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8"/>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eport - Public Release/03 FINAL Excel files for RoGS Admin finalisation processes/01 Data Tables (Excel files) - finalised by RoGS Admin/"/>
    </mc:Choice>
  </mc:AlternateContent>
  <xr:revisionPtr revIDLastSave="1" documentId="11_A68B887880644FC413436B6EA92116B8331E774E" xr6:coauthVersionLast="47" xr6:coauthVersionMax="47" xr10:uidLastSave="{42A45739-A09C-4A27-9AF9-BAFFAB5A7237}"/>
  <bookViews>
    <workbookView xWindow="-108" yWindow="-108" windowWidth="30936" windowHeight="16896" xr2:uid="{00000000-000D-0000-FFFF-FFFF00000000}"/>
  </bookViews>
  <sheets>
    <sheet name="Contents" sheetId="1" r:id="rId1"/>
    <sheet name="Table 12A.1" sheetId="2" r:id="rId2"/>
    <sheet name="Table 12A.2" sheetId="3" r:id="rId3"/>
    <sheet name="Table 12A.3" sheetId="4" r:id="rId4"/>
    <sheet name="Table 12A.4" sheetId="5" r:id="rId5"/>
    <sheet name="Table 12A.5" sheetId="6" r:id="rId6"/>
    <sheet name="Table 12A.6" sheetId="7" r:id="rId7"/>
    <sheet name="Table 12A.7" sheetId="8" r:id="rId8"/>
    <sheet name="Table 12A.8" sheetId="9" r:id="rId9"/>
    <sheet name="Table 12A.9" sheetId="10" r:id="rId10"/>
    <sheet name="Table 12A.10" sheetId="11" r:id="rId11"/>
    <sheet name="Table 12A.11" sheetId="12" r:id="rId12"/>
    <sheet name="Table 12A.12" sheetId="13" r:id="rId13"/>
    <sheet name="Table 12A.13" sheetId="14" r:id="rId14"/>
    <sheet name="Table 12A.14" sheetId="15" r:id="rId15"/>
    <sheet name="Table 12A.15" sheetId="16" r:id="rId16"/>
    <sheet name="Table 12A.16" sheetId="17" r:id="rId17"/>
    <sheet name="Table 12A.17" sheetId="18" r:id="rId18"/>
    <sheet name="Table 12A.18" sheetId="19" r:id="rId19"/>
    <sheet name="Table 12A.19" sheetId="20" r:id="rId20"/>
    <sheet name="Table 12A.20" sheetId="21" r:id="rId21"/>
    <sheet name="Table 12A.21" sheetId="22" r:id="rId22"/>
    <sheet name="Table 12A.22" sheetId="23" r:id="rId23"/>
    <sheet name="Table 12A.23" sheetId="24" r:id="rId24"/>
    <sheet name="Table 12A.24" sheetId="25" r:id="rId25"/>
    <sheet name="Table 12A.25" sheetId="26" r:id="rId26"/>
    <sheet name="Table 12A.26" sheetId="27" r:id="rId27"/>
    <sheet name="Table 12A.27" sheetId="28" r:id="rId28"/>
    <sheet name="Table 12A.28" sheetId="29" r:id="rId29"/>
    <sheet name="Table 12A.29" sheetId="30" r:id="rId30"/>
    <sheet name="Table 12A.30" sheetId="31" r:id="rId31"/>
    <sheet name="Table 12A.31" sheetId="32" r:id="rId32"/>
    <sheet name="Table 12A.32" sheetId="33" r:id="rId33"/>
    <sheet name="Table 12A.33" sheetId="34" r:id="rId34"/>
    <sheet name="Table 12A.34" sheetId="35" r:id="rId35"/>
    <sheet name="Table 12A.35" sheetId="36" r:id="rId36"/>
    <sheet name="Table 12A.36" sheetId="37" r:id="rId37"/>
    <sheet name="Table 12A.37" sheetId="38" r:id="rId38"/>
    <sheet name="Table 12A.38" sheetId="39" r:id="rId39"/>
    <sheet name="Table 12A.39" sheetId="40" r:id="rId40"/>
    <sheet name="Table 12A.40" sheetId="41" r:id="rId41"/>
    <sheet name="Table 12A.41" sheetId="42" r:id="rId42"/>
    <sheet name="Table 12A.42" sheetId="43" r:id="rId43"/>
    <sheet name="Table 12A.43" sheetId="44" r:id="rId44"/>
    <sheet name="Table 12A.44" sheetId="45" r:id="rId45"/>
    <sheet name="Table 12A.45" sheetId="46" r:id="rId46"/>
    <sheet name="Table 12A.46" sheetId="47" r:id="rId47"/>
    <sheet name="Table 12A.47" sheetId="48" r:id="rId48"/>
    <sheet name="Table 12A.48" sheetId="49" r:id="rId49"/>
    <sheet name="Table 12A.49" sheetId="50" r:id="rId50"/>
    <sheet name="Table 12A.50" sheetId="51" r:id="rId51"/>
    <sheet name="Table 12A.51" sheetId="52" r:id="rId52"/>
    <sheet name="Table 12A.52" sheetId="53" r:id="rId53"/>
    <sheet name="Table 12A.53" sheetId="54" r:id="rId54"/>
    <sheet name="Table 12A.54" sheetId="55" r:id="rId55"/>
  </sheets>
  <definedNames>
    <definedName name="_xlnm.Print_Titles" localSheetId="1">'Table 12A.1'!$1:$2</definedName>
    <definedName name="_xlnm.Print_Titles" localSheetId="10">'Table 12A.10'!$1:$2</definedName>
    <definedName name="_xlnm.Print_Titles" localSheetId="11">'Table 12A.11'!$1:$2</definedName>
    <definedName name="_xlnm.Print_Titles" localSheetId="12">'Table 12A.12'!$1:$2</definedName>
    <definedName name="_xlnm.Print_Titles" localSheetId="13">'Table 12A.13'!$1:$2</definedName>
    <definedName name="_xlnm.Print_Titles" localSheetId="14">'Table 12A.14'!$1:$2</definedName>
    <definedName name="_xlnm.Print_Titles" localSheetId="15">'Table 12A.15'!$1:$2</definedName>
    <definedName name="_xlnm.Print_Titles" localSheetId="16">'Table 12A.16'!$1:$2</definedName>
    <definedName name="_xlnm.Print_Titles" localSheetId="17">'Table 12A.17'!$1:$2</definedName>
    <definedName name="_xlnm.Print_Titles" localSheetId="18">'Table 12A.18'!$1:$2</definedName>
    <definedName name="_xlnm.Print_Titles" localSheetId="19">'Table 12A.19'!$1:$2</definedName>
    <definedName name="_xlnm.Print_Titles" localSheetId="2">'Table 12A.2'!$1:$2</definedName>
    <definedName name="_xlnm.Print_Titles" localSheetId="20">'Table 12A.20'!$1:$3</definedName>
    <definedName name="_xlnm.Print_Titles" localSheetId="21">'Table 12A.21'!$1:$2</definedName>
    <definedName name="_xlnm.Print_Titles" localSheetId="22">'Table 12A.22'!$1:$2</definedName>
    <definedName name="_xlnm.Print_Titles" localSheetId="23">'Table 12A.23'!$1:$2</definedName>
    <definedName name="_xlnm.Print_Titles" localSheetId="24">'Table 12A.24'!$1:$2</definedName>
    <definedName name="_xlnm.Print_Titles" localSheetId="25">'Table 12A.25'!$1:$2</definedName>
    <definedName name="_xlnm.Print_Titles" localSheetId="26">'Table 12A.26'!$1:$2</definedName>
    <definedName name="_xlnm.Print_Titles" localSheetId="27">'Table 12A.27'!$1:$2</definedName>
    <definedName name="_xlnm.Print_Titles" localSheetId="28">'Table 12A.28'!$1:$2</definedName>
    <definedName name="_xlnm.Print_Titles" localSheetId="29">'Table 12A.29'!$1:$2</definedName>
    <definedName name="_xlnm.Print_Titles" localSheetId="3">'Table 12A.3'!$1:$2</definedName>
    <definedName name="_xlnm.Print_Titles" localSheetId="30">'Table 12A.30'!$1:$2</definedName>
    <definedName name="_xlnm.Print_Titles" localSheetId="31">'Table 12A.31'!$1:$2</definedName>
    <definedName name="_xlnm.Print_Titles" localSheetId="32">'Table 12A.32'!$1:$2</definedName>
    <definedName name="_xlnm.Print_Titles" localSheetId="33">'Table 12A.33'!$1:$2</definedName>
    <definedName name="_xlnm.Print_Titles" localSheetId="34">'Table 12A.34'!$1:$2</definedName>
    <definedName name="_xlnm.Print_Titles" localSheetId="35">'Table 12A.35'!$1:$2</definedName>
    <definedName name="_xlnm.Print_Titles" localSheetId="36">'Table 12A.36'!$1:$2</definedName>
    <definedName name="_xlnm.Print_Titles" localSheetId="37">'Table 12A.37'!$1:$2</definedName>
    <definedName name="_xlnm.Print_Titles" localSheetId="38">'Table 12A.38'!$1:$3</definedName>
    <definedName name="_xlnm.Print_Titles" localSheetId="39">'Table 12A.39'!$1:$2</definedName>
    <definedName name="_xlnm.Print_Titles" localSheetId="4">'Table 12A.4'!$1:$2</definedName>
    <definedName name="_xlnm.Print_Titles" localSheetId="40">'Table 12A.40'!$1:$2</definedName>
    <definedName name="_xlnm.Print_Titles" localSheetId="41">'Table 12A.41'!$1:$2</definedName>
    <definedName name="_xlnm.Print_Titles" localSheetId="42">'Table 12A.42'!$1:$2</definedName>
    <definedName name="_xlnm.Print_Titles" localSheetId="43">'Table 12A.43'!$1:$2</definedName>
    <definedName name="_xlnm.Print_Titles" localSheetId="44">'Table 12A.44'!$1:$2</definedName>
    <definedName name="_xlnm.Print_Titles" localSheetId="45">'Table 12A.45'!$1:$3</definedName>
    <definedName name="_xlnm.Print_Titles" localSheetId="46">'Table 12A.46'!$1:$3</definedName>
    <definedName name="_xlnm.Print_Titles" localSheetId="47">'Table 12A.47'!$1:$2</definedName>
    <definedName name="_xlnm.Print_Titles" localSheetId="48">'Table 12A.48'!$1:$2</definedName>
    <definedName name="_xlnm.Print_Titles" localSheetId="49">'Table 12A.49'!$1:$2</definedName>
    <definedName name="_xlnm.Print_Titles" localSheetId="5">'Table 12A.5'!$1:$2</definedName>
    <definedName name="_xlnm.Print_Titles" localSheetId="50">'Table 12A.50'!$1:$2</definedName>
    <definedName name="_xlnm.Print_Titles" localSheetId="51">'Table 12A.51'!$1:$2</definedName>
    <definedName name="_xlnm.Print_Titles" localSheetId="52">'Table 12A.52'!$1:$2</definedName>
    <definedName name="_xlnm.Print_Titles" localSheetId="53">'Table 12A.53'!$1:$2</definedName>
    <definedName name="_xlnm.Print_Titles" localSheetId="54">'Table 12A.54'!$1:$2</definedName>
    <definedName name="_xlnm.Print_Titles" localSheetId="6">'Table 12A.6'!$1:$2</definedName>
    <definedName name="_xlnm.Print_Titles" localSheetId="7">'Table 12A.7'!$1:$2</definedName>
    <definedName name="_xlnm.Print_Titles" localSheetId="8">'Table 12A.8'!$1:$2</definedName>
    <definedName name="_xlnm.Print_Titles" localSheetId="9">'Table 12A.9'!$1:$2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6" i="1" l="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<sst xmlns="http://schemas.openxmlformats.org/spreadsheetml/2006/main" count="22844" uniqueCount="789">
  <si>
    <t>12A</t>
  </si>
  <si>
    <t>Public hospitals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</si>
  <si>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</si>
  <si>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</si>
  <si>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Health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</si>
  <si>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</si>
  <si>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</si>
  <si>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Public hospitals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</si>
  <si>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</si>
  <si>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Public hospitals section, COVID-19 has had an impact on emergency department presentations with fewer presentations to emergency departments and declines in presentations due to injuries. Similarly, elective surgery data were impacted by COVID-19 due to the temporary suspension of some elective surgeries, resulting in a decrease in the number of surgeries performed.</t>
  </si>
  <si>
    <t>Recurrent expenditure on public hospital services (including psychiatric hospitals)</t>
  </si>
  <si>
    <t>Recurrent expenditure per person, public hospital services (including psychiatric)</t>
  </si>
  <si>
    <t>Public hospitals (including psychiatric hospitals) by hospital size</t>
  </si>
  <si>
    <t>Available beds per 1000 people, by region, public hospitals (including psychiatric)</t>
  </si>
  <si>
    <t>Summary of separations, public hospitals</t>
  </si>
  <si>
    <t>Separations, public (non-psychiatric) hospitals</t>
  </si>
  <si>
    <t>Acute same-day and overnight separations by broad category of service, public hospitals</t>
  </si>
  <si>
    <t>Separations per 1000 people, by Indigenous status of patient</t>
  </si>
  <si>
    <t>Average full time equivalent (FTE) staff per 1000 persons, public hospital services (including psychiatric hospitals)</t>
  </si>
  <si>
    <t>Separations, by type of episode of care, public hospitals (including psychiatric)</t>
  </si>
  <si>
    <t>Individual and group service events, by Tier 2 clinic classes, states and territories</t>
  </si>
  <si>
    <t>Emergency department presentations, public hospital emergency departments</t>
  </si>
  <si>
    <t>Emergency department waiting times, by triage category, public hospitals</t>
  </si>
  <si>
    <t>Patients treated within national benchmarks for emergency department waiting time, by hospital peer group, by State and Territory</t>
  </si>
  <si>
    <t>Patients treated within national benchmarks for emergency department waiting time, by Indigenous status, by State and Territory</t>
  </si>
  <si>
    <t>Patients treated within national benchmarks for emergency department waiting time, by remoteness, by State and Territory</t>
  </si>
  <si>
    <t>Patients treated within national benchmarks for emergency department waiting time, by State and Territory, by SEIFA IRSD quintiles</t>
  </si>
  <si>
    <t>Length of stay for emergency department care, proportion of patients staying for four hours or less</t>
  </si>
  <si>
    <t>Waiting times for elective surgery in public hospitals, by State and Territory, by procedure and hospital peer group</t>
  </si>
  <si>
    <t>Waiting times for elective surgery in public hospitals, by Indigenous status and procedure, by State and Territory</t>
  </si>
  <si>
    <t>Waiting times for elective surgery in public hospitals, by State and Territory, by remoteness area</t>
  </si>
  <si>
    <t>Waiting times for elective surgery in public hospitals, by State and Territory, by SEIFA IRSD quintiles</t>
  </si>
  <si>
    <t>Classification of elective surgery patients, by clinical urgency category</t>
  </si>
  <si>
    <t>Elective surgery waiting times by clinical urgency category, public hospitals, New South Wales</t>
  </si>
  <si>
    <t>Elective surgery waiting times by clinical urgency category, public hospitals, Victoria</t>
  </si>
  <si>
    <t>Elective surgery waiting times by clinical urgency category, public hospitals, Queensland</t>
  </si>
  <si>
    <t>Elective surgery waiting times by clinical urgency category, public hospitals, Western Australia</t>
  </si>
  <si>
    <t>Elective surgery waiting times by clinical urgency category, public hospitals, South Australia</t>
  </si>
  <si>
    <t>Elective surgery waiting times by clinical urgency category, public hospitals, Tasmania</t>
  </si>
  <si>
    <t>Elective surgery waiting times by clinical urgency category, public hospitals, Australian Capital Territory</t>
  </si>
  <si>
    <t>Elective surgery waiting times by clinical urgency category, public hospitals, Northern Territory</t>
  </si>
  <si>
    <t>Proportion of presentations to emergency departments with a length of stay of 4 hours or less ending in admission, public hospitals</t>
  </si>
  <si>
    <t>Elective surgery waiting list turn over</t>
  </si>
  <si>
    <t>Patients who did not wait, left or were discharged against medical advice, by Indigenous status (public hospitals)</t>
  </si>
  <si>
    <t>Public hospital accreditation against the National Safety and Quality Health Service Standards</t>
  </si>
  <si>
    <t>Episodes of Staphylococcus aureus (including MRSA) bacteraemia (SAB) in acute care hospitals, by MRSA and MSSA</t>
  </si>
  <si>
    <t>Separations with an adverse event, public hospitals (including psychiatric hospitals)</t>
  </si>
  <si>
    <t>Separations for falls resulting in patient harm in hospitals, per 1000 separations</t>
  </si>
  <si>
    <t>Sentinel events, public hospitals</t>
  </si>
  <si>
    <t>Proportion of people who visited a hospital emergency department (for their own health) in the last 12 months who reported that the ED doctors or specialists always or often: listened carefully, showed respect, and spent enough time with them, by remoteness</t>
  </si>
  <si>
    <t>Proportion of people who visited a hospital emergency department (for their own health) in the last 12 months who reported that the ED nurses always or often: listened carefully, showed respect, and spent enough time with them, by remoteness</t>
  </si>
  <si>
    <t>Proportion of people who were admitted to hospital (for their own health) in the last 12 months who reported that the hospital doctors or specialists always or often: listened carefully, showed respect, and spent enough time with them, by remoteness</t>
  </si>
  <si>
    <t>Proportion of people who were admitted to hospital (for their own health) in the last 12 months who reported that the hospital nurses always or often: listened carefully, showed respect, and spent enough time with them, by remoteness</t>
  </si>
  <si>
    <t>Continuity of care, experiences in Australian hospitals as reported by patients aged 45 years and over</t>
  </si>
  <si>
    <t>Selected unplanned hospital readmissions rates</t>
  </si>
  <si>
    <t>Unplanned readmission rates in public hospitals, by Indigenous status, hospital peer group, remoteness and SEIFA IRSD quintiles</t>
  </si>
  <si>
    <t>Nursing and midwifery workforce, by age group and remoteness area</t>
  </si>
  <si>
    <t>Nursing and midwifery workforce (FTE), by age group</t>
  </si>
  <si>
    <t>Medical practitioner workforce, by age group and remoteness area</t>
  </si>
  <si>
    <t>Medical practitioner workforce, by age group</t>
  </si>
  <si>
    <t>Average cost per admitted acute separation (weighted/non-weighted), excluding depreciation</t>
  </si>
  <si>
    <t>Indicative estimates of capital costs per admitted acute weighted separation</t>
  </si>
  <si>
    <t>Average cost per acute emergency department presentation in public hospitals</t>
  </si>
  <si>
    <t>Average cost per service event</t>
  </si>
  <si>
    <t>Table 12A.1</t>
  </si>
  <si>
    <t>Recurrent expenditure on public hospital services (including psychiatric hospitals), 2019-20 dollars (a), (b), (c), (d)</t>
  </si>
  <si>
    <t>Unit</t>
  </si>
  <si>
    <r>
      <rPr>
        <i/>
        <sz val="10"/>
        <color rgb="FF000000"/>
        <rFont val="Arial"/>
        <family val="2"/>
      </rPr>
      <t>NSW</t>
    </r>
    <r>
      <rPr>
        <sz val="10"/>
        <color rgb="FF000000"/>
        <rFont val="Arial"/>
        <family val="2"/>
      </rPr>
      <t xml:space="preserve"> (e)</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</si>
  <si>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</si>
  <si>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</si>
  <si>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</si>
  <si>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</si>
  <si>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</si>
  <si>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</si>
  <si>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</si>
  <si>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</si>
  <si>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Public hospitals (including psychiatric hospitals)</t>
  </si>
  <si>
    <t>Real recurrent expenditure</t>
  </si>
  <si>
    <t>2019-20</t>
  </si>
  <si>
    <t>Salary and wages</t>
  </si>
  <si>
    <t>$m</t>
  </si>
  <si>
    <t>Non-salary</t>
  </si>
  <si>
    <t>Total</t>
  </si>
  <si>
    <t>2018-19</t>
  </si>
  <si>
    <t>2017-18</t>
  </si>
  <si>
    <t>2016-17</t>
  </si>
  <si>
    <t>2015-16</t>
  </si>
  <si>
    <t>2014-15</t>
  </si>
  <si>
    <t>2013-14</t>
  </si>
  <si>
    <t>2012-13</t>
  </si>
  <si>
    <t>2011-12</t>
  </si>
  <si>
    <t>2010-11</t>
  </si>
  <si>
    <t>$m = Millions of dollars.</t>
  </si>
  <si>
    <t>(a)</t>
  </si>
  <si>
    <t>Time series financial data are adjusted to 2019-20 dollars (i.e. 2019-20=100) using the Implicit price deflators for Government Final Consumption Expenditure (GFCE) on Hospital and Nursing Homes (table 13A.66).</t>
  </si>
  <si>
    <t>(b)</t>
  </si>
  <si>
    <t>Expenditure data exclude depreciation.</t>
  </si>
  <si>
    <t>(c)</t>
  </si>
  <si>
    <t>Recurrent expenditure on the purchase of public hospitals services at the State, or area health service-level, from privately owned and/or operated hospitals is excluded.</t>
  </si>
  <si>
    <t>(d)</t>
  </si>
  <si>
    <t>For 2014–15 onwards, recurrent expenditure reported to the AIHW by most jurisdictions included expenditure on public hospital services by public hospitals, local hospital networks and by state/territory health authorities. The recurrent expenditure data for 2014–15 onwards are not comparable with recurrent expenditure reported in previous years, which did not include expenditure by local hospital networks and by state/territory health authorities.</t>
  </si>
  <si>
    <t>(e)</t>
  </si>
  <si>
    <t>NSW hospital expenditure recorded against special purposes and trust funds is excluded.</t>
  </si>
  <si>
    <t>(f)</t>
  </si>
  <si>
    <t>Queensland pathology services were purchased from a statewide pathology service rather than being provided by hospital employees.</t>
  </si>
  <si>
    <t>(g)</t>
  </si>
  <si>
    <t>In SA in 2011-12 there were significant once-off revaluations of other employee related expenses. This reflects as an artificial reduction in expenditure, including for salaries and wages expenditure components, for 2012-13 results.</t>
  </si>
  <si>
    <t>(h)</t>
  </si>
  <si>
    <t>Interest payments for the NT were not reported.</t>
  </si>
  <si>
    <t>Source:</t>
  </si>
  <si>
    <r>
      <t xml:space="preserve">Australian Institute of Health and Welfare (AIHW) 2021 (and previous issues), </t>
    </r>
    <r>
      <rPr>
        <i/>
        <sz val="10"/>
        <color rgb="FF000000"/>
        <rFont val="Arial"/>
        <family val="2"/>
      </rPr>
      <t>Health Expenditure Australia, 2019-20</t>
    </r>
    <r>
      <rPr>
        <sz val="10"/>
        <color rgb="FF000000"/>
        <rFont val="Arial"/>
        <family val="2"/>
      </rPr>
      <t xml:space="preserve"> (and previous years); Australian Bureau of Statistics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</si>
  <si>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12A.2</t>
  </si>
  <si>
    <t>Recurrent expenditure per person, public hospital services (including psychiatric), 2019-20 dollars (a), (b), (c), (d), (e)</t>
  </si>
  <si>
    <r>
      <rPr>
        <i/>
        <sz val="10"/>
        <color rgb="FF000000"/>
        <rFont val="Arial"/>
        <family val="2"/>
      </rPr>
      <t>NSW</t>
    </r>
    <r>
      <rPr>
        <sz val="10"/>
        <color rgb="FF000000"/>
        <rFont val="Arial"/>
        <family val="2"/>
      </rPr>
      <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</si>
  <si>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</si>
  <si>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r>
  </si>
  <si>
    <t>Per person</t>
  </si>
  <si>
    <t>$</t>
  </si>
  <si>
    <t>Expenditure data exclude depreciation and interest payments.</t>
  </si>
  <si>
    <t>Expenditure data are deflated using the hospital/nursing home care price index from the AIHW publication Health Expenditure Australia.</t>
  </si>
  <si>
    <t>For 2014–15 onward, recurrent expenditure reported to the AIHW by most jurisdictions included expenditure on public hospital services by public hospitals, local hospital networks and by state/territory health authorities. The recurrent expenditure data for 2014–15 onward are not comparable with recurrent expenditure reported in previous years, which did not include expenditure by local hospital networks and by state/territory health authorities.</t>
  </si>
  <si>
    <t>The expenditure numbers for the ACT include substantial expenditures for NSW residents, and so the ACT expenditure is overstated.</t>
  </si>
  <si>
    <r>
      <t xml:space="preserve">AIHW 2021 (and previous issues), </t>
    </r>
    <r>
      <rPr>
        <i/>
        <sz val="10"/>
        <color rgb="FF000000"/>
        <rFont val="Arial"/>
        <family val="2"/>
      </rPr>
      <t>Health Expenditure Australia, 2019-20</t>
    </r>
    <r>
      <rPr>
        <sz val="10"/>
        <color rgb="FF000000"/>
        <rFont val="Arial"/>
        <family val="2"/>
      </rPr>
      <t xml:space="preserve"> (and previous years); AIHW 2021 (and previous issues), </t>
    </r>
    <r>
      <rPr>
        <i/>
        <sz val="10"/>
        <color rgb="FF000000"/>
        <rFont val="Arial"/>
        <family val="2"/>
      </rPr>
      <t>Hospital resources: Australian hospital statistics, 2019-20</t>
    </r>
    <r>
      <rPr>
        <sz val="10"/>
        <color rgb="FF000000"/>
        <rFont val="Arial"/>
        <family val="2"/>
      </rPr>
      <t xml:space="preserve"> (and previous years); AIHW 2014 (and previous issues), </t>
    </r>
    <r>
      <rPr>
        <i/>
        <sz val="10"/>
        <color rgb="FF000000"/>
        <rFont val="Arial"/>
        <family val="2"/>
      </rPr>
      <t>Australian Hospital Statistics, 2012-13</t>
    </r>
    <r>
      <rPr>
        <sz val="10"/>
        <color rgb="FF000000"/>
        <rFont val="Arial"/>
        <family val="2"/>
      </rPr>
      <t xml:space="preserve"> (and previous years), Canberra;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</si>
  <si>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12A.3</t>
  </si>
  <si>
    <t>Public hospitals (including psychiatric hospitals) by hospital size (a), (b), (c)</t>
  </si>
  <si>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</si>
  <si>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r>
  </si>
  <si>
    <r>
      <rPr>
        <i/>
        <sz val="10"/>
        <color rgb="FF000000"/>
        <rFont val="Arial"/>
        <family val="2"/>
      </rPr>
      <t>SA</t>
    </r>
    <r>
      <rPr>
        <sz val="10"/>
        <color rgb="FF000000"/>
        <rFont val="Arial"/>
        <family val="2"/>
      </rPr>
      <t/>
    </r>
  </si>
  <si>
    <t>Number of hospitals</t>
  </si>
  <si>
    <t>Hospital size</t>
  </si>
  <si>
    <t>10 or fewer beds</t>
  </si>
  <si>
    <t>no.</t>
  </si>
  <si>
    <t>–</t>
  </si>
  <si>
    <t>more than 10 to 50 beds</t>
  </si>
  <si>
    <t>more than 50 to 100 beds</t>
  </si>
  <si>
    <t>more than 100 to 200 beds</t>
  </si>
  <si>
    <t>more than 200 to 500 beds</t>
  </si>
  <si>
    <t>more than 500 beds</t>
  </si>
  <si>
    <t>Proportion of total hospitals</t>
  </si>
  <si>
    <t>%</t>
  </si>
  <si>
    <t>more than 100 beds</t>
  </si>
  <si>
    <t>Available beds</t>
  </si>
  <si>
    <t>Proportion of total beds</t>
  </si>
  <si>
    <t>..</t>
  </si>
  <si>
    <t>na</t>
  </si>
  <si>
    <t>2017-18 (e)</t>
  </si>
  <si>
    <r>
      <rPr>
        <b/>
        <sz val="10"/>
        <color rgb="FF000000"/>
        <rFont val="Arial"/>
        <family val="2"/>
      </rPr>
      <t>na</t>
    </r>
    <r>
      <rPr>
        <sz val="10"/>
        <color rgb="FF000000"/>
        <rFont val="Arial"/>
        <family val="2"/>
      </rPr>
      <t xml:space="preserve"> Not available. .. Not applicable. – Nil or rounded to zero.</t>
    </r>
  </si>
  <si>
    <t>The number of hospitals reported can be affected by administrative and/or reporting arrangements and is not necessarily a measure of the number of physical hospital buildings or campuses.</t>
  </si>
  <si>
    <t>Size is based on the average number of available beds.</t>
  </si>
  <si>
    <t>The comparability of bed numbers can be affected by the casemix of hospitals including the extent to which hospitals provide same day admitted services and other specialised services.</t>
  </si>
  <si>
    <t>The count of hospitals in Victoria is a count of the campuses that report data separately to the National Hospital Morbidity Database.</t>
  </si>
  <si>
    <t>The Australian total for 2017-18 is the sum of published AIHW data and unpublished data from the NT government.</t>
  </si>
  <si>
    <r>
      <t xml:space="preserve">AIHW 2021 (and previous issues), </t>
    </r>
    <r>
      <rPr>
        <i/>
        <sz val="10"/>
        <color rgb="FF000000"/>
        <rFont val="Arial"/>
        <family val="2"/>
      </rPr>
      <t>Hospital resources: Australian hospital statistics, 2019-20</t>
    </r>
    <r>
      <rPr>
        <sz val="10"/>
        <color rgb="FF000000"/>
        <rFont val="Arial"/>
        <family val="2"/>
      </rPr>
      <t xml:space="preserve"> (and previous years).</t>
    </r>
  </si>
  <si>
    <t>Table 12A.4</t>
  </si>
  <si>
    <t>Available beds per 1000 people, by region, public hospitals (including psychiatric) (a), (b), (c), (d), (e)</t>
  </si>
  <si>
    <r>
      <rPr>
        <i/>
        <sz val="10"/>
        <color rgb="FF000000"/>
        <rFont val="Arial"/>
        <family val="2"/>
      </rPr>
      <t>SA</t>
    </r>
    <r>
      <rPr>
        <sz val="10"/>
        <color rgb="FF000000"/>
        <rFont val="Arial"/>
        <family val="2"/>
      </rPr>
      <t xml:space="preserve"> (f)</t>
    </r>
  </si>
  <si>
    <t>Per 1000 population</t>
  </si>
  <si>
    <t>Major cities</t>
  </si>
  <si>
    <t>rate</t>
  </si>
  <si>
    <t>Inner and outer regional</t>
  </si>
  <si>
    <t>Remote and very remote</t>
  </si>
  <si>
    <t>All areas</t>
  </si>
  <si>
    <t>2017-18 (g)</t>
  </si>
  <si>
    <t>np</t>
  </si>
  <si>
    <r>
      <rPr>
        <b/>
        <sz val="10"/>
        <color rgb="FF000000"/>
        <rFont val="Arial"/>
        <family val="2"/>
      </rPr>
      <t>np</t>
    </r>
    <r>
      <rPr>
        <sz val="10"/>
        <color rgb="FF000000"/>
        <rFont val="Arial"/>
        <family val="2"/>
      </rPr>
      <t xml:space="preserve"> Not published. .. Not applicable. – Nil or rounded to zero.</t>
    </r>
  </si>
  <si>
    <t>Data by remoteness are based on the Australian Statistical Geography Standard (ASGS) remoteness area structure (RA). There are no very remote areas in Victoria, no major cities in Tasmania, no outer regional or remote areas in the ACT, and no inner regional areas or major cities in the NT.</t>
  </si>
  <si>
    <t>Population calculated based on a crude rate. Data need to be viewed in the context of the age and sex structure and morbidity and mortality of the population in each jurisdiction. The age and sex structure of the population in each jurisdiction is provided in the 'Part A Statistical context' and mortality rates in the 'Part E Health sector overview'.</t>
  </si>
  <si>
    <t>Available beds includes both average available beds for overnight and same day patients. Average available beds for overnight-stay patients is the number of beds exclusively or predominantly available to provide overnight accommodation for patients (other than neonatal cots (non-special-care) and beds occupied by hospital-in-the-home patients), averaged over the counting period. Average available beds for same-day patients is the number of beds, chairs or trolleys exclusively or predominantly available to provide accommodation for same-day patients, averaged over the counting period.</t>
  </si>
  <si>
    <t>Analysis by remoteness area is of less relevance to geographically smaller jurisdictions and those jurisdictions with small populations residing in remote areas (such as Victoria).</t>
  </si>
  <si>
    <t>In 2012-13 a large number of SA state-funded aged care beds in country hospitals converted into Commonwealth multi-purpose service places. This has resulted in an apparent decrease in the numbers of available beds between 2011-12 and 2012-13.</t>
  </si>
  <si>
    <t>Rates for the NT for the 2017-18 reporting period were not published due to undercounting of available beds in the source report meaning reported rates were not representative of the true availability of beds by region for the NT. NT data are included in reported Australian totals.</t>
  </si>
  <si>
    <r>
      <t xml:space="preserve">AIHW 2021 (and previous issues), </t>
    </r>
    <r>
      <rPr>
        <i/>
        <sz val="10"/>
        <color rgb="FF000000"/>
        <rFont val="Arial"/>
        <family val="2"/>
      </rPr>
      <t>Hospital resources: Australian hospital statistics, 2019-20</t>
    </r>
    <r>
      <rPr>
        <sz val="10"/>
        <color rgb="FF000000"/>
        <rFont val="Arial"/>
        <family val="2"/>
      </rPr>
      <t xml:space="preserve"> (and previous years); AIHW 2014 (and previous issues), </t>
    </r>
    <r>
      <rPr>
        <i/>
        <sz val="10"/>
        <color rgb="FF000000"/>
        <rFont val="Arial"/>
        <family val="2"/>
      </rPr>
      <t>Australian Hospital Statistics, 2012-13</t>
    </r>
    <r>
      <rPr>
        <sz val="10"/>
        <color rgb="FF000000"/>
        <rFont val="Arial"/>
        <family val="2"/>
      </rPr>
      <t xml:space="preserve"> (and previous years), Canberra.</t>
    </r>
  </si>
  <si>
    <t>Table 12A.5</t>
  </si>
  <si>
    <t xml:space="preserve">Summary of separations, public hospitals </t>
  </si>
  <si>
    <r>
      <rPr>
        <i/>
        <sz val="10"/>
        <color rgb="FF000000"/>
        <rFont val="Arial"/>
        <family val="2"/>
      </rPr>
      <t>ACT</t>
    </r>
    <r>
      <rPr>
        <sz val="10"/>
        <color rgb="FF000000"/>
        <rFont val="Arial"/>
        <family val="2"/>
      </rPr>
      <t xml:space="preserve"> (a)</t>
    </r>
  </si>
  <si>
    <r>
      <rPr>
        <i/>
        <sz val="10"/>
        <color rgb="FF000000"/>
        <rFont val="Arial"/>
        <family val="2"/>
      </rPr>
      <t>NT</t>
    </r>
    <r>
      <rPr>
        <sz val="10"/>
        <color rgb="FF000000"/>
        <rFont val="Arial"/>
        <family val="2"/>
      </rPr>
      <t xml:space="preserve"> (b)</t>
    </r>
  </si>
  <si>
    <t>Separations</t>
  </si>
  <si>
    <t>Public acute hospitals (c)</t>
  </si>
  <si>
    <t>Public psychiatric hospitals</t>
  </si>
  <si>
    <t>Overnight</t>
  </si>
  <si>
    <t>Same-day</t>
  </si>
  <si>
    <t>Same-day (per cent of total)</t>
  </si>
  <si>
    <t>Per 1000 population (d)</t>
  </si>
  <si>
    <t>rate (AS)</t>
  </si>
  <si>
    <t>AS = Age Standardised. .. Not applicable. – Nil or rounded to zero.</t>
  </si>
  <si>
    <t>Data on state of hospitalisation should be interpreted with caution because of cross-border flows of patients. This is particularly the case for the ACT.</t>
  </si>
  <si>
    <t>Aboriginal and Torres Strait Islander people make up a high proportion of the population in the NT which contributes to the high level of separations in the NT. Aboriginal and Torres Strait Islander people are more likely than other Australians to experience poor health.</t>
  </si>
  <si>
    <t>Excludes separations for which the care type was reported as 'newborn with no qualified days' and records for hospital boarders and posthumous organ procurement.</t>
  </si>
  <si>
    <t>Rates are age standardised to the Australian population as at 30 June 2001.</t>
  </si>
  <si>
    <r>
      <t xml:space="preserve">AIHW 2021 (and previous issues), </t>
    </r>
    <r>
      <rPr>
        <i/>
        <sz val="10"/>
        <color rgb="FF000000"/>
        <rFont val="Arial"/>
        <family val="2"/>
      </rPr>
      <t>Admitted patient care: Australian hospital statistics, 2019-20</t>
    </r>
    <r>
      <rPr>
        <sz val="10"/>
        <color rgb="FF000000"/>
        <rFont val="Arial"/>
        <family val="2"/>
      </rPr>
      <t xml:space="preserve"> (and previous years).</t>
    </r>
  </si>
  <si>
    <t>Table 12A.6</t>
  </si>
  <si>
    <t>Separations, public (non-psychiatric) hospitals (a)</t>
  </si>
  <si>
    <r>
      <rPr>
        <i/>
        <sz val="10"/>
        <color rgb="FF000000"/>
        <rFont val="Arial"/>
        <family val="2"/>
      </rPr>
      <t>Vic</t>
    </r>
    <r>
      <rPr>
        <sz val="10"/>
        <color rgb="FF000000"/>
        <rFont val="Arial"/>
        <family val="2"/>
      </rPr>
      <t xml:space="preserve"> (b)</t>
    </r>
  </si>
  <si>
    <r>
      <rPr>
        <i/>
        <sz val="10"/>
        <color rgb="FF000000"/>
        <rFont val="Arial"/>
        <family val="2"/>
      </rPr>
      <t>ACT</t>
    </r>
    <r>
      <rPr>
        <sz val="10"/>
        <color rgb="FF000000"/>
        <rFont val="Arial"/>
        <family val="2"/>
      </rPr>
      <t xml:space="preserve"> (c)</t>
    </r>
  </si>
  <si>
    <r>
      <rPr>
        <i/>
        <sz val="10"/>
        <color rgb="FF000000"/>
        <rFont val="Arial"/>
        <family val="2"/>
      </rPr>
      <t>NT</t>
    </r>
    <r>
      <rPr>
        <sz val="10"/>
        <color rgb="FF000000"/>
        <rFont val="Arial"/>
        <family val="2"/>
      </rPr>
      <t xml:space="preserve"> (d)</t>
    </r>
  </si>
  <si>
    <t>Public acute hospitals</t>
  </si>
  <si>
    <t>'000</t>
  </si>
  <si>
    <t>Per 1000 population (e)</t>
  </si>
  <si>
    <t>AS = Age Standardised.</t>
  </si>
  <si>
    <t>There was a change in Victorian admission policy from 1 July 2012 that has impacted the separation time series.</t>
  </si>
  <si>
    <r>
      <t xml:space="preserve">AIHW 2021 (and previous issues), </t>
    </r>
    <r>
      <rPr>
        <i/>
        <sz val="10"/>
        <color rgb="FF000000"/>
        <rFont val="Arial"/>
        <family val="2"/>
      </rPr>
      <t>Admitted patient care: Australian hospital statistics, 2019-20</t>
    </r>
    <r>
      <rPr>
        <sz val="10"/>
        <color rgb="FF000000"/>
        <rFont val="Arial"/>
        <family val="2"/>
      </rPr>
      <t xml:space="preserve"> (and previous years); AIHW 2014 (and previous issues), </t>
    </r>
    <r>
      <rPr>
        <i/>
        <sz val="10"/>
        <color rgb="FF000000"/>
        <rFont val="Arial"/>
        <family val="2"/>
      </rPr>
      <t>Australian Hospital Statistics, 2012-13</t>
    </r>
    <r>
      <rPr>
        <sz val="10"/>
        <color rgb="FF000000"/>
        <rFont val="Arial"/>
        <family val="2"/>
      </rPr>
      <t xml:space="preserve"> (and previous years), Canberra.</t>
    </r>
  </si>
  <si>
    <t>Table 12A.7</t>
  </si>
  <si>
    <t>Acute same-day and overnight separations by broad category of service, public hospitals (a), (b)</t>
  </si>
  <si>
    <t>NSW</t>
  </si>
  <si>
    <t>Vic</t>
  </si>
  <si>
    <t>Qld</t>
  </si>
  <si>
    <t>WA</t>
  </si>
  <si>
    <t>SA</t>
  </si>
  <si>
    <t>Tas</t>
  </si>
  <si>
    <t>ACT</t>
  </si>
  <si>
    <t>NT</t>
  </si>
  <si>
    <t>Aust</t>
  </si>
  <si>
    <t>All public hospitals</t>
  </si>
  <si>
    <t>Acute separations</t>
  </si>
  <si>
    <t>Childbirth</t>
  </si>
  <si>
    <t>Specialist mental health</t>
  </si>
  <si>
    <t>Emergency</t>
  </si>
  <si>
    <t>Surgical</t>
  </si>
  <si>
    <t>Medical</t>
  </si>
  <si>
    <t>Other</t>
  </si>
  <si>
    <t>Non-emergency</t>
  </si>
  <si>
    <t>Same day</t>
  </si>
  <si>
    <t>Proportion of total separations (for same service)</t>
  </si>
  <si>
    <r>
      <rPr>
        <b/>
        <sz val="10"/>
        <color rgb="FF000000"/>
        <rFont val="Arial"/>
        <family val="2"/>
      </rPr>
      <t>na</t>
    </r>
    <r>
      <rPr>
        <sz val="10"/>
        <color rgb="FF000000"/>
        <rFont val="Arial"/>
        <family val="2"/>
      </rPr>
      <t xml:space="preserve"> Not available.</t>
    </r>
  </si>
  <si>
    <t>Separations for which the care type was reported as Acute or Newborn (with at least one qualified day) and separations for which care type was not reported.</t>
  </si>
  <si>
    <t>From 2015-16, specialist mental health acute separations are no longer reported due to the implementation nationally of the mental health care type.</t>
  </si>
  <si>
    <t>Table 12A.8</t>
  </si>
  <si>
    <t>Separations per 1000 people, by Indigenous status of patient (a), (b), (c)</t>
  </si>
  <si>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</si>
  <si>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(d)</t>
    </r>
  </si>
  <si>
    <r>
      <rPr>
        <i/>
        <sz val="10"/>
        <color rgb="FF000000"/>
        <rFont val="Arial"/>
        <family val="2"/>
      </rPr>
      <t>Aust</t>
    </r>
    <r>
      <rPr>
        <sz val="10"/>
        <color rgb="FF000000"/>
        <rFont val="Arial"/>
        <family val="2"/>
      </rPr>
      <t xml:space="preserve"> (e)</t>
    </r>
  </si>
  <si>
    <t>Aboriginal and Torres Strait Islander people</t>
  </si>
  <si>
    <t>All people</t>
  </si>
  <si>
    <t>All private hospitals</t>
  </si>
  <si>
    <r>
      <t xml:space="preserve">AS = Age Standardised. </t>
    </r>
    <r>
      <rPr>
        <b/>
        <sz val="10"/>
        <color rgb="FF000000"/>
        <rFont val="Arial"/>
        <family val="2"/>
      </rPr>
      <t>np</t>
    </r>
    <r>
      <rPr>
        <sz val="10"/>
        <color rgb="FF000000"/>
        <rFont val="Arial"/>
        <family val="2"/>
      </rPr>
      <t xml:space="preserve"> Not published.</t>
    </r>
  </si>
  <si>
    <t>Directly age standardised to the Australian population at 30 June 2001. Separation rates for Aboriginal and Torres Strait Islander people are directly age standardised using a highest age group of 65 years and over, whereas the age standardised rates for all people use a highest age group of 85 years and over. Therefore, the age standardised rates calculated for Aboriginal and Torres Strait Islander people are not directly comparable with the age standardised rates calculated for all people.</t>
  </si>
  <si>
    <t>Identification of Aboriginal and Torres Strait Islander patients has varied across jurisdictions and over time. However, improvements in data quality were made from the 2011-12 reporting period.</t>
  </si>
  <si>
    <t>Private hospital data are supressed for confidentiality reasons.</t>
  </si>
  <si>
    <t>The totals include data only for the states and teritories that had acceptable data quality. Caution should be used in the interpretation of these data because of jurisdictional differences in data quality.</t>
  </si>
  <si>
    <r>
      <t xml:space="preserve">AIHW (unpublished) </t>
    </r>
    <r>
      <rPr>
        <i/>
        <sz val="10"/>
        <color rgb="FF000000"/>
        <rFont val="Arial"/>
        <family val="2"/>
      </rPr>
      <t>National Hospital Morbidity Database.</t>
    </r>
    <r>
      <rPr>
        <sz val="10"/>
        <color rgb="FF000000"/>
        <rFont val="Arial"/>
        <family val="2"/>
      </rPr>
      <t/>
    </r>
  </si>
  <si>
    <t>Table 12A.9</t>
  </si>
  <si>
    <t>Average full time equivalent (FTE) staff per 1000 persons, public hospital services (including psychiatric hospitals)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</si>
  <si>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</si>
  <si>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xml:space="preserve"> (e)</t>
    </r>
  </si>
  <si>
    <r>
      <rPr>
        <i/>
        <sz val="10"/>
        <color rgb="FF000000"/>
        <rFont val="Arial"/>
        <family val="2"/>
      </rPr>
      <t>WA</t>
    </r>
    <r>
      <rPr>
        <sz val="10"/>
        <color rgb="FF000000"/>
        <rFont val="Arial"/>
        <family val="2"/>
      </rPr>
      <t xml:space="preserve"> (g)</t>
    </r>
  </si>
  <si>
    <t>Average full time equivalent (FTE)</t>
  </si>
  <si>
    <t>Salaried medical officers</t>
  </si>
  <si>
    <t>Nurses</t>
  </si>
  <si>
    <t>Registered nurses</t>
  </si>
  <si>
    <t>Other nurses</t>
  </si>
  <si>
    <t>Other personal care staff</t>
  </si>
  <si>
    <t>Diagnostic and allied health</t>
  </si>
  <si>
    <t>Administrative and clerical</t>
  </si>
  <si>
    <t>Domestic and other personal care staff</t>
  </si>
  <si>
    <t>Total staff</t>
  </si>
  <si>
    <r>
      <rPr>
        <b/>
        <sz val="10"/>
        <color rgb="FF000000"/>
        <rFont val="Arial"/>
        <family val="2"/>
      </rPr>
      <t>na</t>
    </r>
    <r>
      <rPr>
        <sz val="10"/>
        <color rgb="FF000000"/>
        <rFont val="Arial"/>
        <family val="2"/>
      </rPr>
      <t xml:space="preserve"> Not available. – Nil or rounded to zero.</t>
    </r>
  </si>
  <si>
    <t>Staff per 1000 people are calculated from ABS population data at 31 December. Population data used to derive rates are revised to the final 2016 Census rebased estimates and projections. Population data for All Australians for all years are estimates.</t>
  </si>
  <si>
    <t>Where average FTE staff numbers are not available for a financial year, staff numbers on the last day of the financial year are used (for example, 30 June 2019, for 2018-19). Staff contracted to provide products (rather than labour) are not included.</t>
  </si>
  <si>
    <t>For 2014–15 and 2015–16, staff employed in providing public hospital services at the Local Hospital Network level or state health authority level were included for the first time (for 2014–15 excludes Queensland, for which the data were not available). Therefore, the staff numbers reported for 2014–15 and 2015–16 are not comparable with earlier years, and are not comparable between 2014–15 and 2015–16.</t>
  </si>
  <si>
    <t>For NSW, 'other personal care staff' are included in 'diagnostic and allied health' and 'domestic and other staff'.</t>
  </si>
  <si>
    <t>For Victoria, FTEs may be slightly understated. 'Other personal care staff' are included in 'domestic and other staff'.</t>
  </si>
  <si>
    <t>Queensland pathology services staff employed by the state pathology service are not included.</t>
  </si>
  <si>
    <t>Many WA hospitals were unable to provide a split between nurse categories and these have been reported as registered nurses.</t>
  </si>
  <si>
    <t>Caution should be used in comparing data for the ACT with other jurisdictions as the ACT workforce serves many residents of southern NSW in addition to ACT residents, while only ACT residents are captured in the denominator.</t>
  </si>
  <si>
    <r>
      <t xml:space="preserve">AIHW 2021 (and previous issues), </t>
    </r>
    <r>
      <rPr>
        <i/>
        <sz val="10"/>
        <color rgb="FF000000"/>
        <rFont val="Arial"/>
        <family val="2"/>
      </rPr>
      <t>Hospital resources: Australian hospital statistics, 2019-20</t>
    </r>
    <r>
      <rPr>
        <sz val="10"/>
        <color rgb="FF000000"/>
        <rFont val="Arial"/>
        <family val="2"/>
      </rPr>
      <t xml:space="preserve"> (and previous years); AIHW 2014 (and previous issues), </t>
    </r>
    <r>
      <rPr>
        <i/>
        <sz val="10"/>
        <color rgb="FF000000"/>
        <rFont val="Arial"/>
        <family val="2"/>
      </rPr>
      <t>Australian Hospital Statistics, 2012-13</t>
    </r>
    <r>
      <rPr>
        <sz val="10"/>
        <color rgb="FF000000"/>
        <rFont val="Arial"/>
        <family val="2"/>
      </rPr>
      <t xml:space="preserve"> (and previous years), Canberra; ABS 2020 (and previous issues), 'Quarterly Population Estimates (ERP)' [ABS.Stats table], </t>
    </r>
    <r>
      <rPr>
        <i/>
        <sz val="10"/>
        <color rgb="FF000000"/>
        <rFont val="Arial"/>
        <family val="2"/>
      </rPr>
      <t>National, state and territory population, December 2019</t>
    </r>
    <r>
      <rPr>
        <sz val="10"/>
        <color rgb="FF000000"/>
        <rFont val="Arial"/>
        <family val="2"/>
      </rPr>
      <t xml:space="preserve"> (and previous years), Cat. no. 3101.0, Canberra, last accessed 13 July 2020.</t>
    </r>
  </si>
  <si>
    <t>Table 12A.10</t>
  </si>
  <si>
    <t>Separations, by type of episode of care, public hospitals (including psychiatric) (a), (b)</t>
  </si>
  <si>
    <t>Number</t>
  </si>
  <si>
    <t>Acute care</t>
  </si>
  <si>
    <t>Rehabilitation care</t>
  </si>
  <si>
    <t>Palliative care</t>
  </si>
  <si>
    <t>Geriatric evaluation and management</t>
  </si>
  <si>
    <t>Psychogeriatric care</t>
  </si>
  <si>
    <t>Maintenance care</t>
  </si>
  <si>
    <t>Newborn</t>
  </si>
  <si>
    <t>Unqualified days only</t>
  </si>
  <si>
    <t>Other admitted care</t>
  </si>
  <si>
    <t>Mental health care</t>
  </si>
  <si>
    <t>Not reported</t>
  </si>
  <si>
    <t>Total including 'newborn unqualified days' (c)</t>
  </si>
  <si>
    <t>Total excluding 'newborn unqualified days' (d)</t>
  </si>
  <si>
    <t>Proportion</t>
  </si>
  <si>
    <t>Excluding 'unqualified days'</t>
  </si>
  <si>
    <t>Excludes records for hospital boarders or posthumous organ procurement.</t>
  </si>
  <si>
    <t>For the 2015-16 period onwards, data exclude mental health care separations.</t>
  </si>
  <si>
    <t>Total separations include 'newborn unqualified days only', which are not usually included as admitted patient care.</t>
  </si>
  <si>
    <t>Total separations include 'other admitted patient care' not separately reported, but exclude 'newborn unqualified days only'.</t>
  </si>
  <si>
    <t>Table 12A.11</t>
  </si>
  <si>
    <t xml:space="preserve">Individual and group service events, by Tier 2 clinic classes, states and territories </t>
  </si>
  <si>
    <r>
      <rPr>
        <i/>
        <sz val="10"/>
        <color rgb="FF000000"/>
        <rFont val="Arial"/>
        <family val="2"/>
      </rPr>
      <t>Vic</t>
    </r>
    <r>
      <rPr>
        <sz val="10"/>
        <color rgb="FF000000"/>
        <rFont val="Arial"/>
        <family val="2"/>
      </rPr>
      <t xml:space="preserve"> (a)</t>
    </r>
  </si>
  <si>
    <r>
      <rPr>
        <i/>
        <sz val="10"/>
        <color rgb="FF000000"/>
        <rFont val="Arial"/>
        <family val="2"/>
      </rPr>
      <t>WA</t>
    </r>
    <r>
      <rPr>
        <sz val="10"/>
        <color rgb="FF000000"/>
        <rFont val="Arial"/>
        <family val="2"/>
      </rPr>
      <t xml:space="preserve"> (b)</t>
    </r>
  </si>
  <si>
    <r>
      <rPr>
        <i/>
        <sz val="10"/>
        <color rgb="FF000000"/>
        <rFont val="Arial"/>
        <family val="2"/>
      </rPr>
      <t>Aust</t>
    </r>
    <r>
      <rPr>
        <sz val="10"/>
        <color rgb="FF000000"/>
        <rFont val="Arial"/>
        <family val="2"/>
      </rPr>
      <t xml:space="preserve"> (c)</t>
    </r>
  </si>
  <si>
    <t>Tier 2 clinic classes: service events</t>
  </si>
  <si>
    <t>Individual</t>
  </si>
  <si>
    <t>Procedures</t>
  </si>
  <si>
    <t>Medical consultations</t>
  </si>
  <si>
    <t>Diagnostic</t>
  </si>
  <si>
    <t>Allied health and/or clinical nurse specialist interventions</t>
  </si>
  <si>
    <t>Group</t>
  </si>
  <si>
    <t>For 2015–16, Victoria did not collect information for Diagnostic services that could not be linked to services provided at another clinic. All diagnostic services for non-admitted patients that could be linked to a service provided at another clinic were reported as part of the service event provided in that clinic (medical consultation, procedural or allied health and/or clinical nurse specialist intervention clinic).</t>
  </si>
  <si>
    <t>WA was not able to provide data for the diagnostic services: 30.07 Mammography screening, 30.02 Magnetic resonance imaging, and 30.06 Positron emission tomography. In addition, Western Australia did not provide data for specialist mental health clinics 20.45 Psychiatry, 20.50 Psychogeriatric, 40.34 Specialist mental health and 40.37 Psychogeriatric.</t>
  </si>
  <si>
    <t>Data for the ACT for the 2015-16 reporting period were not available. National totals for the 2015-16 reporting period exclude the ACT.</t>
  </si>
  <si>
    <t>Group service events are provided to patients in the NT, but the NT does not report these data to the AIHW.</t>
  </si>
  <si>
    <r>
      <t xml:space="preserve">AIHW 2021 (and previous issues), </t>
    </r>
    <r>
      <rPr>
        <i/>
        <sz val="10"/>
        <color rgb="FF000000"/>
        <rFont val="Arial"/>
        <family val="2"/>
      </rPr>
      <t>Non-admitted patient care: Australian hospital statistics, 2019-20</t>
    </r>
    <r>
      <rPr>
        <sz val="10"/>
        <color rgb="FF000000"/>
        <rFont val="Arial"/>
        <family val="2"/>
      </rPr>
      <t xml:space="preserve"> (and previous years).</t>
    </r>
  </si>
  <si>
    <t>Table 12A.12</t>
  </si>
  <si>
    <t xml:space="preserve">Emergency department presentations, public hospital emergency departments </t>
  </si>
  <si>
    <r>
      <rPr>
        <i/>
        <sz val="10"/>
        <color rgb="FF000000"/>
        <rFont val="Arial"/>
        <family val="2"/>
      </rPr>
      <t>SA</t>
    </r>
    <r>
      <rPr>
        <sz val="10"/>
        <color rgb="FF000000"/>
        <rFont val="Arial"/>
        <family val="2"/>
      </rPr>
      <t xml:space="preserve"> (a)</t>
    </r>
  </si>
  <si>
    <t>Emergency department</t>
  </si>
  <si>
    <t>Presentations</t>
  </si>
  <si>
    <t>2020-21</t>
  </si>
  <si>
    <t>Public principal referral and Women's and children's hospitals</t>
  </si>
  <si>
    <t>Public acute group A hospitals</t>
  </si>
  <si>
    <t>Public acute group B hospitals</t>
  </si>
  <si>
    <t>Public acute group C hospitals</t>
  </si>
  <si>
    <t>Other public hospitals (b)</t>
  </si>
  <si>
    <t>.. Not applicable. – Nil or rounded to zero.</t>
  </si>
  <si>
    <t>Three additional hospitals were included in SA emergency department data for 2020-21 impacting data for public acute group C hospitals in particular.</t>
  </si>
  <si>
    <t>Includes hospitals not included in the specified hospital peer groups.</t>
  </si>
  <si>
    <r>
      <t xml:space="preserve">AIHW 2021 (and previous issues), </t>
    </r>
    <r>
      <rPr>
        <i/>
        <sz val="10"/>
        <color rgb="FF000000"/>
        <rFont val="Arial"/>
        <family val="2"/>
      </rPr>
      <t>Emergency department care, 2020-21</t>
    </r>
    <r>
      <rPr>
        <sz val="10"/>
        <color rgb="FF000000"/>
        <rFont val="Arial"/>
        <family val="2"/>
      </rPr>
      <t xml:space="preserve"> (and previous years); AIHW 2018 and 2017, </t>
    </r>
    <r>
      <rPr>
        <i/>
        <sz val="10"/>
        <color rgb="FF000000"/>
        <rFont val="Arial"/>
        <family val="2"/>
      </rPr>
      <t>Emergency department care: Australian hospital statistics, 2017-18</t>
    </r>
    <r>
      <rPr>
        <sz val="10"/>
        <color rgb="FF000000"/>
        <rFont val="Arial"/>
        <family val="2"/>
      </rPr>
      <t xml:space="preserve"> and </t>
    </r>
    <r>
      <rPr>
        <i/>
        <sz val="10"/>
        <color rgb="FF000000"/>
        <rFont val="Arial"/>
        <family val="2"/>
      </rPr>
      <t>2016-17,</t>
    </r>
    <r>
      <rPr>
        <sz val="10"/>
        <color rgb="FF000000"/>
        <rFont val="Arial"/>
        <family val="2"/>
      </rPr>
      <t xml:space="preserve"> Canberra.</t>
    </r>
  </si>
  <si>
    <t>Table 12A.13</t>
  </si>
  <si>
    <t>Emergency department waiting times, by triage category, public hospitals (a), (b)</t>
  </si>
  <si>
    <r>
      <rPr>
        <i/>
        <sz val="10"/>
        <color rgb="FF000000"/>
        <rFont val="Arial"/>
        <family val="2"/>
      </rPr>
      <t>WA</t>
    </r>
    <r>
      <rPr>
        <sz val="10"/>
        <color rgb="FF000000"/>
        <rFont val="Arial"/>
        <family val="2"/>
      </rPr>
      <t xml:space="preserve"> (c)</t>
    </r>
  </si>
  <si>
    <r>
      <rPr>
        <i/>
        <sz val="10"/>
        <color rgb="FF000000"/>
        <rFont val="Arial"/>
        <family val="2"/>
      </rPr>
      <t>SA</t>
    </r>
    <r>
      <rPr>
        <sz val="10"/>
        <color rgb="FF000000"/>
        <rFont val="Arial"/>
        <family val="2"/>
      </rPr>
      <t xml:space="preserve"> (d)</t>
    </r>
  </si>
  <si>
    <r>
      <rPr>
        <i/>
        <sz val="10"/>
        <color rgb="FF000000"/>
        <rFont val="Arial"/>
        <family val="2"/>
      </rPr>
      <t>ACT</t>
    </r>
    <r>
      <rPr>
        <sz val="10"/>
        <color rgb="FF000000"/>
        <rFont val="Arial"/>
        <family val="2"/>
      </rPr>
      <t xml:space="preserve"> (e), (f)</t>
    </r>
  </si>
  <si>
    <t>Patients seen on time (g), (h), (i)</t>
  </si>
  <si>
    <t>1 - Resuscitation</t>
  </si>
  <si>
    <t>2 - Emergency</t>
  </si>
  <si>
    <t>3 - Urgent</t>
  </si>
  <si>
    <t>4 - Semi-urgent</t>
  </si>
  <si>
    <t>5 - Non-urgent</t>
  </si>
  <si>
    <t>Estimated proportion of presentations ending in admission (j)</t>
  </si>
  <si>
    <t>Data coverage</t>
  </si>
  <si>
    <t>Estimated proportion of presentations with episode-level data (k)</t>
  </si>
  <si>
    <t>Hospitals reporting emergency department episode-level data</t>
  </si>
  <si>
    <t>Data are not comparable across jurisdictions, but are comparable (subject to caveats) within jurisdictions over time.</t>
  </si>
  <si>
    <t>Data are complete (subject to caveats) for the current reporting period.</t>
  </si>
  <si>
    <t>For more information on data quality, including collection methodologies and data limitations, see METeOR on the AIHW website.</t>
  </si>
  <si>
    <t>Values are derived from all hospitals that reported to the non-admitted patient emergency department care database.</t>
  </si>
  <si>
    <t>For 2014-15, waiting times information could not be calculated for 8 months of data (about 27 000 emergency department presentations) for a Public acute group B hospital in WA. For 2015–16, waiting times information could not be calculated for about 43 000 emergency department presentations for a Public acute group B hospital in WA.</t>
  </si>
  <si>
    <t>For 2014-15, waiting times information could not be calculated for one Public acute group B hospital in SA, that reported about 40 000 emergency department presentations.</t>
  </si>
  <si>
    <t>The absence of Public acute group B hospitals in the ACT (which provide a narrower range of services and are generally less likely to treat complex patients than either Principal referral or Public Acute Group A hospitals) impacts on the comparability of the ACT's waiting times data.</t>
  </si>
  <si>
    <t>The proportion of occasions of service for which the waiting time to service delivery was within the time specified in the definition of the triage category. For the triage category Resuscitation, an occasion of service was classified as 'seen on time' if the waiting time to service was reported as less than or equal to 2 minutes.</t>
  </si>
  <si>
    <t>The proportion of presentations for which the waiting time to commencement of clinical care was within the time specified in the definition of the triage category. Records were excluded from the calculation of waiting time statistics if the triage category was unknown, if the patient did not wait or was dead on arrival, or was Registered, advised of another health care service, and left the emergency department without being attended by a health care professional, or if the waiting time could not be calculated due to missing or invalid time fields.</t>
  </si>
  <si>
    <t>(i)</t>
  </si>
  <si>
    <t>It should be noted that the data presented here are not necessarily representative of the hospitals not included in the National Non-Admitted Patient Emergency Department Care Database (NNAPEDCD).</t>
  </si>
  <si>
    <t>(j)</t>
  </si>
  <si>
    <t>The proportion of occasions of service for which the emergency department departure status was reported as 'admitted to this hospital'.</t>
  </si>
  <si>
    <t>(k)</t>
  </si>
  <si>
    <t>Data coverage is estimated as the number of occasions of service with waiting times data divided by the number of emergency department occasions of service. This can underestimate coverage because some occasions of service are for matters other than emergency presentations. For some jurisdictions, the number of emergency department occasions of service reported to the National Non-admitted Patient Emergency Department Care Database exceeded the number of accident and emergency occasions of service reported to the National Public Hospital Establishments Database. Where this is the case, coverage has been estimated as 100 per cent.</t>
  </si>
  <si>
    <r>
      <t xml:space="preserve">AIHW 2021 (and previous issues), </t>
    </r>
    <r>
      <rPr>
        <i/>
        <sz val="10"/>
        <color rgb="FF000000"/>
        <rFont val="Arial"/>
        <family val="2"/>
      </rPr>
      <t>Emergency department care, 2020-21</t>
    </r>
    <r>
      <rPr>
        <sz val="10"/>
        <color rgb="FF000000"/>
        <rFont val="Arial"/>
        <family val="2"/>
      </rPr>
      <t xml:space="preserve"> (and previous years); AIHW 2018 (and previous issues), </t>
    </r>
    <r>
      <rPr>
        <i/>
        <sz val="10"/>
        <color rgb="FF000000"/>
        <rFont val="Arial"/>
        <family val="2"/>
      </rPr>
      <t>Emergency department care: Australian hospital statistics, 2017-18</t>
    </r>
    <r>
      <rPr>
        <sz val="10"/>
        <color rgb="FF000000"/>
        <rFont val="Arial"/>
        <family val="2"/>
      </rPr>
      <t xml:space="preserve"> (and previous years), Canberra; AIHW 2014, </t>
    </r>
    <r>
      <rPr>
        <i/>
        <sz val="10"/>
        <color rgb="FF000000"/>
        <rFont val="Arial"/>
        <family val="2"/>
      </rPr>
      <t>Australian hospital statistics: emergency department care, 2013-14,</t>
    </r>
    <r>
      <rPr>
        <sz val="10"/>
        <color rgb="FF000000"/>
        <rFont val="Arial"/>
        <family val="2"/>
      </rPr>
      <t xml:space="preserve"> Health services Series no. 58, Cat. no. HWE 153, Canberra; AIHW 2014 and 2013, </t>
    </r>
    <r>
      <rPr>
        <i/>
        <sz val="10"/>
        <color rgb="FF000000"/>
        <rFont val="Arial"/>
        <family val="2"/>
      </rPr>
      <t>Australian Hospital Statistics, 2012-13</t>
    </r>
    <r>
      <rPr>
        <sz val="10"/>
        <color rgb="FF000000"/>
        <rFont val="Arial"/>
        <family val="2"/>
      </rPr>
      <t xml:space="preserve"> and </t>
    </r>
    <r>
      <rPr>
        <i/>
        <sz val="10"/>
        <color rgb="FF000000"/>
        <rFont val="Arial"/>
        <family val="2"/>
      </rPr>
      <t>2011-12,</t>
    </r>
    <r>
      <rPr>
        <sz val="10"/>
        <color rgb="FF000000"/>
        <rFont val="Arial"/>
        <family val="2"/>
      </rPr>
      <t xml:space="preserve"> Canberra.</t>
    </r>
  </si>
  <si>
    <t>Table 12A.14</t>
  </si>
  <si>
    <t>Patients treated within national benchmarks for emergency department waiting time, by hospital peer group, by State and Territory (a), (b), (c)</t>
  </si>
  <si>
    <r>
      <rPr>
        <i/>
        <sz val="10"/>
        <color rgb="FF000000"/>
        <rFont val="Arial"/>
        <family val="2"/>
      </rPr>
      <t>NSW</t>
    </r>
    <r>
      <rPr>
        <sz val="10"/>
        <color rgb="FF000000"/>
        <rFont val="Arial"/>
        <family val="2"/>
      </rPr>
      <t xml:space="preserve"> (d), (e)</t>
    </r>
  </si>
  <si>
    <r>
      <rPr>
        <i/>
        <sz val="10"/>
        <color rgb="FF000000"/>
        <rFont val="Arial"/>
        <family val="2"/>
      </rPr>
      <t>Vic</t>
    </r>
    <r>
      <rPr>
        <sz val="10"/>
        <color rgb="FF000000"/>
        <rFont val="Arial"/>
        <family val="2"/>
      </rPr>
      <t xml:space="preserve"> (d), (e)</t>
    </r>
  </si>
  <si>
    <r>
      <rPr>
        <i/>
        <sz val="10"/>
        <color rgb="FF000000"/>
        <rFont val="Arial"/>
        <family val="2"/>
      </rPr>
      <t>Qld</t>
    </r>
    <r>
      <rPr>
        <sz val="10"/>
        <color rgb="FF000000"/>
        <rFont val="Arial"/>
        <family val="2"/>
      </rPr>
      <t xml:space="preserve"> (d), (e)</t>
    </r>
  </si>
  <si>
    <r>
      <rPr>
        <i/>
        <sz val="10"/>
        <color rgb="FF000000"/>
        <rFont val="Arial"/>
        <family val="2"/>
      </rPr>
      <t>WA</t>
    </r>
    <r>
      <rPr>
        <sz val="10"/>
        <color rgb="FF000000"/>
        <rFont val="Arial"/>
        <family val="2"/>
      </rPr>
      <t xml:space="preserve"> (d), (e), (f)</t>
    </r>
  </si>
  <si>
    <r>
      <rPr>
        <i/>
        <sz val="10"/>
        <color rgb="FF000000"/>
        <rFont val="Arial"/>
        <family val="2"/>
      </rPr>
      <t>SA</t>
    </r>
    <r>
      <rPr>
        <sz val="10"/>
        <color rgb="FF000000"/>
        <rFont val="Arial"/>
        <family val="2"/>
      </rPr>
      <t xml:space="preserve"> (d), (e), (g)</t>
    </r>
  </si>
  <si>
    <r>
      <rPr>
        <i/>
        <sz val="10"/>
        <color rgb="FF000000"/>
        <rFont val="Arial"/>
        <family val="2"/>
      </rPr>
      <t>Tas</t>
    </r>
    <r>
      <rPr>
        <sz val="10"/>
        <color rgb="FF000000"/>
        <rFont val="Arial"/>
        <family val="2"/>
      </rPr>
      <t xml:space="preserve"> (d), (e)</t>
    </r>
  </si>
  <si>
    <r>
      <rPr>
        <i/>
        <sz val="10"/>
        <color rgb="FF000000"/>
        <rFont val="Arial"/>
        <family val="2"/>
      </rPr>
      <t>ACT</t>
    </r>
    <r>
      <rPr>
        <sz val="10"/>
        <color rgb="FF000000"/>
        <rFont val="Arial"/>
        <family val="2"/>
      </rPr>
      <t xml:space="preserve"> (d), (e), (h), (i)</t>
    </r>
  </si>
  <si>
    <r>
      <rPr>
        <i/>
        <sz val="10"/>
        <color rgb="FF000000"/>
        <rFont val="Arial"/>
        <family val="2"/>
      </rPr>
      <t>NT</t>
    </r>
    <r>
      <rPr>
        <sz val="10"/>
        <color rgb="FF000000"/>
        <rFont val="Arial"/>
        <family val="2"/>
      </rPr>
      <t xml:space="preserve"> (d), (e)</t>
    </r>
  </si>
  <si>
    <r>
      <rPr>
        <i/>
        <sz val="10"/>
        <color rgb="FF000000"/>
        <rFont val="Arial"/>
        <family val="2"/>
      </rPr>
      <t>Aust</t>
    </r>
    <r>
      <rPr>
        <sz val="10"/>
        <color rgb="FF000000"/>
        <rFont val="Arial"/>
        <family val="2"/>
      </rPr>
      <t xml:space="preserve"> (d), (e), (h)</t>
    </r>
  </si>
  <si>
    <t>Patients seen on time</t>
  </si>
  <si>
    <t>Total (j), (k)</t>
  </si>
  <si>
    <t>Other public hospitals (including acute group C)</t>
  </si>
  <si>
    <t>Total (d), (e)</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</si>
  <si>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</si>
  <si>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The totals exclude records for which the waiting time to service could not be calculated, and records for which the episode end status was 'Did not wait to be attended by a health care professional', 'Dead on arrival, not treated in emergency department' or was 'Registered, advised of another health care service, and left the emergency department without being attended by a health care professional'.</t>
  </si>
  <si>
    <t>The totals include records for which the triage category was not assigned or not reported.</t>
  </si>
  <si>
    <r>
      <t xml:space="preserve">AIHW (unpublished) </t>
    </r>
    <r>
      <rPr>
        <i/>
        <sz val="10"/>
        <color rgb="FF000000"/>
        <rFont val="Arial"/>
        <family val="2"/>
      </rPr>
      <t>National Non-admitted Patient Emergency Department Care Database;</t>
    </r>
    <r>
      <rPr>
        <sz val="10"/>
        <color rgb="FF000000"/>
        <rFont val="Arial"/>
        <family val="2"/>
      </rPr>
      <t xml:space="preserve"> AIHW 2021 (and previous issues), </t>
    </r>
    <r>
      <rPr>
        <i/>
        <sz val="10"/>
        <color rgb="FF000000"/>
        <rFont val="Arial"/>
        <family val="2"/>
      </rPr>
      <t>Emergency department care, 2020-21</t>
    </r>
    <r>
      <rPr>
        <sz val="10"/>
        <color rgb="FF000000"/>
        <rFont val="Arial"/>
        <family val="2"/>
      </rPr>
      <t xml:space="preserve"> (and previous years); AIHW 2018 (and previous issues), </t>
    </r>
    <r>
      <rPr>
        <i/>
        <sz val="10"/>
        <color rgb="FF000000"/>
        <rFont val="Arial"/>
        <family val="2"/>
      </rPr>
      <t>Emergency department care: Australian hospital statistics, 2017-18</t>
    </r>
    <r>
      <rPr>
        <sz val="10"/>
        <color rgb="FF000000"/>
        <rFont val="Arial"/>
        <family val="2"/>
      </rPr>
      <t xml:space="preserve"> (and previous years), Canberra; AIHW 2014, </t>
    </r>
    <r>
      <rPr>
        <i/>
        <sz val="10"/>
        <color rgb="FF000000"/>
        <rFont val="Arial"/>
        <family val="2"/>
      </rPr>
      <t>Australian hospital statistics: emergency department care, 2013-14,</t>
    </r>
    <r>
      <rPr>
        <sz val="10"/>
        <color rgb="FF000000"/>
        <rFont val="Arial"/>
        <family val="2"/>
      </rPr>
      <t xml:space="preserve"> Health services Series no. 58, Cat. no. HWE 153, Canberra.</t>
    </r>
  </si>
  <si>
    <t>Table 12A.15</t>
  </si>
  <si>
    <t>Patients treated within national benchmarks for emergency department waiting time, by Indigenous status, by State and Territory (a), (b), (c), (d)</t>
  </si>
  <si>
    <r>
      <rPr>
        <i/>
        <sz val="10"/>
        <color rgb="FF000000"/>
        <rFont val="Arial"/>
        <family val="2"/>
      </rPr>
      <t>WA</t>
    </r>
    <r>
      <rPr>
        <sz val="10"/>
        <color rgb="FF000000"/>
        <rFont val="Arial"/>
        <family val="2"/>
      </rPr>
      <t xml:space="preserve"> (e)</t>
    </r>
  </si>
  <si>
    <r>
      <rPr>
        <i/>
        <sz val="10"/>
        <color rgb="FF000000"/>
        <rFont val="Arial"/>
        <family val="2"/>
      </rPr>
      <t>ACT</t>
    </r>
    <r>
      <rPr>
        <sz val="10"/>
        <color rgb="FF000000"/>
        <rFont val="Arial"/>
        <family val="2"/>
      </rPr>
      <t xml:space="preserve"> (g)</t>
    </r>
  </si>
  <si>
    <r>
      <rPr>
        <i/>
        <sz val="10"/>
        <color rgb="FF000000"/>
        <rFont val="Arial"/>
        <family val="2"/>
      </rPr>
      <t>Aust</t>
    </r>
    <r>
      <rPr>
        <sz val="10"/>
        <color rgb="FF000000"/>
        <rFont val="Arial"/>
        <family val="2"/>
      </rPr>
      <t xml:space="preserve"> (g)</t>
    </r>
  </si>
  <si>
    <t>Total (h)</t>
  </si>
  <si>
    <t>Total (h), (i)</t>
  </si>
  <si>
    <t>Other Australians</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</si>
  <si>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t>
    </r>
  </si>
  <si>
    <t>The quality of the identification of Aboriginal and Torres Strait Islander patients in National Non-admitted Patient Emergency Department Care Database has not been assessed. Identification of Aboriginal and Torres Strait Islander patients is not considered to be complete, and completeness may vary among the states and territories.</t>
  </si>
  <si>
    <r>
      <t xml:space="preserve">AIHW (unpublished) </t>
    </r>
    <r>
      <rPr>
        <i/>
        <sz val="10"/>
        <color rgb="FF000000"/>
        <rFont val="Arial"/>
        <family val="2"/>
      </rPr>
      <t>National Non-admitted Patient Emergency Department Care Database.</t>
    </r>
    <r>
      <rPr>
        <sz val="10"/>
        <color rgb="FF000000"/>
        <rFont val="Arial"/>
        <family val="2"/>
      </rPr>
      <t/>
    </r>
  </si>
  <si>
    <t>Table 12A.16</t>
  </si>
  <si>
    <t>Patients treated within national benchmarks for emergency department waiting time, by remoteness, by State and Territory (a), (b), (c), (d), (e), (f)</t>
  </si>
  <si>
    <r>
      <rPr>
        <i/>
        <sz val="10"/>
        <color rgb="FF000000"/>
        <rFont val="Arial"/>
        <family val="2"/>
      </rPr>
      <t>SA</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</si>
  <si>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</si>
  <si>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Aust</t>
    </r>
    <r>
      <rPr>
        <sz val="10"/>
        <color rgb="FF000000"/>
        <rFont val="Arial"/>
        <family val="2"/>
      </rPr>
      <t xml:space="preserve"> (i)</t>
    </r>
  </si>
  <si>
    <t>Total (j)</t>
  </si>
  <si>
    <t>Inner regional</t>
  </si>
  <si>
    <t>Outer regional</t>
  </si>
  <si>
    <t>Remote</t>
  </si>
  <si>
    <t>Very remote</t>
  </si>
  <si>
    <t>Area of usual residence was not reported or not mappable to SEIFA categories for approximately 2 per cent of records.</t>
  </si>
  <si>
    <t>Remoteness areas are based on the usual residential address of the patient. However, data are reported for the state/territory where the hospital was located. This means, for example, that although there is no 'major city' classification in Tasmania, Tasmanian hospitals may treat some patients whose usual residence is a major city in another jurisdiction.</t>
  </si>
  <si>
    <t>Table 12A.17</t>
  </si>
  <si>
    <t>Patients treated within national benchmarks for emergency department waiting time, by State and Territory, by SEIFA IRSD quintiles (a), (b), (c), (d), (e), (f)</t>
  </si>
  <si>
    <t>SEIFA IRSD quintile 1</t>
  </si>
  <si>
    <t>SEIFA IRSD quintile 2</t>
  </si>
  <si>
    <t>SEIFA IRSD quintile 3</t>
  </si>
  <si>
    <t>SEIFA IRSD quintile 4</t>
  </si>
  <si>
    <t>SEIFA IRSD quintile 5</t>
  </si>
  <si>
    <t>Socio-Economic Indexes for Areas (SEIFA) quintiles are based on the ABS Index of Relative Socio-Economic Disadvantage (IRSD), with quintile 1 being the most disadvantaged and quintile 5 being the least disadvantaged. Each SEIFA quintile represents approximately 20 per cent of the national population, but does not necessarily represent 20 per cent of the population in each state or territory.</t>
  </si>
  <si>
    <t>Disaggregation by SEIFA is based on the patient's usual residence, not the location of the hospital.</t>
  </si>
  <si>
    <t>Table 12A.18</t>
  </si>
  <si>
    <t>Length of stay for emergency department care, proportion of patients staying for four hours or less (a), (b)</t>
  </si>
  <si>
    <t>ED stay length is within four hours</t>
  </si>
  <si>
    <t>Total presentations</t>
  </si>
  <si>
    <t>Invalid records are excluded from the numerator and denominator. Invalid records are records for which: the length of stay is less than zero (0), the presentation date or time is missing or the physical departure date or time is missing.</t>
  </si>
  <si>
    <r>
      <t xml:space="preserve">AIHW 2021 (and previous issues), </t>
    </r>
    <r>
      <rPr>
        <i/>
        <sz val="10"/>
        <color rgb="FF000000"/>
        <rFont val="Arial"/>
        <family val="2"/>
      </rPr>
      <t>Emergency department care, 2020-21</t>
    </r>
    <r>
      <rPr>
        <sz val="10"/>
        <color rgb="FF000000"/>
        <rFont val="Arial"/>
        <family val="2"/>
      </rPr>
      <t xml:space="preserve"> (and previous years); AIHW 2018 (and previous issues), </t>
    </r>
    <r>
      <rPr>
        <i/>
        <sz val="10"/>
        <color rgb="FF000000"/>
        <rFont val="Arial"/>
        <family val="2"/>
      </rPr>
      <t>Emergency department care: Australian hospital statistics, 2017-18</t>
    </r>
    <r>
      <rPr>
        <sz val="10"/>
        <color rgb="FF000000"/>
        <rFont val="Arial"/>
        <family val="2"/>
      </rPr>
      <t xml:space="preserve"> (and previous years), Canberra; AIHW 2014, </t>
    </r>
    <r>
      <rPr>
        <i/>
        <sz val="10"/>
        <color rgb="FF000000"/>
        <rFont val="Arial"/>
        <family val="2"/>
      </rPr>
      <t>Australian hospital statistics: emergency department care, 2013-14,</t>
    </r>
    <r>
      <rPr>
        <sz val="10"/>
        <color rgb="FF000000"/>
        <rFont val="Arial"/>
        <family val="2"/>
      </rPr>
      <t xml:space="preserve"> Health services Series no. 58, Cat. no. HWE 153, Canberra.</t>
    </r>
  </si>
  <si>
    <t>Table 12A.19</t>
  </si>
  <si>
    <t>Waiting times for elective surgery in public hospitals, by State and Territory, by procedure and hospital peer group (a), (b), (c)</t>
  </si>
  <si>
    <r>
      <rPr>
        <i/>
        <sz val="10"/>
        <color rgb="FF000000"/>
        <rFont val="Arial"/>
        <family val="2"/>
      </rPr>
      <t>Aust</t>
    </r>
    <r>
      <rPr>
        <sz val="10"/>
        <color rgb="FF000000"/>
        <rFont val="Arial"/>
        <family val="2"/>
      </rPr>
      <t xml:space="preserve"> (d)</t>
    </r>
  </si>
  <si>
    <t>Elective surgery: waiting times</t>
  </si>
  <si>
    <t>50th percentile</t>
  </si>
  <si>
    <t>Cataract extraction</t>
  </si>
  <si>
    <t>days</t>
  </si>
  <si>
    <t>Cholecystectomy</t>
  </si>
  <si>
    <t>Coronary artery bypass graft</t>
  </si>
  <si>
    <t>Cystoscopy</t>
  </si>
  <si>
    <t>Haemorrhoidectomy</t>
  </si>
  <si>
    <t>Hysterectomy</t>
  </si>
  <si>
    <t>Inguinal herniorrhaphy</t>
  </si>
  <si>
    <t>Myringoplasty</t>
  </si>
  <si>
    <t>Myringotomy</t>
  </si>
  <si>
    <t>Prostatectomy</t>
  </si>
  <si>
    <t>Septoplasty</t>
  </si>
  <si>
    <t>Tonsillectomy</t>
  </si>
  <si>
    <t>Total hip replacement</t>
  </si>
  <si>
    <t>Total knee replacement</t>
  </si>
  <si>
    <t>Varicose veins stripping and ligation</t>
  </si>
  <si>
    <t>Total (e)</t>
  </si>
  <si>
    <t>90th percentile</t>
  </si>
  <si>
    <t>All public hospitals (f)</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</si>
  <si>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</si>
  <si>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The data presented for this indicator are sourced from the National Elective Surgery Waiting Times Data Collection.</t>
  </si>
  <si>
    <t>Data are suppressed where there are fewer than 100 elective surgery admissions in the category and where only one public hospital is represented in a cell.</t>
  </si>
  <si>
    <t>Total includes all removals for elective surgery procedures, including but not limited to the procedures listed above.</t>
  </si>
  <si>
    <t>Other hospitals data includes hospitals categorised as peer groups not observed in individual peer group breakdowns (that is, not Principal referral and Women's and children's hospitals, Public acute group A or Public acute group B hospitals).</t>
  </si>
  <si>
    <r>
      <t xml:space="preserve">AIHW (unpublished) </t>
    </r>
    <r>
      <rPr>
        <i/>
        <sz val="10"/>
        <color rgb="FF000000"/>
        <rFont val="Arial"/>
        <family val="2"/>
      </rPr>
      <t>National Elective Surgery Waiting Times Data Collection.</t>
    </r>
    <r>
      <rPr>
        <sz val="10"/>
        <color rgb="FF000000"/>
        <rFont val="Arial"/>
        <family val="2"/>
      </rPr>
      <t/>
    </r>
  </si>
  <si>
    <t>Table 12A.20</t>
  </si>
  <si>
    <t>Waiting times for elective surgery in public hospitals, by Indigenous status and procedure, by State and Territory (a), (b)</t>
  </si>
  <si>
    <r>
      <rPr>
        <i/>
        <sz val="10"/>
        <color rgb="FF000000"/>
        <rFont val="Arial"/>
        <family val="2"/>
      </rPr>
      <t>Aboriginal and Torres Strait Islander people</t>
    </r>
    <r>
      <rPr>
        <sz val="10"/>
        <color rgb="FF000000"/>
        <rFont val="Arial"/>
        <family val="2"/>
      </rPr>
      <t xml:space="preserve"> (c)</t>
    </r>
  </si>
  <si>
    <r>
      <rPr>
        <i/>
        <sz val="10"/>
        <color rgb="FF000000"/>
        <rFont val="Arial"/>
        <family val="2"/>
      </rPr>
      <t>Other Australians</t>
    </r>
    <r>
      <rPr>
        <sz val="10"/>
        <color rgb="FF000000"/>
        <rFont val="Arial"/>
        <family val="2"/>
      </rPr>
      <t xml:space="preserve"> (d)</t>
    </r>
  </si>
  <si>
    <r>
      <rPr>
        <i/>
        <sz val="10"/>
        <color rgb="FF000000"/>
        <rFont val="Arial"/>
        <family val="2"/>
      </rPr>
      <t>ACT</t>
    </r>
    <r>
      <rPr>
        <sz val="10"/>
        <color rgb="FF000000"/>
        <rFont val="Arial"/>
        <family val="2"/>
      </rPr>
      <t xml:space="preserve"> (e)</t>
    </r>
  </si>
  <si>
    <t>Total (f)</t>
  </si>
  <si>
    <t>Data are suppressed where there are fewer than 100 elective surgery admissions in the category.</t>
  </si>
  <si>
    <t>The quality of the data reported for Indigenous status in the National Elective Surgery Waiting Times Data Collection (NESWTDC) has not been formally assessed, therefore, caution should be exercised when interpreting these data. Data for Tasmania and the Australian Capital Territory should be interpreted with caution until further assessment of Indigenous identification is completed.</t>
  </si>
  <si>
    <t>Other Australians includes records for which the Indigenous status was not reported.</t>
  </si>
  <si>
    <t>Table 12A.21</t>
  </si>
  <si>
    <t>Waiting times for elective surgery in public hospitals, by State and Territory, by remoteness area (a), (b), (c), (d), (e)</t>
  </si>
  <si>
    <r>
      <rPr>
        <i/>
        <sz val="10"/>
        <color rgb="FF000000"/>
        <rFont val="Arial"/>
        <family val="2"/>
      </rPr>
      <t>ACT</t>
    </r>
    <r>
      <rPr>
        <sz val="10"/>
        <color rgb="FF000000"/>
        <rFont val="Arial"/>
        <family val="2"/>
      </rPr>
      <t xml:space="preserve"> (f)</t>
    </r>
  </si>
  <si>
    <r>
      <rPr>
        <i/>
        <sz val="10"/>
        <color rgb="FF000000"/>
        <rFont val="Arial"/>
        <family val="2"/>
      </rPr>
      <t>Aust</t>
    </r>
    <r>
      <rPr>
        <sz val="10"/>
        <color rgb="FF000000"/>
        <rFont val="Arial"/>
        <family val="2"/>
      </rPr>
      <t xml:space="preserve"> (f)</t>
    </r>
  </si>
  <si>
    <t>The data presented for this indicator are sourced from the National Elective Surgery Waiting Times Data Collection. These data might differ from waiting times data sourced from other data collections, such as the National Hospital Morbidity Database.</t>
  </si>
  <si>
    <t>Disaggregation by remoteness area is by the patient's usual residence, not the location of hospital. Data are reported by jurisdiction of hospitalisation, regardless of the jurisdiction of usual residence. Hence, the data represent the waiting times for patients living in each remoteness area (regardless of their jurisdiction of residence) in the reporting jurisdiction.</t>
  </si>
  <si>
    <t>Table 12A.22</t>
  </si>
  <si>
    <t>Waiting times for elective surgery in public hospitals, by State and Territory, by SEIFA IRSD quintiles (a), (b), (c), (d), (e)</t>
  </si>
  <si>
    <t>Disaggregation by SEIFA is based on the patient's usual residence, not the location of the hospital. Data are reported by jurisdiction of hospitalisation, regardless of the jurisdiction of usual residence. Hence, the data represent the waiting times for patients in each SEIFA quintile (regardless of their jurisdiction of residence) in the reporting jurisdiction.</t>
  </si>
  <si>
    <t>Table 12A.23</t>
  </si>
  <si>
    <t>Classification of elective surgery patients, by clinical urgency category (a)</t>
  </si>
  <si>
    <r>
      <rPr>
        <i/>
        <sz val="10"/>
        <color rgb="FF000000"/>
        <rFont val="Arial"/>
        <family val="2"/>
      </rPr>
      <t>ACT</t>
    </r>
    <r>
      <rPr>
        <sz val="10"/>
        <color rgb="FF000000"/>
        <rFont val="Arial"/>
        <family val="2"/>
      </rPr>
      <t xml:space="preserve"> (b)</t>
    </r>
  </si>
  <si>
    <t>Patients on waiting lists</t>
  </si>
  <si>
    <t>Clinical urgency category 1 (over 30 days)</t>
  </si>
  <si>
    <t>Clinical urgency category 2 (over 90 days)</t>
  </si>
  <si>
    <t>Clinical urgency category 3 (over 12 months)</t>
  </si>
  <si>
    <t>Patients admitted from waiting lists</t>
  </si>
  <si>
    <t>Totals may not equal the sum of individual cells due to rounding and/or unpublished data.</t>
  </si>
  <si>
    <t>Data for the ACT for the 2015-16 reporting period were not available.</t>
  </si>
  <si>
    <t>Table 12A.24</t>
  </si>
  <si>
    <t>Elective surgery waiting times by clinical urgency category, public hospitals, New South Wales (a), (b)</t>
  </si>
  <si>
    <r>
      <rPr>
        <i/>
        <sz val="10"/>
        <color rgb="FF000000"/>
        <rFont val="Arial"/>
        <family val="2"/>
      </rPr>
      <t>2011-12</t>
    </r>
    <r>
      <rPr>
        <sz val="10"/>
        <color rgb="FF000000"/>
        <rFont val="Arial"/>
        <family val="2"/>
      </rPr>
      <t/>
    </r>
  </si>
  <si>
    <r>
      <rPr>
        <i/>
        <sz val="10"/>
        <color rgb="FF000000"/>
        <rFont val="Arial"/>
        <family val="2"/>
      </rPr>
      <t>2012-13</t>
    </r>
    <r>
      <rPr>
        <sz val="10"/>
        <color rgb="FF000000"/>
        <rFont val="Arial"/>
        <family val="2"/>
      </rPr>
      <t/>
    </r>
  </si>
  <si>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</si>
  <si>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</si>
  <si>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</si>
  <si>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</si>
  <si>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</si>
  <si>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</si>
  <si>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xml:space="preserve"> (c)</t>
    </r>
  </si>
  <si>
    <r>
      <rPr>
        <i/>
        <sz val="10"/>
        <color rgb="FF000000"/>
        <rFont val="Arial"/>
        <family val="2"/>
      </rPr>
      <t>2020-21</t>
    </r>
    <r>
      <rPr>
        <sz val="10"/>
        <color rgb="FF000000"/>
        <rFont val="Arial"/>
        <family val="2"/>
      </rPr>
      <t/>
    </r>
  </si>
  <si>
    <t>Patients on waiting lists with extended waits (d)</t>
  </si>
  <si>
    <t>All patients</t>
  </si>
  <si>
    <t>Patients admitted from waiting lists with extended waits</t>
  </si>
  <si>
    <t>Elective surgery separations</t>
  </si>
  <si>
    <t>– Nil or rounded to zero.</t>
  </si>
  <si>
    <t>Waiting times are counted as the time waited in the most recent urgency category plus any time waited in more urgent categories, for example time in category 2, plus time spent previously in category 1.</t>
  </si>
  <si>
    <t>Before 2015–16, there was no specified or agreed desirable wait for category 3 patients, so the term 'extended wait' was used for category 3 patients waiting longer than 12 months for elective surgery, as well as for category 1 and 2 patients waiting longer than the agreed desirable waits of 30 and 90 days respectively. From 2015–16, the desirable wait for category 3 patients is defined as within 365 days.</t>
  </si>
  <si>
    <t>Interpretation of changes from 2019–20 onwards should consider the impacts of the cancellation of urgency category 2 and category 3 elective surgeries in response to COVID-19. National restrictions were in place during 2020, with restrictions continuing in some jurisdictions in 2021.</t>
  </si>
  <si>
    <t>Data show patients on the waiting list at 30 June.</t>
  </si>
  <si>
    <t>Table 12A.25</t>
  </si>
  <si>
    <t>Elective surgery waiting times by clinical urgency category, public hospitals, Victoria (a), (b)</t>
  </si>
  <si>
    <t>Table 12A.26</t>
  </si>
  <si>
    <t>Elective surgery waiting times by clinical urgency category, public hospitals, Queensland (a), (b), (c)</t>
  </si>
  <si>
    <r>
      <rPr>
        <i/>
        <sz val="10"/>
        <color rgb="FF000000"/>
        <rFont val="Arial"/>
        <family val="2"/>
      </rPr>
      <t>2019-20</t>
    </r>
    <r>
      <rPr>
        <sz val="10"/>
        <color rgb="FF000000"/>
        <rFont val="Arial"/>
        <family val="2"/>
      </rPr>
      <t xml:space="preserve"> (d)</t>
    </r>
  </si>
  <si>
    <t>Patients on waiting lists with extended waits (e)</t>
  </si>
  <si>
    <t>For 2014-15, Queensland was not able to provide data for 2 hospitals (that reported about 7000 admissions from elective surgery waiting lists in 2013–14) and 5 months of data for a third hospital (that reported about 3700 admissions in 2013–14).</t>
  </si>
  <si>
    <t>Table 12A.27</t>
  </si>
  <si>
    <t>Elective surgery waiting times by clinical urgency category, public hospitals, Western Australia (a), (b)</t>
  </si>
  <si>
    <t>Table 12A.28</t>
  </si>
  <si>
    <t>Elective surgery waiting times by clinical urgency category, public hospitals, South Australia (a), (b)</t>
  </si>
  <si>
    <t>Table 12A.29</t>
  </si>
  <si>
    <t>Elective surgery waiting times by clinical urgency category, public hospitals, Tasmania (a), (b)</t>
  </si>
  <si>
    <t>Table 12A.30</t>
  </si>
  <si>
    <t>Elective surgery waiting times by clinical urgency category, public hospitals, Australian Capital Territory (a), (b), (c)</t>
  </si>
  <si>
    <t>Data for the ACT for 2015-16 were not available at the time of data supply.</t>
  </si>
  <si>
    <t>Table 12A.31</t>
  </si>
  <si>
    <t>Elective surgery waiting times by clinical urgency category, public hospitals, Northern Territory (a), (b)</t>
  </si>
  <si>
    <t>Table 12A.32</t>
  </si>
  <si>
    <t>Proportion of presentations to emergency departments with a length of stay of 4 hours or less ending in admission, public hospitals (a), (b), (c)</t>
  </si>
  <si>
    <t>ED stay length is within four hours ending in admission</t>
  </si>
  <si>
    <t>Large public hospitals</t>
  </si>
  <si>
    <t>Includes presentations for all types of visit.</t>
  </si>
  <si>
    <t>Length of stay is calculated as the length of time between presentation to the emergency department and physical departure.</t>
  </si>
  <si>
    <t>Totals include presentations for which triage category was not reported.</t>
  </si>
  <si>
    <t>Table 12A.33</t>
  </si>
  <si>
    <t>Elective surgery waiting list turn over (a)</t>
  </si>
  <si>
    <r>
      <rPr>
        <i/>
        <sz val="10"/>
        <color rgb="FF000000"/>
        <rFont val="Arial"/>
        <family val="2"/>
      </rPr>
      <t>Aust</t>
    </r>
    <r>
      <rPr>
        <sz val="10"/>
        <color rgb="FF000000"/>
        <rFont val="Arial"/>
        <family val="2"/>
      </rPr>
      <t xml:space="preserve"> (b)</t>
    </r>
  </si>
  <si>
    <t>Additions to public hospital elective surgery waiting lists</t>
  </si>
  <si>
    <t>Removals following admission for surgery (c)</t>
  </si>
  <si>
    <t>Turn over following admissions for surgery</t>
  </si>
  <si>
    <t>Total removals</t>
  </si>
  <si>
    <t>Turn over</t>
  </si>
  <si>
    <t>Total removals includes patients not contactable or who died, treated elsewhere, surgery not required or declined, transferred to another hospital's waiting list, and not reported.</t>
  </si>
  <si>
    <t>The number of people removed from public hospital elective surgery waiting lists following admission for surgery includes elective admissions and emergency admissions. There is some variation across jurisdictions in how emergency admissions are reported.</t>
  </si>
  <si>
    <r>
      <t xml:space="preserve">AIHW 2021 (and previous issues), </t>
    </r>
    <r>
      <rPr>
        <i/>
        <sz val="10"/>
        <color rgb="FF000000"/>
        <rFont val="Arial"/>
        <family val="2"/>
      </rPr>
      <t>Elective surgery, 2020-21</t>
    </r>
    <r>
      <rPr>
        <sz val="10"/>
        <color rgb="FF000000"/>
        <rFont val="Arial"/>
        <family val="2"/>
      </rPr>
      <t xml:space="preserve"> (and previous years); AIHW 2018 (and previous issues), </t>
    </r>
    <r>
      <rPr>
        <i/>
        <sz val="10"/>
        <color rgb="FF000000"/>
        <rFont val="Arial"/>
        <family val="2"/>
      </rPr>
      <t>Elective surgery waiting times: Australian hospital statistics, 2017-18</t>
    </r>
    <r>
      <rPr>
        <sz val="10"/>
        <color rgb="FF000000"/>
        <rFont val="Arial"/>
        <family val="2"/>
      </rPr>
      <t xml:space="preserve"> (and previous years), Canberra.</t>
    </r>
  </si>
  <si>
    <t>Table 12A.34</t>
  </si>
  <si>
    <t>Patients who did not wait, left or were discharged against medical advice, by Indigenous status (public hospitals) (a), (b), (c), (d), (e)</t>
  </si>
  <si>
    <r>
      <rPr>
        <i/>
        <sz val="10"/>
        <color rgb="FF000000"/>
        <rFont val="Arial"/>
        <family val="2"/>
      </rPr>
      <t>WA</t>
    </r>
    <r>
      <rPr>
        <sz val="10"/>
        <color rgb="FF000000"/>
        <rFont val="Arial"/>
        <family val="2"/>
      </rPr>
      <t xml:space="preserve"> (f)</t>
    </r>
  </si>
  <si>
    <t>Emergency department presentations</t>
  </si>
  <si>
    <t>Patients who did not wait</t>
  </si>
  <si>
    <t>Non-Indigenous people</t>
  </si>
  <si>
    <t>Total (g)</t>
  </si>
  <si>
    <t>Proportion of emergency department presentations</t>
  </si>
  <si>
    <t>Rate ratio (h)</t>
  </si>
  <si>
    <t>Patients who left at their own risk</t>
  </si>
  <si>
    <t>Admitted patient care</t>
  </si>
  <si>
    <t>Patients who left or were discharged against medical advice</t>
  </si>
  <si>
    <t>Proportion of hospital separations</t>
  </si>
  <si>
    <t>Admitted patient care data exclude hospitalisations for Newborns without qualified days, Hospital boarders, Posthumous organ procurement, and those with a principal diagnosis of Care involving dialysis (Z49).</t>
  </si>
  <si>
    <t>Did not wait refers to patients who did not wait for clinical care to commence or medical assessment following triage in the emergency department. Left at own risk refers to patients who left against advice after treatment had commenced. This includes patients who were planned for admission but who did not physically leave the emergency department prior to departing. Discharge against medical advice refers to patients who were admitted to hospital and left against the advice of their treating physician.</t>
  </si>
  <si>
    <t>Data are reported by place of residence of the patient.</t>
  </si>
  <si>
    <t>The quality of the data reported for Aboriginal and Torres Strait Islander status in emergency departments has not been formally assessed. Caution should be exercised when interpreting these data. See AIHW MyHospitals, About the data for more information: https://www.aihw.gov.au/reports-data/myhospitals/content/about-the-data.</t>
  </si>
  <si>
    <t>Emergency department data include all types of visits at emergency departments but exclude episodes where the patient died before the episode ended.</t>
  </si>
  <si>
    <t>Admitted patient care data exclude hospitalisations in WA with a contracted patient status of 'Inter-hospital contracted patient to private sector hospital', to adjust for hospitalisations recorded on both sides of contractual care arrangements.</t>
  </si>
  <si>
    <t>Total includes Indigenous status not stated.</t>
  </si>
  <si>
    <t>Rate ratio is the rate for Aboriginal and Torres Strait Islander people divided by the rate for non-Indigenous people.</t>
  </si>
  <si>
    <r>
      <t xml:space="preserve">AIHW (unpublished) </t>
    </r>
    <r>
      <rPr>
        <i/>
        <sz val="10"/>
        <color rgb="FF000000"/>
        <rFont val="Arial"/>
        <family val="2"/>
      </rPr>
      <t>National Hospital Morbidity Database;</t>
    </r>
    <r>
      <rPr>
        <sz val="10"/>
        <color rgb="FF000000"/>
        <rFont val="Arial"/>
        <family val="2"/>
      </rPr>
      <t xml:space="preserve"> AIHW (unpublished) </t>
    </r>
    <r>
      <rPr>
        <i/>
        <sz val="10"/>
        <color rgb="FF000000"/>
        <rFont val="Arial"/>
        <family val="2"/>
      </rPr>
      <t>National Non-admitted Patient Emergency Department Care Database.</t>
    </r>
    <r>
      <rPr>
        <sz val="10"/>
        <color rgb="FF000000"/>
        <rFont val="Arial"/>
        <family val="2"/>
      </rPr>
      <t/>
    </r>
  </si>
  <si>
    <t>Table 12A.35</t>
  </si>
  <si>
    <t>Public hospital accreditation against the National Safety and Quality Health Service Standards (a), (b)</t>
  </si>
  <si>
    <r>
      <rPr>
        <i/>
        <sz val="10"/>
        <color rgb="FF000000"/>
        <rFont val="Arial"/>
        <family val="2"/>
      </rPr>
      <t>Total</t>
    </r>
    <r>
      <rPr>
        <sz val="10"/>
        <color rgb="FF000000"/>
        <rFont val="Arial"/>
        <family val="2"/>
      </rPr>
      <t/>
    </r>
  </si>
  <si>
    <t>2020 (c), (d)</t>
  </si>
  <si>
    <t>Number of public hospitals assessed for accreditation</t>
  </si>
  <si>
    <t>Number of public hospitals that were accredited</t>
  </si>
  <si>
    <t>Proportion of public hospitals assessed for accreditation that were accredited</t>
  </si>
  <si>
    <t>Number of public hospitals accredited that required remedial actions to achieve accreditation</t>
  </si>
  <si>
    <t>Proportion of accredited public hospitals that required remedial actions to achieve accreditation</t>
  </si>
  <si>
    <t>2019</t>
  </si>
  <si>
    <t>Accreditation against the Standards is evidence that a hospital has been able to demonstrate compliance with the Standards. It does not mean that an accredited hospital will always provide high quality and safe care. When a public hospital meets all actions at initial assessment, the 148 actions may be rated as either met, met with recommendations, not assessed (for short notice assessments) or not applicable. All options are included in these data.</t>
  </si>
  <si>
    <t>There are differences across jurisdictions in the proportion of public hospitals opting for announced or short-notice assessments and the mix of hospitals that were assessed (for example, large metro hospitals and small rural services). .</t>
  </si>
  <si>
    <t>From March 2020 to October 2020, the national accreditation program was suspended to comply with social distancing requirements, and to support health service organisations in maximising their capacity to respond to the COVID-19 pandemic. As a result, fewer hospitals were accredited in 2020 compared to 2019. During this period of temporary program suspension, hospitals and day procedure services maintained their existing accreditation status.</t>
  </si>
  <si>
    <t>These data concern assessments that commenced between January 2020 to December 2020 and were finalised on or before 30 June 2021. Assessments that occured in 2020 but were not yet completed are not reported to the Commission until the assessment is finalised.</t>
  </si>
  <si>
    <t>Australian Commission on Safety and Quality in Health Care (ACSQHC) (unpublished).</t>
  </si>
  <si>
    <t>Table 12A.36</t>
  </si>
  <si>
    <t>Episodes of Staphylococcus aureus (including MRSA) bacteraemia (SAB) in acute care hospitals, by MRSA and MSSA (a), (b)</t>
  </si>
  <si>
    <r>
      <rPr>
        <i/>
        <sz val="10"/>
        <color rgb="FF000000"/>
        <rFont val="Arial"/>
        <family val="2"/>
      </rPr>
      <t>NSW</t>
    </r>
    <r>
      <rPr>
        <sz val="10"/>
        <color rgb="FF000000"/>
        <rFont val="Arial"/>
        <family val="2"/>
      </rPr>
      <t xml:space="preserve"> (c)</t>
    </r>
  </si>
  <si>
    <r>
      <rPr>
        <i/>
        <sz val="10"/>
        <color rgb="FF000000"/>
        <rFont val="Arial"/>
        <family val="2"/>
      </rPr>
      <t>WA</t>
    </r>
    <r>
      <rPr>
        <sz val="10"/>
        <color rgb="FF000000"/>
        <rFont val="Arial"/>
        <family val="2"/>
      </rPr>
      <t xml:space="preserve"> (d)</t>
    </r>
  </si>
  <si>
    <t>SAB infections</t>
  </si>
  <si>
    <t>Per 10 000 patient days</t>
  </si>
  <si>
    <t>Methicillin resistant Staphylococcus aureus</t>
  </si>
  <si>
    <t>Methicillin sensitive Staphylococcus aureus</t>
  </si>
  <si>
    <t>Data coverage (g), (h)</t>
  </si>
  <si>
    <t>Data coverage (g)</t>
  </si>
  <si>
    <t>SAB patient episodes were associated with both admitted patient care and non-admitted patient care (including emergency departments and outpatient clinics). The comparability of SAB rates across jurisdictions and over time is limited because of coverage differences and because the count of patient days reflects the amount of admitted patient activity, but does not necessarily reflect the amount of non-admitted patient activity.</t>
  </si>
  <si>
    <t>NSW does not provide patient day data, but rather occupied bed day data for calculation of the denominator. There may be some difference between patient day and occupied bed day data.</t>
  </si>
  <si>
    <t>In 2015-16 and 2018-19, WA reported one case where both MRSA and MSSA were identified. In both of these years, this case is reported in the MRSA counts for WA, and in the total.</t>
  </si>
  <si>
    <t>Please note, for years prior to 2019-20, results reported for the ACT include non-admitted healthcare associated infections. Non-admitted healthcare associated infections are infections associated with healthcare received as a non-admitted patient e.g. in emergency departments, outpatient clinics and community health services. This difference in method means caution should be applied when comparing ACT's data over time.</t>
  </si>
  <si>
    <t>Coverage is the number of patient days for hospitals included in the SAB surveillance arrangements as a proportion of total patient days for all public hospitals.</t>
  </si>
  <si>
    <t>Coverage estimates may be preliminary.</t>
  </si>
  <si>
    <r>
      <t xml:space="preserve">AIHW (unpublished) </t>
    </r>
    <r>
      <rPr>
        <i/>
        <sz val="10"/>
        <color rgb="FF000000"/>
        <rFont val="Arial"/>
        <family val="2"/>
      </rPr>
      <t>Bloodstream infections associated with hospital care, 2020-21;</t>
    </r>
    <r>
      <rPr>
        <sz val="10"/>
        <color rgb="FF000000"/>
        <rFont val="Arial"/>
        <family val="2"/>
      </rPr>
      <t xml:space="preserve"> AIHW 2021 and 2020, </t>
    </r>
    <r>
      <rPr>
        <i/>
        <sz val="10"/>
        <color rgb="FF000000"/>
        <rFont val="Arial"/>
        <family val="2"/>
      </rPr>
      <t>Bloodstream infections associated with hospital care, 2019-20</t>
    </r>
    <r>
      <rPr>
        <sz val="10"/>
        <color rgb="FF000000"/>
        <rFont val="Arial"/>
        <family val="2"/>
      </rPr>
      <t xml:space="preserve"> and </t>
    </r>
    <r>
      <rPr>
        <i/>
        <sz val="10"/>
        <color rgb="FF000000"/>
        <rFont val="Arial"/>
        <family val="2"/>
      </rPr>
      <t>2018-19,</t>
    </r>
    <r>
      <rPr>
        <sz val="10"/>
        <color rgb="FF000000"/>
        <rFont val="Arial"/>
        <family val="2"/>
      </rPr>
      <t xml:space="preserve"> Canberra; AIHW 2019, </t>
    </r>
    <r>
      <rPr>
        <i/>
        <sz val="10"/>
        <color rgb="FF000000"/>
        <rFont val="Arial"/>
        <family val="2"/>
      </rPr>
      <t>Bloodstream infections associated with hospital care: Australian hospital statistics, 2017-18,</t>
    </r>
    <r>
      <rPr>
        <sz val="10"/>
        <color rgb="FF000000"/>
        <rFont val="Arial"/>
        <family val="2"/>
      </rPr>
      <t xml:space="preserve"> Cat. no. HSE 217, Canberra; AIHW 2017, </t>
    </r>
    <r>
      <rPr>
        <i/>
        <sz val="10"/>
        <color rgb="FF000000"/>
        <rFont val="Arial"/>
        <family val="2"/>
      </rPr>
      <t>Staphylococcus aureus bacteraemia in Australian public hospitals, 2016-17,</t>
    </r>
    <r>
      <rPr>
        <sz val="10"/>
        <color rgb="FF000000"/>
        <rFont val="Arial"/>
        <family val="2"/>
      </rPr>
      <t xml:space="preserve"> Cat. no. HSE 198, Canberra; AIHW 2017 (and previous issues), </t>
    </r>
    <r>
      <rPr>
        <i/>
        <sz val="10"/>
        <color rgb="FF000000"/>
        <rFont val="Arial"/>
        <family val="2"/>
      </rPr>
      <t>Staphylococcus aureus bacteraemia in Australian public hospitals: Australian hospital statistics, 2015-16</t>
    </r>
    <r>
      <rPr>
        <sz val="10"/>
        <color rgb="FF000000"/>
        <rFont val="Arial"/>
        <family val="2"/>
      </rPr>
      <t xml:space="preserve"> (and previous years), Canberra; AIHW 2013, </t>
    </r>
    <r>
      <rPr>
        <i/>
        <sz val="10"/>
        <color rgb="FF000000"/>
        <rFont val="Arial"/>
        <family val="2"/>
      </rPr>
      <t>Australian hospital statistics: Staphylococcus aureus bacteraemia in Australian public hospitals, 2012-13</t>
    </r>
    <r>
      <rPr>
        <sz val="10"/>
        <color rgb="FF000000"/>
        <rFont val="Arial"/>
        <family val="2"/>
      </rPr>
      <t xml:space="preserve"> and </t>
    </r>
    <r>
      <rPr>
        <i/>
        <sz val="10"/>
        <color rgb="FF000000"/>
        <rFont val="Arial"/>
        <family val="2"/>
      </rPr>
      <t>2011-12,</t>
    </r>
    <r>
      <rPr>
        <sz val="10"/>
        <color rgb="FF000000"/>
        <rFont val="Arial"/>
        <family val="2"/>
      </rPr>
      <t xml:space="preserve"> Canberra.</t>
    </r>
  </si>
  <si>
    <t>Table 12A.37</t>
  </si>
  <si>
    <t>Separations with an adverse event, public hospitals (including psychiatric hospitals) (a), (b), (c), (d)</t>
  </si>
  <si>
    <t>With an adverse event</t>
  </si>
  <si>
    <t>2019-20 (e)</t>
  </si>
  <si>
    <t>External cause of injury and/or poisoning</t>
  </si>
  <si>
    <t>Adverse effects of drugs, medicaments and biological substances</t>
  </si>
  <si>
    <t>Misadventures to patients during surgical and medical care</t>
  </si>
  <si>
    <t>Procedures causing abnormal reactions/complications</t>
  </si>
  <si>
    <t>Other external causes of adverse events</t>
  </si>
  <si>
    <t>Place of occurrence of injury and/or poisoning</t>
  </si>
  <si>
    <t>Health service area</t>
  </si>
  <si>
    <t>Diagnoses</t>
  </si>
  <si>
    <t>Selected post-procedural disorders</t>
  </si>
  <si>
    <t>Haemorrhage and haematoma complicating a procedure</t>
  </si>
  <si>
    <t>Infection following a procedure</t>
  </si>
  <si>
    <t>Complications of internal prosthetic devices</t>
  </si>
  <si>
    <t>Other diagnoses of complications of medical and surgical care</t>
  </si>
  <si>
    <t>Per 100 separations (g)</t>
  </si>
  <si>
    <t>2018-19 (e)</t>
  </si>
  <si>
    <t>Data are comparable (subject to caveats) across jurisdictions and over time.</t>
  </si>
  <si>
    <t>Public hospitals include public acute and public psychiatric hospitals.</t>
  </si>
  <si>
    <t>Separations that included ICD-10-AM diagnosis and/or external cause codes that indicated an adverse event was treated and/or occurred during the hospitalisation.</t>
  </si>
  <si>
    <t>These data can be interpreted as representing selected adverse events in health care that have resulted in, or have affected, hospital admissions, rather than all adverse events that occurred in hospitals. Some of the adverse events included in these tables may represent events that occurred before admission.</t>
  </si>
  <si>
    <t>Some adverse events are not identifiable using the codes for an adverse event or a place of occurrence of hospital. Some other diagnosis codes may suggest that an adverse event has occurred when it has not.</t>
  </si>
  <si>
    <t>From 2017–18 the specificity of Place of occurrence: Health service area has improved in that adverse events in the current or another health service area are now separately identifiable. Separations with an adverse event in both the current and another health service area are now counted as two separations with adverse events, and consequently the number and rates of separations with Place of occurrence: Health service area may have increased for 2017–18 compared with previous years.</t>
  </si>
  <si>
    <t>Categories do not sum to the totals because multiple diagnoses and external causes can be recorded for each separation and external cause codes and diagnosis codes can be used together to describe an adverse event.</t>
  </si>
  <si>
    <t>Age standardised rate.</t>
  </si>
  <si>
    <t>Table 12A.38</t>
  </si>
  <si>
    <t xml:space="preserve">Separations for falls resulting in patient harm in hospitals, per 1000 separations </t>
  </si>
  <si>
    <r>
      <rPr>
        <i/>
        <sz val="10"/>
        <color rgb="FF000000"/>
        <rFont val="Arial"/>
        <family val="2"/>
      </rPr>
      <t>Per 1000 separations</t>
    </r>
    <r>
      <rPr>
        <sz val="10"/>
        <color rgb="FF000000"/>
        <rFont val="Arial"/>
        <family val="2"/>
      </rPr>
      <t/>
    </r>
  </si>
  <si>
    <r>
      <rPr>
        <i/>
        <sz val="10"/>
        <color rgb="FF000000"/>
        <rFont val="Arial"/>
        <family val="2"/>
      </rPr>
      <t>Number</t>
    </r>
    <r>
      <rPr>
        <sz val="10"/>
        <color rgb="FF000000"/>
        <rFont val="Arial"/>
        <family val="2"/>
      </rPr>
      <t/>
    </r>
  </si>
  <si>
    <t>Separations for falls resulting in patient harm in hospitals</t>
  </si>
  <si>
    <t>Public and private hospitals</t>
  </si>
  <si>
    <t>Indigenous status</t>
  </si>
  <si>
    <t>Remoteness area of residence (a)</t>
  </si>
  <si>
    <t>SEIFA of residence (b)</t>
  </si>
  <si>
    <t>Quintile 1</t>
  </si>
  <si>
    <t>Quintile 2</t>
  </si>
  <si>
    <t>Quintile 3</t>
  </si>
  <si>
    <t>Quintile 4</t>
  </si>
  <si>
    <t>Quintile 5</t>
  </si>
  <si>
    <r>
      <rPr>
        <b/>
        <sz val="10"/>
        <color rgb="FF000000"/>
        <rFont val="Arial"/>
        <family val="2"/>
      </rPr>
      <t>np</t>
    </r>
    <r>
      <rPr>
        <sz val="10"/>
        <color rgb="FF000000"/>
        <rFont val="Arial"/>
        <family val="2"/>
      </rPr>
      <t xml:space="preserve"> Not published.</t>
    </r>
  </si>
  <si>
    <r>
      <t xml:space="preserve">AIHW 2021, </t>
    </r>
    <r>
      <rPr>
        <i/>
        <sz val="10"/>
        <color rgb="FF000000"/>
        <rFont val="Arial"/>
        <family val="2"/>
      </rPr>
      <t>Admitted patient care: Australian hospital statistics, 2019-20.</t>
    </r>
    <r>
      <rPr>
        <sz val="10"/>
        <color rgb="FF000000"/>
        <rFont val="Arial"/>
        <family val="2"/>
      </rPr>
      <t/>
    </r>
  </si>
  <si>
    <t>Table 12A.39</t>
  </si>
  <si>
    <t>Sentinel events, public hospitals (a), (b)</t>
  </si>
  <si>
    <t>Surgery or other invasive procedure performed on the wrong site resulting in serious harm or death</t>
  </si>
  <si>
    <t>Surgery or other invasive procedure performed on the wrong patient resulting in serious harm or death</t>
  </si>
  <si>
    <t>Wrong surgical or other invasive procedure performed on a patient resulting in serious harm or death</t>
  </si>
  <si>
    <t>Unintended retention of a foreign object in a patient after surgery or other invasive procedure resulting in serious harm or death</t>
  </si>
  <si>
    <t>Haemolytic blood transfusion reaction resulting from ABO incompatibility resulting in serious harm or death</t>
  </si>
  <si>
    <t>Suspected suicide of a patient in an acute psychiatric unit or acute psychiatric ward</t>
  </si>
  <si>
    <t>Medication error resulting in serious harm or death</t>
  </si>
  <si>
    <t>Use of physical or mechanical restraint resulting in serious harm or death</t>
  </si>
  <si>
    <t>Discharge or release of an infant or child to an unauthorised person</t>
  </si>
  <si>
    <t>Use of an incorrectly positioned oro- or naso- gastric tube resulting in serious harm or death</t>
  </si>
  <si>
    <t>Total events</t>
  </si>
  <si>
    <t>Australian health ministers agreed version 2 of the Australian sentinel events list in December 2018. All jurisdictions implemented these categories on 1 July 2019.</t>
  </si>
  <si>
    <t>Sentinel event data for prior years, reported against the previous version of the Australian sentinel events list, are available in earlier editions of this Report.</t>
  </si>
  <si>
    <t>State and Territory governments (unpublished).</t>
  </si>
  <si>
    <t>Table 12A.40</t>
  </si>
  <si>
    <t>Proportion of people who visited a hospital emergency department (for their own health) in the last 12 months who reported that the ED doctors or specialists always or often: listened carefully, showed respect, and spent enough time with them, by remoteness (a), (b), (c), (d), (e), (f), (g), (h)</t>
  </si>
  <si>
    <r>
      <rPr>
        <i/>
        <sz val="10"/>
        <color rgb="FF000000"/>
        <rFont val="Arial"/>
        <family val="2"/>
      </rPr>
      <t>NT</t>
    </r>
    <r>
      <rPr>
        <sz val="10"/>
        <color rgb="FF000000"/>
        <rFont val="Arial"/>
        <family val="2"/>
      </rPr>
      <t xml:space="preserve"> (i)</t>
    </r>
  </si>
  <si>
    <t>15+ years old</t>
  </si>
  <si>
    <t>People who visited a hospital emergency department in the last 12 months who reported that</t>
  </si>
  <si>
    <t>ED doctors or specialists</t>
  </si>
  <si>
    <t>always or often listened carefully to them</t>
  </si>
  <si>
    <t>RSE</t>
  </si>
  <si>
    <t>Inner and outer regional, remote and very remote</t>
  </si>
  <si>
    <t>always or often showed respect to them</t>
  </si>
  <si>
    <t>always or often spent enough time with them</t>
  </si>
  <si>
    <r>
      <t xml:space="preserve">RSE = Relative Standard Error. </t>
    </r>
    <r>
      <rPr>
        <b/>
        <sz val="10"/>
        <color rgb="FF000000"/>
        <rFont val="Arial"/>
        <family val="2"/>
      </rPr>
      <t>np</t>
    </r>
    <r>
      <rPr>
        <sz val="10"/>
        <color rgb="FF000000"/>
        <rFont val="Arial"/>
        <family val="2"/>
      </rPr>
      <t xml:space="preserve"> Not published. .. Not applicable. – Nil or rounded to zero.</t>
    </r>
  </si>
  <si>
    <t>Data are crude rates and may differ from data in previous reports in which rates were age standardised.</t>
  </si>
  <si>
    <t>For more information on data quality, including collection methodologies and data limitations, see the Patient Experience Survey on the ABS website or the data quality statement.</t>
  </si>
  <si>
    <t>Persons aged 15 years and over who visited a hospital emergency department for their own health in the last 12 months, (excluding persons aged 15-17 years who were interviewed by proxy) reporting the hospital ED doctors and/or specialists always or often: listened carefully, showed respect, and/or spent enough time with them. Excludes those who responded don't know.</t>
  </si>
  <si>
    <t>Cells have been randomly adjusted to avoid the release of confidential data. Discrepancies may occur between sums of the component items and totals.</t>
  </si>
  <si>
    <t>Excludes didn't see any hospital emergency department doctors and/or specialists.</t>
  </si>
  <si>
    <t>There are no very remote areas in Victoria, no major cities in Tasmania, no outer regional, remote or very remote areas in the ACT, and no major cities or inner regional areas in the NT.</t>
  </si>
  <si>
    <t>The relative standard error (RSE) and 95 per cent confidence interval (a reliability estimate) associated with each estimate are reported (for example, 80.0 per cent ± 2.7 percentage points). Refer to the Statistical context (section 2) for more information on confidence intervals, relative standard errors and on the interpretation of these results.</t>
  </si>
  <si>
    <t>Data for the NT should be interpreted with caution as the Patient Experience Survey excluded persons resident in the Indigenous Community Strata (ICS). For the 2018-19 reporting period, this comprised about 20 per cent of the estimated resident population of the NT.</t>
  </si>
  <si>
    <t>#</t>
  </si>
  <si>
    <t>Proportion has a margin of error &gt;10 percentage points, which should be considered when using this information.</t>
  </si>
  <si>
    <r>
      <t xml:space="preserve">ABS (unpublished) </t>
    </r>
    <r>
      <rPr>
        <i/>
        <sz val="10"/>
        <color rgb="FF000000"/>
        <rFont val="Arial"/>
        <family val="2"/>
      </rPr>
      <t>Patient Experience Survey, Australia, 2020-21</t>
    </r>
    <r>
      <rPr>
        <sz val="10"/>
        <color rgb="FF000000"/>
        <rFont val="Arial"/>
        <family val="2"/>
      </rPr>
      <t xml:space="preserve"> (and previous years).</t>
    </r>
  </si>
  <si>
    <t>Table 12A.41</t>
  </si>
  <si>
    <t>Proportion of people who visited a hospital emergency department (for their own health) in the last 12 months who reported that the ED nurses always or often: listened carefully, showed respect, and spent enough time with them, by remoteness (a), (b), (c), (d), (e), (f), (g), (h)</t>
  </si>
  <si>
    <t>ED nurses</t>
  </si>
  <si>
    <t>Persons aged 15 years and over who visited a hospital emergency department for their own health in the last 12 months, (excluding persons aged 15-17 years who were interviewed by proxy) reporting the hospital ED nurses always or often: listened carefully, showed respect, and/or spent enough time with them. Excludes those who responded don't know.</t>
  </si>
  <si>
    <t>Excludes didn't see any hospital emergency department nurses.</t>
  </si>
  <si>
    <t>Table 12A.42</t>
  </si>
  <si>
    <t>Proportion of people who were admitted to hospital (for their own health) in the last 12 months who reported that the hospital doctors or specialists always or often: listened carefully, showed respect, and spent enough time with them, by remoteness (a), (b), (c), (d), (e), (f), (g), (h)</t>
  </si>
  <si>
    <t>People who were admitted to hospital in the last 12 months who reported that</t>
  </si>
  <si>
    <t>hospital doctors or specialists</t>
  </si>
  <si>
    <t>Persons aged 15 years and over who were admitted to hospital in the last 12 months, (excluding persons aged 15-17 years who were interviewed by proxy) reporting the hospital doctors and/or specialists always or often: listened carefully, showed respect, and/or spent enough time with them. Excludes those who responded don't know.</t>
  </si>
  <si>
    <t>Excludes didn't see any hospital doctors and/or specialists.</t>
  </si>
  <si>
    <t>Table 12A.43</t>
  </si>
  <si>
    <t>Proportion of people who were admitted to hospital (for their own health) in the last 12 months who reported that the hospital nurses always or often: listened carefully, showed respect, and spent enough time with them, by remoteness (a), (b), (c), (d), (e), (f), (g), (h)</t>
  </si>
  <si>
    <t>hospital nurses</t>
  </si>
  <si>
    <t>Persons aged 15 years and over who were admitted to hospital in the last 12 months (excluding persons aged 15-17 years who were interviewed by proxy) reporting the hospital nurses always or often: listened carefully, showed respect, and/or spent enough time with them. Excludes those who responded don't know.</t>
  </si>
  <si>
    <t>Excludes didn't see any hospital nurses.</t>
  </si>
  <si>
    <t>Table 12A.44</t>
  </si>
  <si>
    <t xml:space="preserve">Continuity of care, experiences in Australian hospitals as reported by patients aged 45 years and over </t>
  </si>
  <si>
    <t>2016</t>
  </si>
  <si>
    <t>Patients whose usual GP or others in their usual place of care did not seem informed of their follow up needs or medication changes</t>
  </si>
  <si>
    <t>after the last time they went to a hospital emergency department</t>
  </si>
  <si>
    <t>RSE (a)</t>
  </si>
  <si>
    <t>Lower 95 per cent confidence intervals (b)</t>
  </si>
  <si>
    <t>Upper 95 per cent confidence intervals (b)</t>
  </si>
  <si>
    <t>after the last time they were admitted to hospital</t>
  </si>
  <si>
    <t>Patients who reported that arrangements were not made by their hospital for any services needed</t>
  </si>
  <si>
    <t>after leaving hospital when last admitted</t>
  </si>
  <si>
    <t>RSE = Relative Standard Error.</t>
  </si>
  <si>
    <t>The relative standard error (RSE) associated with each estimate is reported. Refer to the Statistical context (section 2) for more information on relative standard errors and on the interpretation of these results.</t>
  </si>
  <si>
    <t>The confidence interval reflects sensitivity to assumptions, including sampling error, and is expressed as a range of values that is likely to include the mean with a certain degree of confidence.</t>
  </si>
  <si>
    <t>*</t>
  </si>
  <si>
    <t>Estimate has a relative standard error (RSE) between 25 per cent and 50 per cent and should be used with caution.</t>
  </si>
  <si>
    <r>
      <t xml:space="preserve">AIHW 2019, </t>
    </r>
    <r>
      <rPr>
        <i/>
        <sz val="10"/>
        <color rgb="FF000000"/>
        <rFont val="Arial"/>
        <family val="2"/>
      </rPr>
      <t>Coordination of health care: experiences of information sharing between providers for patients aged 45 and over, 2016,</t>
    </r>
    <r>
      <rPr>
        <sz val="10"/>
        <color rgb="FF000000"/>
        <rFont val="Arial"/>
        <family val="2"/>
      </rPr>
      <t xml:space="preserve"> Cat. no. CHC 3, Canberra.</t>
    </r>
  </si>
  <si>
    <t>Table 12A.45</t>
  </si>
  <si>
    <t>Selected unplanned hospital readmissions rates (a), (b), (c), (d), (e), (f)</t>
  </si>
  <si>
    <t>Unplanned hospital readmissions by selected surgical procedure prior to separation</t>
  </si>
  <si>
    <t>Knee replacement</t>
  </si>
  <si>
    <t>Hip replacement</t>
  </si>
  <si>
    <t>Tonsillectomy and Adenoidectomy</t>
  </si>
  <si>
    <t>Cataract surgery</t>
  </si>
  <si>
    <t>Appendicectomy</t>
  </si>
  <si>
    <r>
      <rPr>
        <b/>
        <sz val="10"/>
        <color rgb="FF000000"/>
        <rFont val="Arial"/>
        <family val="2"/>
      </rPr>
      <t>np</t>
    </r>
    <r>
      <rPr>
        <sz val="10"/>
        <color rgb="FF000000"/>
        <rFont val="Arial"/>
        <family val="2"/>
      </rPr>
      <t xml:space="preserve"> Not published. – Nil or rounded to zero.</t>
    </r>
  </si>
  <si>
    <t>The reported rate is the number of unplanned/unexpected readmissions per 1000 separations.</t>
  </si>
  <si>
    <t>This indicator is limited to public hospitals.</t>
  </si>
  <si>
    <t>Only the first readmission following surgery was included.</t>
  </si>
  <si>
    <t>There are some difficulties in identifying readmissions that were unplanned. The indicator is likely to be an under-estimate because: it identifies only those patients readmitted to the same hospital, so does not include patients who go to another hospital, episodes of non-admitted patient care provided in outpatient clinics or emergency departments which may have been related to a previous admission are not included, and the unplanned and/or unexpected readmissions are limited to those having a principal diagnosis of a post-operative adverse event. This does not include all possible unplanned/unexpected readmissions.</t>
  </si>
  <si>
    <t>Cells have been suppressed to protect confidentiality where the presentation could identify a patient or a service provider or where rates are likely to be highly volatile, for example where the denominator is very small. Rates were suppressed where the numerator was less than 5 and/or the denominator was less than 200. Rates were suppressed where the numerator was zero and the denominator was less than 200. Counts were suppressed when the number was less than 5.</t>
  </si>
  <si>
    <t>Australian totals (rates and numbers) do not include WA. Legislation in WA precludes sharing of information necessary for the AIHW to calculate unplanned readmission rates. Therefore, WA calculates its own rates and supplies them to the AIHW for inclusion in this table. The AIHW calculates the rates for all other states and territories. As WA cannot supply the AIHW with the 'raw' data, WA's data cannot be summed for inclusion in Australian totals.</t>
  </si>
  <si>
    <r>
      <t xml:space="preserve">AIHW (unpublished) </t>
    </r>
    <r>
      <rPr>
        <i/>
        <sz val="10"/>
        <color rgb="FF000000"/>
        <rFont val="Arial"/>
        <family val="2"/>
      </rPr>
      <t>National Hospital Morbidity Database;</t>
    </r>
    <r>
      <rPr>
        <sz val="10"/>
        <color rgb="FF000000"/>
        <rFont val="Arial"/>
        <family val="2"/>
      </rPr>
      <t xml:space="preserve"> WA Department of Health (unpublished).</t>
    </r>
  </si>
  <si>
    <t>Table 12A.46</t>
  </si>
  <si>
    <t>Unplanned readmission rates in public hospitals, by Indigenous status, hospital peer group, remoteness and SEIFA IRSD quintiles (a)</t>
  </si>
  <si>
    <t>Hospital peer group</t>
  </si>
  <si>
    <t>Remoteness area of residence (b)</t>
  </si>
  <si>
    <t>SEIFA of residence (c)</t>
  </si>
  <si>
    <t>Table 12A.47</t>
  </si>
  <si>
    <t>Nursing and midwifery workforce, by age group and remoteness area (a), (b), (c), (d)</t>
  </si>
  <si>
    <t>2013</t>
  </si>
  <si>
    <t>2014</t>
  </si>
  <si>
    <t>2015</t>
  </si>
  <si>
    <t>2017</t>
  </si>
  <si>
    <t>2018</t>
  </si>
  <si>
    <t>2020</t>
  </si>
  <si>
    <t>Nurses (registered and enrolled) and midwives</t>
  </si>
  <si>
    <t>All ages</t>
  </si>
  <si>
    <t>&lt;30 years old</t>
  </si>
  <si>
    <t>30-39 years old</t>
  </si>
  <si>
    <t>40-49 years old</t>
  </si>
  <si>
    <t>50-59 years old</t>
  </si>
  <si>
    <t>60+ years old</t>
  </si>
  <si>
    <t>Data includes nurses and midwives who were employed in nursing and/or midwifery in Australia (excluding long leave).</t>
  </si>
  <si>
    <t>FTE is calculated using total hours and is based on a 38 hour week.</t>
  </si>
  <si>
    <t>Nurses and midwives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2016 version Australian Statistical Geography Standard (ASGS) — Remoteness Areas.</t>
  </si>
  <si>
    <r>
      <t xml:space="preserve">Australian Government Department of Health (unpublished) </t>
    </r>
    <r>
      <rPr>
        <i/>
        <sz val="10"/>
        <color rgb="FF000000"/>
        <rFont val="Arial"/>
        <family val="2"/>
      </rPr>
      <t>National Health Workforce Datasets: Nurses and midwives.</t>
    </r>
    <r>
      <rPr>
        <sz val="10"/>
        <color rgb="FF000000"/>
        <rFont val="Arial"/>
        <family val="2"/>
      </rPr>
      <t/>
    </r>
  </si>
  <si>
    <t>Table 12A.48</t>
  </si>
  <si>
    <t>Nursing and midwifery workforce (FTE), by age group (a), (b), (c), (d)</t>
  </si>
  <si>
    <t>.. Not applicable.</t>
  </si>
  <si>
    <t>Table 12A.49</t>
  </si>
  <si>
    <t>Medical practitioner workforce, by age group and remoteness area (a), (b), (c), (d), (e)</t>
  </si>
  <si>
    <t>Medical practitioners</t>
  </si>
  <si>
    <t>FTE is based on a standard full-time working week of 40 hours.</t>
  </si>
  <si>
    <t>Totals include unknown and not stated for remoteness areas and state/territory.</t>
  </si>
  <si>
    <t>Data include medical practitioners who were employed in medicine in Australia (excluding long leave).</t>
  </si>
  <si>
    <t>Medical practitioners are allocated to a remoteness area and state/territory based on postcode of main job where available, otherwise, postcode of principal practice is used as a proxy. If principal practice details are unavailable, postocde of residence is used. Records with no information on all 3 locations are coded to 'not stated'. Region is based on the Australian Statistical Geography Standard (ASGS) — Remoteness Areas.</t>
  </si>
  <si>
    <r>
      <t xml:space="preserve">Australian Government Department of Health (unpublished) </t>
    </r>
    <r>
      <rPr>
        <i/>
        <sz val="10"/>
        <color rgb="FF000000"/>
        <rFont val="Arial"/>
        <family val="2"/>
      </rPr>
      <t>National Health Workforce Datasets: Medical Practitioners.</t>
    </r>
    <r>
      <rPr>
        <sz val="10"/>
        <color rgb="FF000000"/>
        <rFont val="Arial"/>
        <family val="2"/>
      </rPr>
      <t/>
    </r>
  </si>
  <si>
    <t>Table 12A.50</t>
  </si>
  <si>
    <t>Medical practitioner workforce, by age group (a), (b), (c), (d), (e)</t>
  </si>
  <si>
    <t>Table 12A.51</t>
  </si>
  <si>
    <t>Average cost per admitted acute separation (weighted/non-weighted), excluding depreciation, 2019-20 dollars (a), (b), (c)</t>
  </si>
  <si>
    <t>Admitted acute separations</t>
  </si>
  <si>
    <t>2018-19 (d)</t>
  </si>
  <si>
    <t>Average cost per separation</t>
  </si>
  <si>
    <t>Weighted separations</t>
  </si>
  <si>
    <t>Average cost per weighted separation</t>
  </si>
  <si>
    <t>Average cost per weighted separation is calculated by multiplying the state's separations which have a Diagnosis Related Group (DRG) by the national public sector DRG cost weights. Only separations that have a DRG are included in the calculation.</t>
  </si>
  <si>
    <t>For acute episodes admitted via emergency departments, the IHPA no longer includes the costs associated with the episode's emergency department presentation in the admitted total cost. This approach has been applied to all years for consistency.</t>
  </si>
  <si>
    <t>In 2018-19, the IHPA improved its data linking by mapping cost data to activity data and using care type fields to determine the stream. This approach was then applied to historical years for consistency.</t>
  </si>
  <si>
    <r>
      <t xml:space="preserve">Independent Hospital Pricing Authority (IHPA) (unpublished) </t>
    </r>
    <r>
      <rPr>
        <i/>
        <sz val="10"/>
        <color rgb="FF000000"/>
        <rFont val="Arial"/>
        <family val="2"/>
      </rPr>
      <t>National Hospital Cost Data Collection;</t>
    </r>
    <r>
      <rPr>
        <sz val="10"/>
        <color rgb="FF000000"/>
        <rFont val="Arial"/>
        <family val="2"/>
      </rPr>
      <t xml:space="preserve">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</si>
  <si>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12A.52</t>
  </si>
  <si>
    <t>Indicative estimates of capital costs per admitted acute weighted separation (a), (b)</t>
  </si>
  <si>
    <r>
      <rPr>
        <i/>
        <sz val="10"/>
        <color rgb="FF000000"/>
        <rFont val="Arial"/>
        <family val="2"/>
      </rPr>
      <t>Vic</t>
    </r>
    <r>
      <rPr>
        <sz val="10"/>
        <color rgb="FF000000"/>
        <rFont val="Arial"/>
        <family val="2"/>
      </rPr>
      <t xml:space="preserve"> (c)</t>
    </r>
  </si>
  <si>
    <t>Weighted separations (d)</t>
  </si>
  <si>
    <t>Land</t>
  </si>
  <si>
    <t>Asset value at 30 June</t>
  </si>
  <si>
    <t>User cost of capital</t>
  </si>
  <si>
    <t>Cost per weighted separation</t>
  </si>
  <si>
    <t>Buildings</t>
  </si>
  <si>
    <t>Annual depreciation</t>
  </si>
  <si>
    <t>Equipment</t>
  </si>
  <si>
    <t>Interest payments</t>
  </si>
  <si>
    <t>Per weighted separation</t>
  </si>
  <si>
    <t>Total capital cost (excluding land) per weighted separation (e)</t>
  </si>
  <si>
    <t>$m = Millions of dollars. – Nil or rounded to zero.</t>
  </si>
  <si>
    <t>Capital cost is defined as the user cost of capital (calculated at 8 per cent of the current value of non-current physical assets) plus the depreciation amount.</t>
  </si>
  <si>
    <t>Variation across jurisdictions in the collection of capital related data suggests the data are only indicative.</t>
  </si>
  <si>
    <t>The asset values and depreciation amounts for Victoria and WA relate to inpatients only.</t>
  </si>
  <si>
    <t>Total capital cost per weighted separation excludes interest costs.</t>
  </si>
  <si>
    <r>
      <t xml:space="preserve">State and Territory governments (unpublished); IHPA (unpublished) </t>
    </r>
    <r>
      <rPr>
        <i/>
        <sz val="10"/>
        <color rgb="FF000000"/>
        <rFont val="Arial"/>
        <family val="2"/>
      </rPr>
      <t>National Hospital Cost Data Collection;</t>
    </r>
    <r>
      <rPr>
        <sz val="10"/>
        <color rgb="FF000000"/>
        <rFont val="Arial"/>
        <family val="2"/>
      </rPr>
      <t xml:space="preserve"> AIHW 2021, </t>
    </r>
    <r>
      <rPr>
        <i/>
        <sz val="10"/>
        <color rgb="FF000000"/>
        <rFont val="Arial"/>
        <family val="2"/>
      </rPr>
      <t>Hospital resources: Australian hospital statistics, 2019-20.</t>
    </r>
    <r>
      <rPr>
        <sz val="10"/>
        <color rgb="FF000000"/>
        <rFont val="Arial"/>
        <family val="2"/>
      </rPr>
      <t/>
    </r>
  </si>
  <si>
    <t>Table 12A.53</t>
  </si>
  <si>
    <t>Average cost per acute emergency department presentation in public hospitals, 2019-20 dollars (a), (b)</t>
  </si>
  <si>
    <t>Public hospitals providing cost information for ED presentations</t>
  </si>
  <si>
    <t>Emergency department (non-admitted)</t>
  </si>
  <si>
    <t>Expenditure</t>
  </si>
  <si>
    <t>Average cost per presentation</t>
  </si>
  <si>
    <t>Emergency department (admitted)</t>
  </si>
  <si>
    <t>The scope of emergency department activity includes presentations that commenced in the current or prior financial year and finished in the current year.</t>
  </si>
  <si>
    <r>
      <t xml:space="preserve">IHPA (unpublished) </t>
    </r>
    <r>
      <rPr>
        <i/>
        <sz val="10"/>
        <color rgb="FF000000"/>
        <rFont val="Arial"/>
        <family val="2"/>
      </rPr>
      <t>National Hospital Cost Data Collection;</t>
    </r>
    <r>
      <rPr>
        <sz val="10"/>
        <color rgb="FF000000"/>
        <rFont val="Arial"/>
        <family val="2"/>
      </rPr>
      <t xml:space="preserve"> ABS (unpublished) </t>
    </r>
    <r>
      <rPr>
        <i/>
        <sz val="10"/>
        <color rgb="FF000000"/>
        <rFont val="Arial"/>
        <family val="2"/>
      </rPr>
      <t>Australian National Accounts: National Income, Expenditure and Product,</t>
    </r>
    <r>
      <rPr>
        <sz val="10"/>
        <color rgb="FF000000"/>
        <rFont val="Arial"/>
        <family val="2"/>
      </rPr>
      <t xml:space="preserve"> Government final consumption expenditure, Hospital and nursing homes.</t>
    </r>
  </si>
  <si>
    <t>Table 12A.54</t>
  </si>
  <si>
    <t>Average cost per service event, 2019-20 dollars (a)</t>
  </si>
  <si>
    <t>Public hospitals providing cost information for presentations</t>
  </si>
  <si>
    <t>(non-admitted)</t>
  </si>
  <si>
    <t>Service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</si>
</sst>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 ##0;\-#\ ##0;#\ ##0"/>
    <numFmt numFmtId="165" formatCode="##0;\-##0;##0"/>
    <numFmt numFmtId="166" formatCode="##\ ##0;\-##\ ##0;##\ ##0"/>
    <numFmt numFmtId="167" formatCode="0;\-0;0"/>
    <numFmt numFmtId="168" formatCode="###\ ###\ ###\ ##0;###\ ###\ ###\ ##0;###\ ###\ ###\ ##0"/>
    <numFmt numFmtId="169" formatCode="###\ ###\ ###\ ##0.0;###\ ###\ ###\ ##0.0;###\ ###\ ###\ ##0.0"/>
    <numFmt numFmtId="170" formatCode="#0;\-#0;#0"/>
    <numFmt numFmtId="171" formatCode="0.0;\-0.0;0.0"/>
    <numFmt numFmtId="172" formatCode="#0.0;\-#0.0;#0.0"/>
    <numFmt numFmtId="173" formatCode="##0.0;\-##0.0;##0.0"/>
    <numFmt numFmtId="174" formatCode="###\ ##0;\-###\ ##0;###\ ##0"/>
    <numFmt numFmtId="175" formatCode="#\ ###\ ##0;\-#\ ###\ ##0;#\ ###\ ##0"/>
    <numFmt numFmtId="176" formatCode="#\ ##0.0;\-#\ ##0.0;#\ ##0.0"/>
    <numFmt numFmtId="177" formatCode="##\ ###\ ##0;\-##\ ###\ ##0;##\ ###\ ##0"/>
    <numFmt numFmtId="178" formatCode="&quot;#&quot;#0.0;&quot;#&quot;\-#0.0;&quot;#&quot;#0.0;&quot;#&quot;General"/>
    <numFmt numFmtId="179" formatCode="\±\ #0.0;\±\ #0.0;\±\ #0.0;\±\ General"/>
    <numFmt numFmtId="180" formatCode="\±\ 0.0;\±\ 0.0;\±\ 0.0;\±\ General"/>
    <numFmt numFmtId="181" formatCode="&quot;#&quot;##0.0;&quot;#&quot;\-##0.0;&quot;#&quot;##0.0;&quot;#&quot;General"/>
    <numFmt numFmtId="182" formatCode="&quot;*&quot;#0.0;&quot;*&quot;\-#0.0;&quot;*&quot;#0.0;&quot;*&quot;General"/>
    <numFmt numFmtId="183" formatCode="##\ ##0.0;\-##\ ##0.0;##\ ##0.0"/>
    <numFmt numFmtId="184" formatCode="###\ ##0.0;\-###\ ##0.0;###\ ##0.0"/>
  </numFmts>
  <fonts count="14">
    <font>
      <sz val="10"/>
      <color rgb="FF000000"/>
      <name val="Arial"/>
    </font>
    <font>
      <sz val="26"/>
      <color rgb="FF000000"/>
      <name val="Times new roman"/>
    </font>
    <font>
      <b/>
      <sz val="10"/>
      <color rgb="FF000000"/>
      <name val="Arial"/>
    </font>
    <font>
      <b/>
      <sz val="16"/>
      <color rgb="FFFF0000"/>
      <name val="Arial"/>
    </font>
    <font>
      <sz val="9"/>
      <color rgb="FF000000"/>
      <name val="Arial"/>
    </font>
    <font>
      <b/>
      <sz val="9"/>
      <color rgb="FF0000FF"/>
      <name val="Arial"/>
    </font>
    <font>
      <b/>
      <u/>
      <sz val="10"/>
      <color theme="10"/>
      <name val="Arial"/>
    </font>
    <font>
      <sz val="10"/>
      <color rgb="FF0000FF"/>
      <name val="Arial"/>
    </font>
    <font>
      <sz val="12"/>
      <color rgb="FF000000"/>
      <name val="Arial"/>
    </font>
    <font>
      <i/>
      <sz val="10"/>
      <color rgb="FF000000"/>
      <name val="Arial"/>
    </font>
    <font>
      <b/>
      <sz val="12"/>
      <color rgb="FF000000"/>
      <name val="Arial"/>
    </font>
    <font>
      <i/>
      <sz val="10"/>
      <color rgb="FF000000"/>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rgb="FFEEEEEE"/>
      </patternFill>
    </fill>
    <fill>
      <patternFill patternType="solid">
        <fgColor rgb="FFFCDED3"/>
      </patternFill>
    </fill>
    <fill>
      <patternFill patternType="solid">
        <fgColor rgb="FFF15B25"/>
      </patternFill>
    </fill>
  </fills>
  <borders count="2">
    <border>
      <left/>
      <right/>
      <top/>
      <bottom/>
      <diagonal/>
    </border>
    <border>
      <left/>
      <right/>
      <top/>
      <bottom style="thin">
        <color rgb="FF000000"/>
      </bottom>
      <diagonal/>
    </border>
  </borders>
  <cellStyleXfs count="1">
    <xf numFmtId="0" fontId="0" fillId="0" borderId="0"/>
  </cellStyleXfs>
  <cellXfs count="76">
    <xf numFmtId="0" fontId="0" fillId="0" borderId="0" xfId="0"/>
    <xf numFmtId="0" fontId="1" fillId="0" borderId="0" xfId="0" applyFont="1" applyAlignment="1">
      <alignment horizontal="left" vertical="top" wrapText="1"/>
    </xf>
    <xf numFmtId="0" fontId="0" fillId="0" borderId="0" xfId="0"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Alignment="1">
      <alignment horizontal="left" vertical="center"/>
    </xf>
    <xf numFmtId="0" fontId="8" fillId="0" borderId="1" xfId="0" applyFont="1" applyBorder="1" applyAlignment="1">
      <alignment horizontal="left" vertical="top"/>
    </xf>
    <xf numFmtId="0" fontId="0" fillId="0" borderId="0" xfId="0" applyAlignment="1">
      <alignment horizontal="center" vertical="center"/>
    </xf>
    <xf numFmtId="0" fontId="0" fillId="0" borderId="0" xfId="0"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horizontal="left" vertical="center"/>
    </xf>
    <xf numFmtId="0" fontId="0" fillId="0" borderId="1" xfId="0" applyBorder="1" applyAlignment="1">
      <alignment horizontal="center" vertical="center"/>
    </xf>
    <xf numFmtId="164" fontId="0" fillId="0" borderId="0" xfId="0" applyNumberFormat="1" applyAlignment="1">
      <alignment horizontal="right" vertical="center"/>
    </xf>
    <xf numFmtId="164" fontId="0" fillId="0" borderId="1" xfId="0" applyNumberFormat="1" applyBorder="1" applyAlignment="1">
      <alignment horizontal="right" vertical="center"/>
    </xf>
    <xf numFmtId="165" fontId="0" fillId="0" borderId="0" xfId="0" applyNumberFormat="1" applyAlignment="1">
      <alignment horizontal="right" vertical="center"/>
    </xf>
    <xf numFmtId="165" fontId="0" fillId="0" borderId="1" xfId="0" applyNumberFormat="1" applyBorder="1" applyAlignment="1">
      <alignment horizontal="right" vertical="center"/>
    </xf>
    <xf numFmtId="166" fontId="0" fillId="0" borderId="0" xfId="0" applyNumberFormat="1" applyAlignment="1">
      <alignment horizontal="right" vertical="center"/>
    </xf>
    <xf numFmtId="166" fontId="0" fillId="0" borderId="1" xfId="0" applyNumberFormat="1" applyBorder="1" applyAlignment="1">
      <alignment horizontal="right" vertical="center"/>
    </xf>
    <xf numFmtId="0" fontId="0" fillId="0" borderId="0" xfId="0" applyAlignment="1">
      <alignment horizontal="left" vertical="top"/>
    </xf>
    <xf numFmtId="0" fontId="9" fillId="0" borderId="0" xfId="0" applyFont="1" applyAlignment="1">
      <alignment horizontal="left" vertical="top"/>
    </xf>
    <xf numFmtId="167" fontId="0" fillId="0" borderId="0" xfId="0" applyNumberFormat="1" applyAlignment="1">
      <alignment horizontal="right" vertical="center"/>
    </xf>
    <xf numFmtId="168" fontId="0" fillId="0" borderId="0" xfId="0" applyNumberFormat="1" applyAlignment="1">
      <alignment horizontal="right" vertical="center"/>
    </xf>
    <xf numFmtId="169" fontId="0" fillId="0" borderId="0" xfId="0" applyNumberFormat="1" applyAlignment="1">
      <alignment horizontal="right" vertical="center"/>
    </xf>
    <xf numFmtId="170" fontId="0" fillId="0" borderId="0" xfId="0" applyNumberFormat="1" applyAlignment="1">
      <alignment horizontal="right" vertical="center"/>
    </xf>
    <xf numFmtId="171" fontId="0" fillId="0" borderId="0" xfId="0" applyNumberFormat="1" applyAlignment="1">
      <alignment horizontal="right" vertical="center"/>
    </xf>
    <xf numFmtId="172" fontId="0" fillId="0" borderId="0" xfId="0" applyNumberFormat="1" applyAlignment="1">
      <alignment horizontal="right" vertical="center"/>
    </xf>
    <xf numFmtId="173" fontId="0" fillId="0" borderId="0" xfId="0" applyNumberFormat="1" applyAlignment="1">
      <alignment horizontal="right" vertical="center"/>
    </xf>
    <xf numFmtId="173" fontId="0" fillId="0" borderId="1" xfId="0" applyNumberFormat="1" applyBorder="1" applyAlignment="1">
      <alignment horizontal="right" vertical="center"/>
    </xf>
    <xf numFmtId="171" fontId="0" fillId="0" borderId="1" xfId="0" applyNumberFormat="1" applyBorder="1" applyAlignment="1">
      <alignment horizontal="right" vertical="center"/>
    </xf>
    <xf numFmtId="174" fontId="0" fillId="0" borderId="0" xfId="0" applyNumberFormat="1" applyAlignment="1">
      <alignment horizontal="right" vertical="center"/>
    </xf>
    <xf numFmtId="175" fontId="0" fillId="0" borderId="0" xfId="0" applyNumberFormat="1" applyAlignment="1">
      <alignment horizontal="right" vertical="center"/>
    </xf>
    <xf numFmtId="172" fontId="0" fillId="0" borderId="1" xfId="0" applyNumberFormat="1" applyBorder="1" applyAlignment="1">
      <alignment horizontal="right" vertical="center"/>
    </xf>
    <xf numFmtId="176" fontId="0" fillId="0" borderId="0" xfId="0" applyNumberFormat="1" applyAlignment="1">
      <alignment horizontal="right" vertical="center"/>
    </xf>
    <xf numFmtId="169" fontId="0" fillId="0" borderId="1" xfId="0" applyNumberFormat="1" applyBorder="1" applyAlignment="1">
      <alignment horizontal="right" vertical="center"/>
    </xf>
    <xf numFmtId="168" fontId="0" fillId="0" borderId="1" xfId="0" applyNumberFormat="1" applyBorder="1" applyAlignment="1">
      <alignment horizontal="right" vertical="center"/>
    </xf>
    <xf numFmtId="175" fontId="0" fillId="0" borderId="1" xfId="0" applyNumberFormat="1" applyBorder="1" applyAlignment="1">
      <alignment horizontal="right" vertical="center"/>
    </xf>
    <xf numFmtId="174" fontId="0" fillId="0" borderId="1" xfId="0" applyNumberFormat="1" applyBorder="1" applyAlignment="1">
      <alignment horizontal="right" vertical="center"/>
    </xf>
    <xf numFmtId="177" fontId="0" fillId="0" borderId="0" xfId="0" applyNumberFormat="1" applyAlignment="1">
      <alignment horizontal="right" vertical="center"/>
    </xf>
    <xf numFmtId="177" fontId="0" fillId="0" borderId="1" xfId="0" applyNumberFormat="1" applyBorder="1" applyAlignment="1">
      <alignment horizontal="right" vertical="center"/>
    </xf>
    <xf numFmtId="167" fontId="0" fillId="0" borderId="1" xfId="0" applyNumberFormat="1" applyBorder="1" applyAlignment="1">
      <alignment horizontal="right" vertical="center"/>
    </xf>
    <xf numFmtId="170" fontId="0" fillId="0" borderId="1" xfId="0" applyNumberFormat="1" applyBorder="1" applyAlignment="1">
      <alignment horizontal="right" vertical="center"/>
    </xf>
    <xf numFmtId="0" fontId="0" fillId="3" borderId="0" xfId="0" applyFill="1" applyAlignment="1">
      <alignment horizontal="left" vertical="top"/>
    </xf>
    <xf numFmtId="0" fontId="0" fillId="4" borderId="0" xfId="0" applyFill="1" applyAlignment="1">
      <alignment horizontal="left" vertical="top"/>
    </xf>
    <xf numFmtId="0" fontId="0" fillId="0" borderId="1" xfId="0" applyBorder="1" applyAlignment="1">
      <alignment horizontal="right" vertical="center"/>
    </xf>
    <xf numFmtId="0" fontId="9" fillId="0" borderId="0" xfId="0" applyFont="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right" wrapText="1"/>
    </xf>
    <xf numFmtId="0" fontId="9" fillId="0" borderId="0" xfId="0" applyFont="1" applyAlignment="1">
      <alignment horizontal="left" vertical="center"/>
    </xf>
    <xf numFmtId="178" fontId="0" fillId="0" borderId="0" xfId="0" applyNumberFormat="1" applyAlignment="1">
      <alignment horizontal="right" vertical="center"/>
    </xf>
    <xf numFmtId="179" fontId="0" fillId="0" borderId="0" xfId="0" applyNumberFormat="1" applyAlignment="1">
      <alignment horizontal="left" vertical="center"/>
    </xf>
    <xf numFmtId="180" fontId="0" fillId="0" borderId="0" xfId="0" applyNumberFormat="1" applyAlignment="1">
      <alignment horizontal="left" vertical="center"/>
    </xf>
    <xf numFmtId="181" fontId="0" fillId="0" borderId="0" xfId="0" applyNumberFormat="1" applyAlignment="1">
      <alignment horizontal="right" vertical="center"/>
    </xf>
    <xf numFmtId="182" fontId="0" fillId="0" borderId="0" xfId="0" applyNumberFormat="1" applyAlignment="1">
      <alignment horizontal="right" vertical="center"/>
    </xf>
    <xf numFmtId="183" fontId="0" fillId="0" borderId="0" xfId="0" applyNumberFormat="1" applyAlignment="1">
      <alignment horizontal="right" vertical="center"/>
    </xf>
    <xf numFmtId="184" fontId="0" fillId="0" borderId="0" xfId="0" applyNumberFormat="1" applyAlignment="1">
      <alignment horizontal="right" vertical="center"/>
    </xf>
    <xf numFmtId="0" fontId="3" fillId="0" borderId="0" xfId="0" applyFont="1" applyAlignment="1">
      <alignment horizontal="center" vertical="center" wrapText="1"/>
    </xf>
    <xf numFmtId="0" fontId="0" fillId="0" borderId="0" xfId="0" applyAlignment="1">
      <alignment horizontal="justify" vertical="top" wrapText="1"/>
    </xf>
    <xf numFmtId="0" fontId="0" fillId="0" borderId="0" xfId="0" applyAlignment="1">
      <alignment horizontal="left" vertical="top" wrapText="1"/>
    </xf>
    <xf numFmtId="0" fontId="2" fillId="2" borderId="0" xfId="0" applyFont="1" applyFill="1" applyAlignment="1">
      <alignment horizontal="left" vertical="top" wrapText="1"/>
    </xf>
    <xf numFmtId="0" fontId="0" fillId="2" borderId="0" xfId="0" applyFill="1" applyAlignment="1">
      <alignment horizontal="justify" vertical="top" wrapText="1"/>
    </xf>
    <xf numFmtId="0" fontId="1" fillId="0" borderId="0" xfId="0" applyFont="1" applyAlignment="1">
      <alignment horizontal="left" vertical="top"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0" xfId="0"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6"/>
  <sheetViews>
    <sheetView showGridLines="0" tabSelected="1" workbookViewId="0"/>
  </sheetViews>
  <sheetFormatPr defaultColWidth="11.5703125" defaultRowHeight="13.15"/>
  <cols>
    <col min="1" max="2" width="13.7109375" customWidth="1"/>
    <col min="3" max="3" width="60.7109375" customWidth="1"/>
  </cols>
  <sheetData>
    <row r="1" spans="1:3" ht="66" customHeight="1">
      <c r="A1" s="1" t="s">
        <v>0</v>
      </c>
      <c r="B1" s="66" t="s">
        <v>1</v>
      </c>
      <c r="C1" s="66"/>
    </row>
    <row r="2" spans="1:3" ht="18" customHeight="1">
      <c r="A2" s="63" t="s">
        <v>2</v>
      </c>
      <c r="B2" s="75"/>
      <c r="C2" s="63"/>
    </row>
    <row r="3" spans="1:3" ht="57" customHeight="1">
      <c r="A3" s="62" t="s">
        <v>3</v>
      </c>
      <c r="B3" s="75"/>
      <c r="C3" s="62"/>
    </row>
    <row r="4" spans="1:3" ht="31.15" customHeight="1">
      <c r="A4" s="62" t="s">
        <v>4</v>
      </c>
      <c r="B4" s="75"/>
      <c r="C4" s="62"/>
    </row>
    <row r="5" spans="1:3" ht="31.15" customHeight="1">
      <c r="A5" s="62" t="s">
        <v>5</v>
      </c>
      <c r="B5" s="75"/>
      <c r="C5" s="62"/>
    </row>
    <row r="6" spans="1:3" ht="31.15" customHeight="1">
      <c r="A6" s="62" t="s">
        <v>6</v>
      </c>
      <c r="B6" s="75"/>
      <c r="C6" s="62"/>
    </row>
    <row r="7" spans="1:3" ht="18" customHeight="1">
      <c r="A7" s="63" t="s">
        <v>2</v>
      </c>
      <c r="B7" s="75"/>
      <c r="C7" s="63"/>
    </row>
    <row r="8" spans="1:3" ht="18" customHeight="1">
      <c r="A8" s="64" t="s">
        <v>7</v>
      </c>
      <c r="B8" s="75"/>
      <c r="C8" s="64"/>
    </row>
    <row r="9" spans="1:3" ht="57" customHeight="1">
      <c r="A9" s="65" t="s">
        <v>8</v>
      </c>
      <c r="B9" s="75"/>
      <c r="C9" s="65"/>
    </row>
    <row r="10" spans="1:3" ht="57" customHeight="1">
      <c r="A10" s="65" t="s">
        <v>9</v>
      </c>
      <c r="B10" s="75"/>
      <c r="C10" s="65"/>
    </row>
    <row r="11" spans="1:3" ht="39" customHeight="1">
      <c r="A11" s="61" t="s">
        <v>2</v>
      </c>
      <c r="B11" s="75"/>
      <c r="C11" s="61"/>
    </row>
    <row r="12" spans="1:3" ht="18" customHeight="1">
      <c r="A12" s="3" t="s">
        <v>2</v>
      </c>
      <c r="B12" s="4" t="s">
        <v>2</v>
      </c>
      <c r="C12" s="3" t="s">
        <v>2</v>
      </c>
    </row>
    <row r="13" spans="1:3" ht="30.75" customHeight="1">
      <c r="A13" s="5" t="str">
        <f>HYPERLINK("#'Table 12A.1'!A1","Table 12A.1")</f>
        <v>Table 12A.1</v>
      </c>
      <c r="B13" s="6" t="s">
        <v>2</v>
      </c>
      <c r="C13" s="2" t="s">
        <v>10</v>
      </c>
    </row>
    <row r="14" spans="1:3" ht="30.75" customHeight="1">
      <c r="A14" s="5" t="str">
        <f>HYPERLINK("#'Table 12A.2'!A1","Table 12A.2")</f>
        <v>Table 12A.2</v>
      </c>
      <c r="B14" s="6" t="s">
        <v>2</v>
      </c>
      <c r="C14" s="2" t="s">
        <v>11</v>
      </c>
    </row>
    <row r="15" spans="1:3" ht="17.850000000000001" customHeight="1">
      <c r="A15" s="5" t="str">
        <f>HYPERLINK("#'Table 12A.3'!A1","Table 12A.3")</f>
        <v>Table 12A.3</v>
      </c>
      <c r="B15" s="6" t="s">
        <v>2</v>
      </c>
      <c r="C15" s="2" t="s">
        <v>12</v>
      </c>
    </row>
    <row r="16" spans="1:3" ht="30.75" customHeight="1">
      <c r="A16" s="5" t="str">
        <f>HYPERLINK("#'Table 12A.4'!A1","Table 12A.4")</f>
        <v>Table 12A.4</v>
      </c>
      <c r="B16" s="6" t="s">
        <v>2</v>
      </c>
      <c r="C16" s="2" t="s">
        <v>13</v>
      </c>
    </row>
    <row r="17" spans="1:3" ht="17.850000000000001" customHeight="1">
      <c r="A17" s="5" t="str">
        <f>HYPERLINK("#'Table 12A.5'!A1","Table 12A.5")</f>
        <v>Table 12A.5</v>
      </c>
      <c r="B17" s="6" t="s">
        <v>2</v>
      </c>
      <c r="C17" s="2" t="s">
        <v>14</v>
      </c>
    </row>
    <row r="18" spans="1:3" ht="17.850000000000001" customHeight="1">
      <c r="A18" s="5" t="str">
        <f>HYPERLINK("#'Table 12A.6'!A1","Table 12A.6")</f>
        <v>Table 12A.6</v>
      </c>
      <c r="B18" s="6" t="s">
        <v>2</v>
      </c>
      <c r="C18" s="2" t="s">
        <v>15</v>
      </c>
    </row>
    <row r="19" spans="1:3" ht="30.75" customHeight="1">
      <c r="A19" s="5" t="str">
        <f>HYPERLINK("#'Table 12A.7'!A1","Table 12A.7")</f>
        <v>Table 12A.7</v>
      </c>
      <c r="B19" s="6" t="s">
        <v>2</v>
      </c>
      <c r="C19" s="2" t="s">
        <v>16</v>
      </c>
    </row>
    <row r="20" spans="1:3" ht="17.850000000000001" customHeight="1">
      <c r="A20" s="5" t="str">
        <f>HYPERLINK("#'Table 12A.8'!A1","Table 12A.8")</f>
        <v>Table 12A.8</v>
      </c>
      <c r="B20" s="6" t="s">
        <v>2</v>
      </c>
      <c r="C20" s="2" t="s">
        <v>17</v>
      </c>
    </row>
    <row r="21" spans="1:3" ht="30.75" customHeight="1">
      <c r="A21" s="5" t="str">
        <f>HYPERLINK("#'Table 12A.9'!A1","Table 12A.9")</f>
        <v>Table 12A.9</v>
      </c>
      <c r="B21" s="6" t="s">
        <v>2</v>
      </c>
      <c r="C21" s="2" t="s">
        <v>18</v>
      </c>
    </row>
    <row r="22" spans="1:3" ht="30.75" customHeight="1">
      <c r="A22" s="5" t="str">
        <f>HYPERLINK("#'Table 12A.10'!A1","Table 12A.10")</f>
        <v>Table 12A.10</v>
      </c>
      <c r="B22" s="6" t="s">
        <v>2</v>
      </c>
      <c r="C22" s="2" t="s">
        <v>19</v>
      </c>
    </row>
    <row r="23" spans="1:3" ht="30.75" customHeight="1">
      <c r="A23" s="5" t="str">
        <f>HYPERLINK("#'Table 12A.11'!A1","Table 12A.11")</f>
        <v>Table 12A.11</v>
      </c>
      <c r="B23" s="6" t="s">
        <v>2</v>
      </c>
      <c r="C23" s="2" t="s">
        <v>20</v>
      </c>
    </row>
    <row r="24" spans="1:3" ht="30.75" customHeight="1">
      <c r="A24" s="5" t="str">
        <f>HYPERLINK("#'Table 12A.12'!A1","Table 12A.12")</f>
        <v>Table 12A.12</v>
      </c>
      <c r="B24" s="6" t="s">
        <v>2</v>
      </c>
      <c r="C24" s="2" t="s">
        <v>21</v>
      </c>
    </row>
    <row r="25" spans="1:3" ht="30.75" customHeight="1">
      <c r="A25" s="5" t="str">
        <f>HYPERLINK("#'Table 12A.13'!A1","Table 12A.13")</f>
        <v>Table 12A.13</v>
      </c>
      <c r="B25" s="6" t="s">
        <v>2</v>
      </c>
      <c r="C25" s="2" t="s">
        <v>22</v>
      </c>
    </row>
    <row r="26" spans="1:3" ht="30.75" customHeight="1">
      <c r="A26" s="5" t="str">
        <f>HYPERLINK("#'Table 12A.14'!A1","Table 12A.14")</f>
        <v>Table 12A.14</v>
      </c>
      <c r="B26" s="6" t="s">
        <v>2</v>
      </c>
      <c r="C26" s="2" t="s">
        <v>23</v>
      </c>
    </row>
    <row r="27" spans="1:3" ht="30.75" customHeight="1">
      <c r="A27" s="5" t="str">
        <f>HYPERLINK("#'Table 12A.15'!A1","Table 12A.15")</f>
        <v>Table 12A.15</v>
      </c>
      <c r="B27" s="6" t="s">
        <v>2</v>
      </c>
      <c r="C27" s="2" t="s">
        <v>24</v>
      </c>
    </row>
    <row r="28" spans="1:3" ht="30.75" customHeight="1">
      <c r="A28" s="5" t="str">
        <f>HYPERLINK("#'Table 12A.16'!A1","Table 12A.16")</f>
        <v>Table 12A.16</v>
      </c>
      <c r="B28" s="6" t="s">
        <v>2</v>
      </c>
      <c r="C28" s="2" t="s">
        <v>25</v>
      </c>
    </row>
    <row r="29" spans="1:3" ht="30.75" customHeight="1">
      <c r="A29" s="5" t="str">
        <f>HYPERLINK("#'Table 12A.17'!A1","Table 12A.17")</f>
        <v>Table 12A.17</v>
      </c>
      <c r="B29" s="6" t="s">
        <v>2</v>
      </c>
      <c r="C29" s="2" t="s">
        <v>26</v>
      </c>
    </row>
    <row r="30" spans="1:3" ht="30.75" customHeight="1">
      <c r="A30" s="5" t="str">
        <f>HYPERLINK("#'Table 12A.18'!A1","Table 12A.18")</f>
        <v>Table 12A.18</v>
      </c>
      <c r="B30" s="6" t="s">
        <v>2</v>
      </c>
      <c r="C30" s="2" t="s">
        <v>27</v>
      </c>
    </row>
    <row r="31" spans="1:3" ht="30.75" customHeight="1">
      <c r="A31" s="5" t="str">
        <f>HYPERLINK("#'Table 12A.19'!A1","Table 12A.19")</f>
        <v>Table 12A.19</v>
      </c>
      <c r="B31" s="6" t="s">
        <v>2</v>
      </c>
      <c r="C31" s="2" t="s">
        <v>28</v>
      </c>
    </row>
    <row r="32" spans="1:3" ht="30.75" customHeight="1">
      <c r="A32" s="5" t="str">
        <f>HYPERLINK("#'Table 12A.20'!A1","Table 12A.20")</f>
        <v>Table 12A.20</v>
      </c>
      <c r="B32" s="6" t="s">
        <v>2</v>
      </c>
      <c r="C32" s="2" t="s">
        <v>29</v>
      </c>
    </row>
    <row r="33" spans="1:3" ht="30.75" customHeight="1">
      <c r="A33" s="5" t="str">
        <f>HYPERLINK("#'Table 12A.21'!A1","Table 12A.21")</f>
        <v>Table 12A.21</v>
      </c>
      <c r="B33" s="6" t="s">
        <v>2</v>
      </c>
      <c r="C33" s="2" t="s">
        <v>30</v>
      </c>
    </row>
    <row r="34" spans="1:3" ht="30.75" customHeight="1">
      <c r="A34" s="5" t="str">
        <f>HYPERLINK("#'Table 12A.22'!A1","Table 12A.22")</f>
        <v>Table 12A.22</v>
      </c>
      <c r="B34" s="6" t="s">
        <v>2</v>
      </c>
      <c r="C34" s="2" t="s">
        <v>31</v>
      </c>
    </row>
    <row r="35" spans="1:3" ht="17.850000000000001" customHeight="1">
      <c r="A35" s="5" t="str">
        <f>HYPERLINK("#'Table 12A.23'!A1","Table 12A.23")</f>
        <v>Table 12A.23</v>
      </c>
      <c r="B35" s="6" t="s">
        <v>2</v>
      </c>
      <c r="C35" s="2" t="s">
        <v>32</v>
      </c>
    </row>
    <row r="36" spans="1:3" ht="30.75" customHeight="1">
      <c r="A36" s="5" t="str">
        <f>HYPERLINK("#'Table 12A.24'!A1","Table 12A.24")</f>
        <v>Table 12A.24</v>
      </c>
      <c r="B36" s="6" t="s">
        <v>2</v>
      </c>
      <c r="C36" s="2" t="s">
        <v>33</v>
      </c>
    </row>
    <row r="37" spans="1:3" ht="30.75" customHeight="1">
      <c r="A37" s="5" t="str">
        <f>HYPERLINK("#'Table 12A.25'!A1","Table 12A.25")</f>
        <v>Table 12A.25</v>
      </c>
      <c r="B37" s="6" t="s">
        <v>2</v>
      </c>
      <c r="C37" s="2" t="s">
        <v>34</v>
      </c>
    </row>
    <row r="38" spans="1:3" ht="30.75" customHeight="1">
      <c r="A38" s="5" t="str">
        <f>HYPERLINK("#'Table 12A.26'!A1","Table 12A.26")</f>
        <v>Table 12A.26</v>
      </c>
      <c r="B38" s="6" t="s">
        <v>2</v>
      </c>
      <c r="C38" s="2" t="s">
        <v>35</v>
      </c>
    </row>
    <row r="39" spans="1:3" ht="30.75" customHeight="1">
      <c r="A39" s="5" t="str">
        <f>HYPERLINK("#'Table 12A.27'!A1","Table 12A.27")</f>
        <v>Table 12A.27</v>
      </c>
      <c r="B39" s="6" t="s">
        <v>2</v>
      </c>
      <c r="C39" s="2" t="s">
        <v>36</v>
      </c>
    </row>
    <row r="40" spans="1:3" ht="30.75" customHeight="1">
      <c r="A40" s="5" t="str">
        <f>HYPERLINK("#'Table 12A.28'!A1","Table 12A.28")</f>
        <v>Table 12A.28</v>
      </c>
      <c r="B40" s="6" t="s">
        <v>2</v>
      </c>
      <c r="C40" s="2" t="s">
        <v>37</v>
      </c>
    </row>
    <row r="41" spans="1:3" ht="30.75" customHeight="1">
      <c r="A41" s="5" t="str">
        <f>HYPERLINK("#'Table 12A.29'!A1","Table 12A.29")</f>
        <v>Table 12A.29</v>
      </c>
      <c r="B41" s="6" t="s">
        <v>2</v>
      </c>
      <c r="C41" s="2" t="s">
        <v>38</v>
      </c>
    </row>
    <row r="42" spans="1:3" ht="30.75" customHeight="1">
      <c r="A42" s="5" t="str">
        <f>HYPERLINK("#'Table 12A.30'!A1","Table 12A.30")</f>
        <v>Table 12A.30</v>
      </c>
      <c r="B42" s="6" t="s">
        <v>2</v>
      </c>
      <c r="C42" s="2" t="s">
        <v>39</v>
      </c>
    </row>
    <row r="43" spans="1:3" ht="30.75" customHeight="1">
      <c r="A43" s="5" t="str">
        <f>HYPERLINK("#'Table 12A.31'!A1","Table 12A.31")</f>
        <v>Table 12A.31</v>
      </c>
      <c r="B43" s="6" t="s">
        <v>2</v>
      </c>
      <c r="C43" s="2" t="s">
        <v>40</v>
      </c>
    </row>
    <row r="44" spans="1:3" ht="30.75" customHeight="1">
      <c r="A44" s="5" t="str">
        <f>HYPERLINK("#'Table 12A.32'!A1","Table 12A.32")</f>
        <v>Table 12A.32</v>
      </c>
      <c r="B44" s="6" t="s">
        <v>2</v>
      </c>
      <c r="C44" s="2" t="s">
        <v>41</v>
      </c>
    </row>
    <row r="45" spans="1:3" ht="17.850000000000001" customHeight="1">
      <c r="A45" s="5" t="str">
        <f>HYPERLINK("#'Table 12A.33'!A1","Table 12A.33")</f>
        <v>Table 12A.33</v>
      </c>
      <c r="B45" s="6" t="s">
        <v>2</v>
      </c>
      <c r="C45" s="2" t="s">
        <v>42</v>
      </c>
    </row>
    <row r="46" spans="1:3" ht="30.75" customHeight="1">
      <c r="A46" s="5" t="str">
        <f>HYPERLINK("#'Table 12A.34'!A1","Table 12A.34")</f>
        <v>Table 12A.34</v>
      </c>
      <c r="B46" s="6" t="s">
        <v>2</v>
      </c>
      <c r="C46" s="2" t="s">
        <v>43</v>
      </c>
    </row>
    <row r="47" spans="1:3" ht="30.75" customHeight="1">
      <c r="A47" s="5" t="str">
        <f>HYPERLINK("#'Table 12A.35'!A1","Table 12A.35")</f>
        <v>Table 12A.35</v>
      </c>
      <c r="B47" s="6" t="s">
        <v>2</v>
      </c>
      <c r="C47" s="2" t="s">
        <v>44</v>
      </c>
    </row>
    <row r="48" spans="1:3" ht="30.75" customHeight="1">
      <c r="A48" s="5" t="str">
        <f>HYPERLINK("#'Table 12A.36'!A1","Table 12A.36")</f>
        <v>Table 12A.36</v>
      </c>
      <c r="B48" s="6" t="s">
        <v>2</v>
      </c>
      <c r="C48" s="2" t="s">
        <v>45</v>
      </c>
    </row>
    <row r="49" spans="1:3" ht="30.75" customHeight="1">
      <c r="A49" s="5" t="str">
        <f>HYPERLINK("#'Table 12A.37'!A1","Table 12A.37")</f>
        <v>Table 12A.37</v>
      </c>
      <c r="B49" s="6" t="s">
        <v>2</v>
      </c>
      <c r="C49" s="2" t="s">
        <v>46</v>
      </c>
    </row>
    <row r="50" spans="1:3" ht="30.75" customHeight="1">
      <c r="A50" s="5" t="str">
        <f>HYPERLINK("#'Table 12A.38'!A1","Table 12A.38")</f>
        <v>Table 12A.38</v>
      </c>
      <c r="B50" s="6" t="s">
        <v>2</v>
      </c>
      <c r="C50" s="2" t="s">
        <v>47</v>
      </c>
    </row>
    <row r="51" spans="1:3" ht="17.850000000000001" customHeight="1">
      <c r="A51" s="5" t="str">
        <f>HYPERLINK("#'Table 12A.39'!A1","Table 12A.39")</f>
        <v>Table 12A.39</v>
      </c>
      <c r="B51" s="6" t="s">
        <v>2</v>
      </c>
      <c r="C51" s="2" t="s">
        <v>48</v>
      </c>
    </row>
    <row r="52" spans="1:3" ht="56.65" customHeight="1">
      <c r="A52" s="5" t="str">
        <f>HYPERLINK("#'Table 12A.40'!A1","Table 12A.40")</f>
        <v>Table 12A.40</v>
      </c>
      <c r="B52" s="6" t="s">
        <v>2</v>
      </c>
      <c r="C52" s="2" t="s">
        <v>49</v>
      </c>
    </row>
    <row r="53" spans="1:3" ht="56.65" customHeight="1">
      <c r="A53" s="5" t="str">
        <f>HYPERLINK("#'Table 12A.41'!A1","Table 12A.41")</f>
        <v>Table 12A.41</v>
      </c>
      <c r="B53" s="6" t="s">
        <v>2</v>
      </c>
      <c r="C53" s="2" t="s">
        <v>50</v>
      </c>
    </row>
    <row r="54" spans="1:3" ht="56.65" customHeight="1">
      <c r="A54" s="5" t="str">
        <f>HYPERLINK("#'Table 12A.42'!A1","Table 12A.42")</f>
        <v>Table 12A.42</v>
      </c>
      <c r="B54" s="6" t="s">
        <v>2</v>
      </c>
      <c r="C54" s="2" t="s">
        <v>51</v>
      </c>
    </row>
    <row r="55" spans="1:3" ht="56.65" customHeight="1">
      <c r="A55" s="5" t="str">
        <f>HYPERLINK("#'Table 12A.43'!A1","Table 12A.43")</f>
        <v>Table 12A.43</v>
      </c>
      <c r="B55" s="6" t="s">
        <v>2</v>
      </c>
      <c r="C55" s="2" t="s">
        <v>52</v>
      </c>
    </row>
    <row r="56" spans="1:3" ht="30.75" customHeight="1">
      <c r="A56" s="5" t="str">
        <f>HYPERLINK("#'Table 12A.44'!A1","Table 12A.44")</f>
        <v>Table 12A.44</v>
      </c>
      <c r="B56" s="6" t="s">
        <v>2</v>
      </c>
      <c r="C56" s="2" t="s">
        <v>53</v>
      </c>
    </row>
    <row r="57" spans="1:3" ht="17.850000000000001" customHeight="1">
      <c r="A57" s="5" t="str">
        <f>HYPERLINK("#'Table 12A.45'!A1","Table 12A.45")</f>
        <v>Table 12A.45</v>
      </c>
      <c r="B57" s="6" t="s">
        <v>2</v>
      </c>
      <c r="C57" s="2" t="s">
        <v>54</v>
      </c>
    </row>
    <row r="58" spans="1:3" ht="30.75" customHeight="1">
      <c r="A58" s="5" t="str">
        <f>HYPERLINK("#'Table 12A.46'!A1","Table 12A.46")</f>
        <v>Table 12A.46</v>
      </c>
      <c r="B58" s="6" t="s">
        <v>2</v>
      </c>
      <c r="C58" s="2" t="s">
        <v>55</v>
      </c>
    </row>
    <row r="59" spans="1:3" ht="17.850000000000001" customHeight="1">
      <c r="A59" s="5" t="str">
        <f>HYPERLINK("#'Table 12A.47'!A1","Table 12A.47")</f>
        <v>Table 12A.47</v>
      </c>
      <c r="B59" s="6" t="s">
        <v>2</v>
      </c>
      <c r="C59" s="2" t="s">
        <v>56</v>
      </c>
    </row>
    <row r="60" spans="1:3" ht="17.850000000000001" customHeight="1">
      <c r="A60" s="5" t="str">
        <f>HYPERLINK("#'Table 12A.48'!A1","Table 12A.48")</f>
        <v>Table 12A.48</v>
      </c>
      <c r="B60" s="6" t="s">
        <v>2</v>
      </c>
      <c r="C60" s="2" t="s">
        <v>57</v>
      </c>
    </row>
    <row r="61" spans="1:3" ht="17.850000000000001" customHeight="1">
      <c r="A61" s="5" t="str">
        <f>HYPERLINK("#'Table 12A.49'!A1","Table 12A.49")</f>
        <v>Table 12A.49</v>
      </c>
      <c r="B61" s="6" t="s">
        <v>2</v>
      </c>
      <c r="C61" s="2" t="s">
        <v>58</v>
      </c>
    </row>
    <row r="62" spans="1:3" ht="17.850000000000001" customHeight="1">
      <c r="A62" s="5" t="str">
        <f>HYPERLINK("#'Table 12A.50'!A1","Table 12A.50")</f>
        <v>Table 12A.50</v>
      </c>
      <c r="B62" s="6" t="s">
        <v>2</v>
      </c>
      <c r="C62" s="2" t="s">
        <v>59</v>
      </c>
    </row>
    <row r="63" spans="1:3" ht="30.75" customHeight="1">
      <c r="A63" s="5" t="str">
        <f>HYPERLINK("#'Table 12A.51'!A1","Table 12A.51")</f>
        <v>Table 12A.51</v>
      </c>
      <c r="B63" s="6" t="s">
        <v>2</v>
      </c>
      <c r="C63" s="2" t="s">
        <v>60</v>
      </c>
    </row>
    <row r="64" spans="1:3" ht="30.75" customHeight="1">
      <c r="A64" s="5" t="str">
        <f>HYPERLINK("#'Table 12A.52'!A1","Table 12A.52")</f>
        <v>Table 12A.52</v>
      </c>
      <c r="B64" s="6" t="s">
        <v>2</v>
      </c>
      <c r="C64" s="2" t="s">
        <v>61</v>
      </c>
    </row>
    <row r="65" spans="1:3" ht="30.75" customHeight="1">
      <c r="A65" s="5" t="str">
        <f>HYPERLINK("#'Table 12A.53'!A1","Table 12A.53")</f>
        <v>Table 12A.53</v>
      </c>
      <c r="B65" s="6" t="s">
        <v>2</v>
      </c>
      <c r="C65" s="2" t="s">
        <v>62</v>
      </c>
    </row>
    <row r="66" spans="1:3" ht="17.850000000000001" customHeight="1">
      <c r="A66" s="5" t="str">
        <f>HYPERLINK("#'Table 12A.54'!A1","Table 12A.54")</f>
        <v>Table 12A.54</v>
      </c>
      <c r="B66" s="6" t="s">
        <v>2</v>
      </c>
      <c r="C66" s="2" t="s">
        <v>63</v>
      </c>
    </row>
  </sheetData>
  <mergeCells count="11">
    <mergeCell ref="B1:C1"/>
    <mergeCell ref="A2:C2"/>
    <mergeCell ref="A3:C3"/>
    <mergeCell ref="A4:C4"/>
    <mergeCell ref="A5:C5"/>
    <mergeCell ref="A11:C11"/>
    <mergeCell ref="A6:C6"/>
    <mergeCell ref="A7:C7"/>
    <mergeCell ref="A8:C8"/>
    <mergeCell ref="A9:C9"/>
    <mergeCell ref="A10:C10"/>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2022&amp;R&amp;"Arial"&amp;8PUBLIC
HOSPITALS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7"/>
  <sheetViews>
    <sheetView showGridLines="0" workbookViewId="0"/>
  </sheetViews>
  <sheetFormatPr defaultColWidth="11.5703125" defaultRowHeight="13.15"/>
  <cols>
    <col min="1" max="10" width="1.7109375" customWidth="1"/>
    <col min="11" max="11" width="3.85546875" customWidth="1"/>
    <col min="12" max="12" width="5.42578125" customWidth="1"/>
    <col min="13" max="21" width="9.28515625" customWidth="1"/>
  </cols>
  <sheetData>
    <row r="1" spans="1:21" ht="33.950000000000003" customHeight="1">
      <c r="A1" s="8" t="s">
        <v>64</v>
      </c>
      <c r="B1" s="8"/>
      <c r="C1" s="8"/>
      <c r="D1" s="8"/>
      <c r="E1" s="8"/>
      <c r="F1" s="8"/>
      <c r="G1" s="8"/>
      <c r="H1" s="8"/>
      <c r="I1" s="8"/>
      <c r="J1" s="8"/>
      <c r="K1" s="67" t="s">
        <v>65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67</v>
      </c>
      <c r="N2" s="13" t="s">
        <v>68</v>
      </c>
      <c r="O2" s="13" t="s">
        <v>69</v>
      </c>
      <c r="P2" s="13" t="s">
        <v>70</v>
      </c>
      <c r="Q2" s="13" t="s">
        <v>71</v>
      </c>
      <c r="R2" s="13" t="s">
        <v>72</v>
      </c>
      <c r="S2" s="13" t="s">
        <v>73</v>
      </c>
      <c r="T2" s="13" t="s">
        <v>74</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77</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c r="M5" s="10"/>
      <c r="N5" s="10"/>
      <c r="O5" s="10"/>
      <c r="P5" s="10"/>
      <c r="Q5" s="10"/>
      <c r="R5" s="10"/>
      <c r="S5" s="10"/>
      <c r="T5" s="10"/>
      <c r="U5" s="10"/>
    </row>
    <row r="6" spans="1:21" ht="16.5" customHeight="1">
      <c r="A6" s="7"/>
      <c r="B6" s="7"/>
      <c r="C6" s="7"/>
      <c r="D6" s="7" t="s">
        <v>79</v>
      </c>
      <c r="E6" s="7"/>
      <c r="F6" s="7"/>
      <c r="G6" s="7"/>
      <c r="H6" s="7"/>
      <c r="I6" s="7"/>
      <c r="J6" s="7"/>
      <c r="K6" s="7"/>
      <c r="L6" s="9" t="s">
        <v>80</v>
      </c>
      <c r="M6" s="20">
        <v>12906</v>
      </c>
      <c r="N6" s="20">
        <v>11730</v>
      </c>
      <c r="O6" s="20">
        <v>10724</v>
      </c>
      <c r="P6" s="16">
        <v>4784</v>
      </c>
      <c r="Q6" s="16">
        <v>2677</v>
      </c>
      <c r="R6" s="16">
        <v>1063</v>
      </c>
      <c r="S6" s="18">
        <v>964</v>
      </c>
      <c r="T6" s="18">
        <v>914</v>
      </c>
      <c r="U6" s="20">
        <v>45762</v>
      </c>
    </row>
    <row r="7" spans="1:21" ht="16.5" customHeight="1">
      <c r="A7" s="7"/>
      <c r="B7" s="7"/>
      <c r="C7" s="7"/>
      <c r="D7" s="7" t="s">
        <v>81</v>
      </c>
      <c r="E7" s="7"/>
      <c r="F7" s="7"/>
      <c r="G7" s="7"/>
      <c r="H7" s="7"/>
      <c r="I7" s="7"/>
      <c r="J7" s="7"/>
      <c r="K7" s="7"/>
      <c r="L7" s="9" t="s">
        <v>80</v>
      </c>
      <c r="M7" s="20">
        <v>10700</v>
      </c>
      <c r="N7" s="16">
        <v>6352</v>
      </c>
      <c r="O7" s="16">
        <v>5375</v>
      </c>
      <c r="P7" s="16">
        <v>4210</v>
      </c>
      <c r="Q7" s="16">
        <v>2307</v>
      </c>
      <c r="R7" s="18">
        <v>722</v>
      </c>
      <c r="S7" s="18">
        <v>689</v>
      </c>
      <c r="T7" s="18">
        <v>585</v>
      </c>
      <c r="U7" s="20">
        <v>30940</v>
      </c>
    </row>
    <row r="8" spans="1:21" ht="16.5" customHeight="1">
      <c r="A8" s="7"/>
      <c r="B8" s="7"/>
      <c r="C8" s="7"/>
      <c r="D8" s="7" t="s">
        <v>82</v>
      </c>
      <c r="E8" s="7"/>
      <c r="F8" s="7"/>
      <c r="G8" s="7"/>
      <c r="H8" s="7"/>
      <c r="I8" s="7"/>
      <c r="J8" s="7"/>
      <c r="K8" s="7"/>
      <c r="L8" s="9" t="s">
        <v>80</v>
      </c>
      <c r="M8" s="20">
        <v>23605</v>
      </c>
      <c r="N8" s="20">
        <v>18082</v>
      </c>
      <c r="O8" s="20">
        <v>16100</v>
      </c>
      <c r="P8" s="16">
        <v>8994</v>
      </c>
      <c r="Q8" s="16">
        <v>4984</v>
      </c>
      <c r="R8" s="16">
        <v>1785</v>
      </c>
      <c r="S8" s="16">
        <v>1653</v>
      </c>
      <c r="T8" s="16">
        <v>1500</v>
      </c>
      <c r="U8" s="20">
        <v>76702</v>
      </c>
    </row>
    <row r="9" spans="1:21" ht="16.5" customHeight="1">
      <c r="A9" s="7"/>
      <c r="B9" s="7"/>
      <c r="C9" s="7" t="s">
        <v>83</v>
      </c>
      <c r="D9" s="7"/>
      <c r="E9" s="7"/>
      <c r="F9" s="7"/>
      <c r="G9" s="7"/>
      <c r="H9" s="7"/>
      <c r="I9" s="7"/>
      <c r="J9" s="7"/>
      <c r="K9" s="7"/>
      <c r="L9" s="9"/>
      <c r="M9" s="10"/>
      <c r="N9" s="10"/>
      <c r="O9" s="10"/>
      <c r="P9" s="10"/>
      <c r="Q9" s="10"/>
      <c r="R9" s="10"/>
      <c r="S9" s="10"/>
      <c r="T9" s="10"/>
      <c r="U9" s="10"/>
    </row>
    <row r="10" spans="1:21" ht="16.5" customHeight="1">
      <c r="A10" s="7"/>
      <c r="B10" s="7"/>
      <c r="C10" s="7"/>
      <c r="D10" s="7" t="s">
        <v>79</v>
      </c>
      <c r="E10" s="7"/>
      <c r="F10" s="7"/>
      <c r="G10" s="7"/>
      <c r="H10" s="7"/>
      <c r="I10" s="7"/>
      <c r="J10" s="7"/>
      <c r="K10" s="7"/>
      <c r="L10" s="9" t="s">
        <v>80</v>
      </c>
      <c r="M10" s="20">
        <v>13610</v>
      </c>
      <c r="N10" s="20">
        <v>11146</v>
      </c>
      <c r="O10" s="16">
        <v>9804</v>
      </c>
      <c r="P10" s="16">
        <v>4688</v>
      </c>
      <c r="Q10" s="16">
        <v>2650</v>
      </c>
      <c r="R10" s="16">
        <v>1037</v>
      </c>
      <c r="S10" s="18">
        <v>905</v>
      </c>
      <c r="T10" s="18">
        <v>695</v>
      </c>
      <c r="U10" s="20">
        <v>44536</v>
      </c>
    </row>
    <row r="11" spans="1:21" ht="16.5" customHeight="1">
      <c r="A11" s="7"/>
      <c r="B11" s="7"/>
      <c r="C11" s="7"/>
      <c r="D11" s="7" t="s">
        <v>81</v>
      </c>
      <c r="E11" s="7"/>
      <c r="F11" s="7"/>
      <c r="G11" s="7"/>
      <c r="H11" s="7"/>
      <c r="I11" s="7"/>
      <c r="J11" s="7"/>
      <c r="K11" s="7"/>
      <c r="L11" s="9" t="s">
        <v>80</v>
      </c>
      <c r="M11" s="16">
        <v>9472</v>
      </c>
      <c r="N11" s="16">
        <v>6192</v>
      </c>
      <c r="O11" s="16">
        <v>5539</v>
      </c>
      <c r="P11" s="16">
        <v>4307</v>
      </c>
      <c r="Q11" s="16">
        <v>2263</v>
      </c>
      <c r="R11" s="18">
        <v>611</v>
      </c>
      <c r="S11" s="18">
        <v>641</v>
      </c>
      <c r="T11" s="18">
        <v>455</v>
      </c>
      <c r="U11" s="20">
        <v>29480</v>
      </c>
    </row>
    <row r="12" spans="1:21" ht="16.5" customHeight="1">
      <c r="A12" s="7"/>
      <c r="B12" s="7"/>
      <c r="C12" s="7"/>
      <c r="D12" s="7" t="s">
        <v>82</v>
      </c>
      <c r="E12" s="7"/>
      <c r="F12" s="7"/>
      <c r="G12" s="7"/>
      <c r="H12" s="7"/>
      <c r="I12" s="7"/>
      <c r="J12" s="7"/>
      <c r="K12" s="7"/>
      <c r="L12" s="9" t="s">
        <v>80</v>
      </c>
      <c r="M12" s="20">
        <v>23082</v>
      </c>
      <c r="N12" s="20">
        <v>17338</v>
      </c>
      <c r="O12" s="20">
        <v>15343</v>
      </c>
      <c r="P12" s="16">
        <v>8995</v>
      </c>
      <c r="Q12" s="16">
        <v>4914</v>
      </c>
      <c r="R12" s="16">
        <v>1648</v>
      </c>
      <c r="S12" s="16">
        <v>1546</v>
      </c>
      <c r="T12" s="16">
        <v>1150</v>
      </c>
      <c r="U12" s="20">
        <v>74017</v>
      </c>
    </row>
    <row r="13" spans="1:21" ht="16.5" customHeight="1">
      <c r="A13" s="7"/>
      <c r="B13" s="7"/>
      <c r="C13" s="7" t="s">
        <v>84</v>
      </c>
      <c r="D13" s="7"/>
      <c r="E13" s="7"/>
      <c r="F13" s="7"/>
      <c r="G13" s="7"/>
      <c r="H13" s="7"/>
      <c r="I13" s="7"/>
      <c r="J13" s="7"/>
      <c r="K13" s="7"/>
      <c r="L13" s="9"/>
      <c r="M13" s="10"/>
      <c r="N13" s="10"/>
      <c r="O13" s="10"/>
      <c r="P13" s="10"/>
      <c r="Q13" s="10"/>
      <c r="R13" s="10"/>
      <c r="S13" s="10"/>
      <c r="T13" s="10"/>
      <c r="U13" s="10"/>
    </row>
    <row r="14" spans="1:21" ht="16.5" customHeight="1">
      <c r="A14" s="7"/>
      <c r="B14" s="7"/>
      <c r="C14" s="7"/>
      <c r="D14" s="7" t="s">
        <v>79</v>
      </c>
      <c r="E14" s="7"/>
      <c r="F14" s="7"/>
      <c r="G14" s="7"/>
      <c r="H14" s="7"/>
      <c r="I14" s="7"/>
      <c r="J14" s="7"/>
      <c r="K14" s="7"/>
      <c r="L14" s="9" t="s">
        <v>80</v>
      </c>
      <c r="M14" s="20">
        <v>12932</v>
      </c>
      <c r="N14" s="20">
        <v>10149</v>
      </c>
      <c r="O14" s="16">
        <v>9489</v>
      </c>
      <c r="P14" s="16">
        <v>4756</v>
      </c>
      <c r="Q14" s="16">
        <v>2550</v>
      </c>
      <c r="R14" s="16">
        <v>1017</v>
      </c>
      <c r="S14" s="18">
        <v>916</v>
      </c>
      <c r="T14" s="18">
        <v>628</v>
      </c>
      <c r="U14" s="20">
        <v>42438</v>
      </c>
    </row>
    <row r="15" spans="1:21" ht="16.5" customHeight="1">
      <c r="A15" s="7"/>
      <c r="B15" s="7"/>
      <c r="C15" s="7"/>
      <c r="D15" s="7" t="s">
        <v>81</v>
      </c>
      <c r="E15" s="7"/>
      <c r="F15" s="7"/>
      <c r="G15" s="7"/>
      <c r="H15" s="7"/>
      <c r="I15" s="7"/>
      <c r="J15" s="7"/>
      <c r="K15" s="7"/>
      <c r="L15" s="9" t="s">
        <v>80</v>
      </c>
      <c r="M15" s="16">
        <v>9198</v>
      </c>
      <c r="N15" s="16">
        <v>6357</v>
      </c>
      <c r="O15" s="16">
        <v>5224</v>
      </c>
      <c r="P15" s="16">
        <v>4136</v>
      </c>
      <c r="Q15" s="16">
        <v>1927</v>
      </c>
      <c r="R15" s="18">
        <v>618</v>
      </c>
      <c r="S15" s="18">
        <v>732</v>
      </c>
      <c r="T15" s="18">
        <v>413</v>
      </c>
      <c r="U15" s="20">
        <v>28604</v>
      </c>
    </row>
    <row r="16" spans="1:21" ht="16.5" customHeight="1">
      <c r="A16" s="7"/>
      <c r="B16" s="7"/>
      <c r="C16" s="7"/>
      <c r="D16" s="7" t="s">
        <v>82</v>
      </c>
      <c r="E16" s="7"/>
      <c r="F16" s="7"/>
      <c r="G16" s="7"/>
      <c r="H16" s="7"/>
      <c r="I16" s="7"/>
      <c r="J16" s="7"/>
      <c r="K16" s="7"/>
      <c r="L16" s="9" t="s">
        <v>80</v>
      </c>
      <c r="M16" s="20">
        <v>22130</v>
      </c>
      <c r="N16" s="20">
        <v>16523</v>
      </c>
      <c r="O16" s="20">
        <v>14713</v>
      </c>
      <c r="P16" s="16">
        <v>8892</v>
      </c>
      <c r="Q16" s="16">
        <v>4477</v>
      </c>
      <c r="R16" s="16">
        <v>1634</v>
      </c>
      <c r="S16" s="16">
        <v>1648</v>
      </c>
      <c r="T16" s="16">
        <v>1041</v>
      </c>
      <c r="U16" s="20">
        <v>71059</v>
      </c>
    </row>
    <row r="17" spans="1:21" ht="16.5" customHeight="1">
      <c r="A17" s="7"/>
      <c r="B17" s="7"/>
      <c r="C17" s="7" t="s">
        <v>85</v>
      </c>
      <c r="D17" s="7"/>
      <c r="E17" s="7"/>
      <c r="F17" s="7"/>
      <c r="G17" s="7"/>
      <c r="H17" s="7"/>
      <c r="I17" s="7"/>
      <c r="J17" s="7"/>
      <c r="K17" s="7"/>
      <c r="L17" s="9"/>
      <c r="M17" s="10"/>
      <c r="N17" s="10"/>
      <c r="O17" s="10"/>
      <c r="P17" s="10"/>
      <c r="Q17" s="10"/>
      <c r="R17" s="10"/>
      <c r="S17" s="10"/>
      <c r="T17" s="10"/>
      <c r="U17" s="10"/>
    </row>
    <row r="18" spans="1:21" ht="16.5" customHeight="1">
      <c r="A18" s="7"/>
      <c r="B18" s="7"/>
      <c r="C18" s="7"/>
      <c r="D18" s="7" t="s">
        <v>79</v>
      </c>
      <c r="E18" s="7"/>
      <c r="F18" s="7"/>
      <c r="G18" s="7"/>
      <c r="H18" s="7"/>
      <c r="I18" s="7"/>
      <c r="J18" s="7"/>
      <c r="K18" s="7"/>
      <c r="L18" s="9" t="s">
        <v>80</v>
      </c>
      <c r="M18" s="20">
        <v>12217</v>
      </c>
      <c r="N18" s="16">
        <v>9549</v>
      </c>
      <c r="O18" s="16">
        <v>9098</v>
      </c>
      <c r="P18" s="16">
        <v>4609</v>
      </c>
      <c r="Q18" s="16">
        <v>2442</v>
      </c>
      <c r="R18" s="18">
        <v>944</v>
      </c>
      <c r="S18" s="18">
        <v>878</v>
      </c>
      <c r="T18" s="18">
        <v>784</v>
      </c>
      <c r="U18" s="20">
        <v>40522</v>
      </c>
    </row>
    <row r="19" spans="1:21" ht="16.5" customHeight="1">
      <c r="A19" s="7"/>
      <c r="B19" s="7"/>
      <c r="C19" s="7"/>
      <c r="D19" s="7" t="s">
        <v>81</v>
      </c>
      <c r="E19" s="7"/>
      <c r="F19" s="7"/>
      <c r="G19" s="7"/>
      <c r="H19" s="7"/>
      <c r="I19" s="7"/>
      <c r="J19" s="7"/>
      <c r="K19" s="7"/>
      <c r="L19" s="9" t="s">
        <v>80</v>
      </c>
      <c r="M19" s="16">
        <v>9224</v>
      </c>
      <c r="N19" s="16">
        <v>6376</v>
      </c>
      <c r="O19" s="16">
        <v>4976</v>
      </c>
      <c r="P19" s="16">
        <v>4432</v>
      </c>
      <c r="Q19" s="16">
        <v>1772</v>
      </c>
      <c r="R19" s="18">
        <v>616</v>
      </c>
      <c r="S19" s="18">
        <v>754</v>
      </c>
      <c r="T19" s="18">
        <v>413</v>
      </c>
      <c r="U19" s="20">
        <v>28564</v>
      </c>
    </row>
    <row r="20" spans="1:21" ht="16.5" customHeight="1">
      <c r="A20" s="7"/>
      <c r="B20" s="7"/>
      <c r="C20" s="7"/>
      <c r="D20" s="7" t="s">
        <v>82</v>
      </c>
      <c r="E20" s="7"/>
      <c r="F20" s="7"/>
      <c r="G20" s="7"/>
      <c r="H20" s="7"/>
      <c r="I20" s="7"/>
      <c r="J20" s="7"/>
      <c r="K20" s="7"/>
      <c r="L20" s="9" t="s">
        <v>80</v>
      </c>
      <c r="M20" s="20">
        <v>21441</v>
      </c>
      <c r="N20" s="20">
        <v>15925</v>
      </c>
      <c r="O20" s="20">
        <v>14075</v>
      </c>
      <c r="P20" s="16">
        <v>9041</v>
      </c>
      <c r="Q20" s="16">
        <v>4214</v>
      </c>
      <c r="R20" s="16">
        <v>1560</v>
      </c>
      <c r="S20" s="16">
        <v>1632</v>
      </c>
      <c r="T20" s="16">
        <v>1198</v>
      </c>
      <c r="U20" s="20">
        <v>69086</v>
      </c>
    </row>
    <row r="21" spans="1:21" ht="16.5" customHeight="1">
      <c r="A21" s="7"/>
      <c r="B21" s="7"/>
      <c r="C21" s="7" t="s">
        <v>86</v>
      </c>
      <c r="D21" s="7"/>
      <c r="E21" s="7"/>
      <c r="F21" s="7"/>
      <c r="G21" s="7"/>
      <c r="H21" s="7"/>
      <c r="I21" s="7"/>
      <c r="J21" s="7"/>
      <c r="K21" s="7"/>
      <c r="L21" s="9"/>
      <c r="M21" s="10"/>
      <c r="N21" s="10"/>
      <c r="O21" s="10"/>
      <c r="P21" s="10"/>
      <c r="Q21" s="10"/>
      <c r="R21" s="10"/>
      <c r="S21" s="10"/>
      <c r="T21" s="10"/>
      <c r="U21" s="10"/>
    </row>
    <row r="22" spans="1:21" ht="16.5" customHeight="1">
      <c r="A22" s="7"/>
      <c r="B22" s="7"/>
      <c r="C22" s="7"/>
      <c r="D22" s="7" t="s">
        <v>79</v>
      </c>
      <c r="E22" s="7"/>
      <c r="F22" s="7"/>
      <c r="G22" s="7"/>
      <c r="H22" s="7"/>
      <c r="I22" s="7"/>
      <c r="J22" s="7"/>
      <c r="K22" s="7"/>
      <c r="L22" s="9" t="s">
        <v>80</v>
      </c>
      <c r="M22" s="20">
        <v>12325</v>
      </c>
      <c r="N22" s="16">
        <v>9039</v>
      </c>
      <c r="O22" s="16">
        <v>8660</v>
      </c>
      <c r="P22" s="16">
        <v>5048</v>
      </c>
      <c r="Q22" s="16">
        <v>2452</v>
      </c>
      <c r="R22" s="18">
        <v>907</v>
      </c>
      <c r="S22" s="18">
        <v>886</v>
      </c>
      <c r="T22" s="18">
        <v>590</v>
      </c>
      <c r="U22" s="20">
        <v>39907</v>
      </c>
    </row>
    <row r="23" spans="1:21" ht="16.5" customHeight="1">
      <c r="A23" s="7"/>
      <c r="B23" s="7"/>
      <c r="C23" s="7"/>
      <c r="D23" s="7" t="s">
        <v>81</v>
      </c>
      <c r="E23" s="7"/>
      <c r="F23" s="7"/>
      <c r="G23" s="7"/>
      <c r="H23" s="7"/>
      <c r="I23" s="7"/>
      <c r="J23" s="7"/>
      <c r="K23" s="7"/>
      <c r="L23" s="9" t="s">
        <v>80</v>
      </c>
      <c r="M23" s="16">
        <v>8792</v>
      </c>
      <c r="N23" s="16">
        <v>6003</v>
      </c>
      <c r="O23" s="16">
        <v>4756</v>
      </c>
      <c r="P23" s="16">
        <v>4753</v>
      </c>
      <c r="Q23" s="16">
        <v>1853</v>
      </c>
      <c r="R23" s="18">
        <v>554</v>
      </c>
      <c r="S23" s="18">
        <v>737</v>
      </c>
      <c r="T23" s="18">
        <v>385</v>
      </c>
      <c r="U23" s="20">
        <v>27832</v>
      </c>
    </row>
    <row r="24" spans="1:21" ht="16.5" customHeight="1">
      <c r="A24" s="7"/>
      <c r="B24" s="7"/>
      <c r="C24" s="7"/>
      <c r="D24" s="7" t="s">
        <v>82</v>
      </c>
      <c r="E24" s="7"/>
      <c r="F24" s="7"/>
      <c r="G24" s="7"/>
      <c r="H24" s="7"/>
      <c r="I24" s="7"/>
      <c r="J24" s="7"/>
      <c r="K24" s="7"/>
      <c r="L24" s="9" t="s">
        <v>80</v>
      </c>
      <c r="M24" s="20">
        <v>21117</v>
      </c>
      <c r="N24" s="20">
        <v>15043</v>
      </c>
      <c r="O24" s="20">
        <v>13416</v>
      </c>
      <c r="P24" s="16">
        <v>9801</v>
      </c>
      <c r="Q24" s="16">
        <v>4305</v>
      </c>
      <c r="R24" s="16">
        <v>1460</v>
      </c>
      <c r="S24" s="16">
        <v>1623</v>
      </c>
      <c r="T24" s="18">
        <v>974</v>
      </c>
      <c r="U24" s="20">
        <v>67739</v>
      </c>
    </row>
    <row r="25" spans="1:21" ht="16.5" customHeight="1">
      <c r="A25" s="7"/>
      <c r="B25" s="7"/>
      <c r="C25" s="7" t="s">
        <v>87</v>
      </c>
      <c r="D25" s="7"/>
      <c r="E25" s="7"/>
      <c r="F25" s="7"/>
      <c r="G25" s="7"/>
      <c r="H25" s="7"/>
      <c r="I25" s="7"/>
      <c r="J25" s="7"/>
      <c r="K25" s="7"/>
      <c r="L25" s="9"/>
      <c r="M25" s="10"/>
      <c r="N25" s="10"/>
      <c r="O25" s="10"/>
      <c r="P25" s="10"/>
      <c r="Q25" s="10"/>
      <c r="R25" s="10"/>
      <c r="S25" s="10"/>
      <c r="T25" s="10"/>
      <c r="U25" s="10"/>
    </row>
    <row r="26" spans="1:21" ht="16.5" customHeight="1">
      <c r="A26" s="7"/>
      <c r="B26" s="7"/>
      <c r="C26" s="7"/>
      <c r="D26" s="7" t="s">
        <v>79</v>
      </c>
      <c r="E26" s="7"/>
      <c r="F26" s="7"/>
      <c r="G26" s="7"/>
      <c r="H26" s="7"/>
      <c r="I26" s="7"/>
      <c r="J26" s="7"/>
      <c r="K26" s="7"/>
      <c r="L26" s="9" t="s">
        <v>80</v>
      </c>
      <c r="M26" s="20">
        <v>12241</v>
      </c>
      <c r="N26" s="16">
        <v>8829</v>
      </c>
      <c r="O26" s="16">
        <v>6382</v>
      </c>
      <c r="P26" s="16">
        <v>4913</v>
      </c>
      <c r="Q26" s="16">
        <v>2372</v>
      </c>
      <c r="R26" s="18">
        <v>872</v>
      </c>
      <c r="S26" s="18">
        <v>742</v>
      </c>
      <c r="T26" s="18">
        <v>550</v>
      </c>
      <c r="U26" s="20">
        <v>36900</v>
      </c>
    </row>
    <row r="27" spans="1:21" ht="16.5" customHeight="1">
      <c r="A27" s="7"/>
      <c r="B27" s="7"/>
      <c r="C27" s="7"/>
      <c r="D27" s="7" t="s">
        <v>81</v>
      </c>
      <c r="E27" s="7"/>
      <c r="F27" s="7"/>
      <c r="G27" s="7"/>
      <c r="H27" s="7"/>
      <c r="I27" s="7"/>
      <c r="J27" s="7"/>
      <c r="K27" s="7"/>
      <c r="L27" s="9" t="s">
        <v>80</v>
      </c>
      <c r="M27" s="16">
        <v>8393</v>
      </c>
      <c r="N27" s="16">
        <v>6480</v>
      </c>
      <c r="O27" s="16">
        <v>3591</v>
      </c>
      <c r="P27" s="16">
        <v>4451</v>
      </c>
      <c r="Q27" s="16">
        <v>1793</v>
      </c>
      <c r="R27" s="18">
        <v>514</v>
      </c>
      <c r="S27" s="18">
        <v>483</v>
      </c>
      <c r="T27" s="18">
        <v>345</v>
      </c>
      <c r="U27" s="20">
        <v>26051</v>
      </c>
    </row>
    <row r="28" spans="1:21" ht="16.5" customHeight="1">
      <c r="A28" s="7"/>
      <c r="B28" s="7"/>
      <c r="C28" s="7"/>
      <c r="D28" s="7" t="s">
        <v>82</v>
      </c>
      <c r="E28" s="7"/>
      <c r="F28" s="7"/>
      <c r="G28" s="7"/>
      <c r="H28" s="7"/>
      <c r="I28" s="7"/>
      <c r="J28" s="7"/>
      <c r="K28" s="7"/>
      <c r="L28" s="9" t="s">
        <v>80</v>
      </c>
      <c r="M28" s="20">
        <v>20634</v>
      </c>
      <c r="N28" s="20">
        <v>14265</v>
      </c>
      <c r="O28" s="16">
        <v>9973</v>
      </c>
      <c r="P28" s="16">
        <v>9365</v>
      </c>
      <c r="Q28" s="16">
        <v>4165</v>
      </c>
      <c r="R28" s="16">
        <v>1386</v>
      </c>
      <c r="S28" s="16">
        <v>1225</v>
      </c>
      <c r="T28" s="18">
        <v>895</v>
      </c>
      <c r="U28" s="20">
        <v>61908</v>
      </c>
    </row>
    <row r="29" spans="1:21" ht="16.5" customHeight="1">
      <c r="A29" s="7"/>
      <c r="B29" s="7"/>
      <c r="C29" s="7" t="s">
        <v>88</v>
      </c>
      <c r="D29" s="7"/>
      <c r="E29" s="7"/>
      <c r="F29" s="7"/>
      <c r="G29" s="7"/>
      <c r="H29" s="7"/>
      <c r="I29" s="7"/>
      <c r="J29" s="7"/>
      <c r="K29" s="7"/>
      <c r="L29" s="9"/>
      <c r="M29" s="10"/>
      <c r="N29" s="10"/>
      <c r="O29" s="10"/>
      <c r="P29" s="10"/>
      <c r="Q29" s="10"/>
      <c r="R29" s="10"/>
      <c r="S29" s="10"/>
      <c r="T29" s="10"/>
      <c r="U29" s="10"/>
    </row>
    <row r="30" spans="1:21" ht="16.5" customHeight="1">
      <c r="A30" s="7"/>
      <c r="B30" s="7"/>
      <c r="C30" s="7"/>
      <c r="D30" s="7" t="s">
        <v>79</v>
      </c>
      <c r="E30" s="7"/>
      <c r="F30" s="7"/>
      <c r="G30" s="7"/>
      <c r="H30" s="7"/>
      <c r="I30" s="7"/>
      <c r="J30" s="7"/>
      <c r="K30" s="7"/>
      <c r="L30" s="9" t="s">
        <v>80</v>
      </c>
      <c r="M30" s="16">
        <v>9482</v>
      </c>
      <c r="N30" s="16">
        <v>7781</v>
      </c>
      <c r="O30" s="16">
        <v>6358</v>
      </c>
      <c r="P30" s="16">
        <v>3717</v>
      </c>
      <c r="Q30" s="16">
        <v>2413</v>
      </c>
      <c r="R30" s="18">
        <v>716</v>
      </c>
      <c r="S30" s="18">
        <v>773</v>
      </c>
      <c r="T30" s="18">
        <v>498</v>
      </c>
      <c r="U30" s="20">
        <v>31739</v>
      </c>
    </row>
    <row r="31" spans="1:21" ht="16.5" customHeight="1">
      <c r="A31" s="7"/>
      <c r="B31" s="7"/>
      <c r="C31" s="7"/>
      <c r="D31" s="7" t="s">
        <v>81</v>
      </c>
      <c r="E31" s="7"/>
      <c r="F31" s="7"/>
      <c r="G31" s="7"/>
      <c r="H31" s="7"/>
      <c r="I31" s="7"/>
      <c r="J31" s="7"/>
      <c r="K31" s="7"/>
      <c r="L31" s="9" t="s">
        <v>80</v>
      </c>
      <c r="M31" s="16">
        <v>6700</v>
      </c>
      <c r="N31" s="16">
        <v>4493</v>
      </c>
      <c r="O31" s="16">
        <v>3475</v>
      </c>
      <c r="P31" s="16">
        <v>2033</v>
      </c>
      <c r="Q31" s="16">
        <v>1635</v>
      </c>
      <c r="R31" s="18">
        <v>436</v>
      </c>
      <c r="S31" s="18">
        <v>406</v>
      </c>
      <c r="T31" s="18">
        <v>216</v>
      </c>
      <c r="U31" s="20">
        <v>19395</v>
      </c>
    </row>
    <row r="32" spans="1:21" ht="16.5" customHeight="1">
      <c r="A32" s="7"/>
      <c r="B32" s="7"/>
      <c r="C32" s="7"/>
      <c r="D32" s="7" t="s">
        <v>82</v>
      </c>
      <c r="E32" s="7"/>
      <c r="F32" s="7"/>
      <c r="G32" s="7"/>
      <c r="H32" s="7"/>
      <c r="I32" s="7"/>
      <c r="J32" s="7"/>
      <c r="K32" s="7"/>
      <c r="L32" s="9" t="s">
        <v>80</v>
      </c>
      <c r="M32" s="20">
        <v>16182</v>
      </c>
      <c r="N32" s="20">
        <v>12274</v>
      </c>
      <c r="O32" s="16">
        <v>9833</v>
      </c>
      <c r="P32" s="16">
        <v>5750</v>
      </c>
      <c r="Q32" s="16">
        <v>4048</v>
      </c>
      <c r="R32" s="16">
        <v>1153</v>
      </c>
      <c r="S32" s="16">
        <v>1179</v>
      </c>
      <c r="T32" s="18">
        <v>714</v>
      </c>
      <c r="U32" s="20">
        <v>51134</v>
      </c>
    </row>
    <row r="33" spans="1:21" ht="16.5" customHeight="1">
      <c r="A33" s="7"/>
      <c r="B33" s="7"/>
      <c r="C33" s="7" t="s">
        <v>89</v>
      </c>
      <c r="D33" s="7"/>
      <c r="E33" s="7"/>
      <c r="F33" s="7"/>
      <c r="G33" s="7"/>
      <c r="H33" s="7"/>
      <c r="I33" s="7"/>
      <c r="J33" s="7"/>
      <c r="K33" s="7"/>
      <c r="L33" s="9"/>
      <c r="M33" s="10"/>
      <c r="N33" s="10"/>
      <c r="O33" s="10"/>
      <c r="P33" s="10"/>
      <c r="Q33" s="10"/>
      <c r="R33" s="10"/>
      <c r="S33" s="10"/>
      <c r="T33" s="10"/>
      <c r="U33" s="10"/>
    </row>
    <row r="34" spans="1:21" ht="16.5" customHeight="1">
      <c r="A34" s="7"/>
      <c r="B34" s="7"/>
      <c r="C34" s="7"/>
      <c r="D34" s="7" t="s">
        <v>79</v>
      </c>
      <c r="E34" s="7"/>
      <c r="F34" s="7"/>
      <c r="G34" s="7"/>
      <c r="H34" s="7"/>
      <c r="I34" s="7"/>
      <c r="J34" s="7"/>
      <c r="K34" s="7"/>
      <c r="L34" s="9" t="s">
        <v>80</v>
      </c>
      <c r="M34" s="16">
        <v>9223</v>
      </c>
      <c r="N34" s="16">
        <v>7619</v>
      </c>
      <c r="O34" s="16">
        <v>5825</v>
      </c>
      <c r="P34" s="16">
        <v>3618</v>
      </c>
      <c r="Q34" s="16">
        <v>2236</v>
      </c>
      <c r="R34" s="18">
        <v>692</v>
      </c>
      <c r="S34" s="18">
        <v>766</v>
      </c>
      <c r="T34" s="18">
        <v>495</v>
      </c>
      <c r="U34" s="20">
        <v>30475</v>
      </c>
    </row>
    <row r="35" spans="1:21" ht="16.5" customHeight="1">
      <c r="A35" s="7"/>
      <c r="B35" s="7"/>
      <c r="C35" s="7"/>
      <c r="D35" s="7" t="s">
        <v>81</v>
      </c>
      <c r="E35" s="7"/>
      <c r="F35" s="7"/>
      <c r="G35" s="7"/>
      <c r="H35" s="7"/>
      <c r="I35" s="7"/>
      <c r="J35" s="7"/>
      <c r="K35" s="7"/>
      <c r="L35" s="9" t="s">
        <v>80</v>
      </c>
      <c r="M35" s="16">
        <v>6699</v>
      </c>
      <c r="N35" s="16">
        <v>4325</v>
      </c>
      <c r="O35" s="16">
        <v>3236</v>
      </c>
      <c r="P35" s="16">
        <v>2051</v>
      </c>
      <c r="Q35" s="16">
        <v>1544</v>
      </c>
      <c r="R35" s="18">
        <v>440</v>
      </c>
      <c r="S35" s="18">
        <v>403</v>
      </c>
      <c r="T35" s="18">
        <v>224</v>
      </c>
      <c r="U35" s="20">
        <v>18922</v>
      </c>
    </row>
    <row r="36" spans="1:21" ht="16.5" customHeight="1">
      <c r="A36" s="7"/>
      <c r="B36" s="7"/>
      <c r="C36" s="7"/>
      <c r="D36" s="7" t="s">
        <v>82</v>
      </c>
      <c r="E36" s="7"/>
      <c r="F36" s="7"/>
      <c r="G36" s="7"/>
      <c r="H36" s="7"/>
      <c r="I36" s="7"/>
      <c r="J36" s="7"/>
      <c r="K36" s="7"/>
      <c r="L36" s="9" t="s">
        <v>80</v>
      </c>
      <c r="M36" s="20">
        <v>15922</v>
      </c>
      <c r="N36" s="20">
        <v>11944</v>
      </c>
      <c r="O36" s="16">
        <v>9061</v>
      </c>
      <c r="P36" s="16">
        <v>5669</v>
      </c>
      <c r="Q36" s="16">
        <v>3780</v>
      </c>
      <c r="R36" s="16">
        <v>1133</v>
      </c>
      <c r="S36" s="16">
        <v>1169</v>
      </c>
      <c r="T36" s="18">
        <v>720</v>
      </c>
      <c r="U36" s="20">
        <v>49397</v>
      </c>
    </row>
    <row r="37" spans="1:21" ht="16.5" customHeight="1">
      <c r="A37" s="7"/>
      <c r="B37" s="7"/>
      <c r="C37" s="7" t="s">
        <v>90</v>
      </c>
      <c r="D37" s="7"/>
      <c r="E37" s="7"/>
      <c r="F37" s="7"/>
      <c r="G37" s="7"/>
      <c r="H37" s="7"/>
      <c r="I37" s="7"/>
      <c r="J37" s="7"/>
      <c r="K37" s="7"/>
      <c r="L37" s="9"/>
      <c r="M37" s="10"/>
      <c r="N37" s="10"/>
      <c r="O37" s="10"/>
      <c r="P37" s="10"/>
      <c r="Q37" s="10"/>
      <c r="R37" s="10"/>
      <c r="S37" s="10"/>
      <c r="T37" s="10"/>
      <c r="U37" s="10"/>
    </row>
    <row r="38" spans="1:21" ht="16.5" customHeight="1">
      <c r="A38" s="7"/>
      <c r="B38" s="7"/>
      <c r="C38" s="7"/>
      <c r="D38" s="7" t="s">
        <v>79</v>
      </c>
      <c r="E38" s="7"/>
      <c r="F38" s="7"/>
      <c r="G38" s="7"/>
      <c r="H38" s="7"/>
      <c r="I38" s="7"/>
      <c r="J38" s="7"/>
      <c r="K38" s="7"/>
      <c r="L38" s="9" t="s">
        <v>80</v>
      </c>
      <c r="M38" s="16">
        <v>9174</v>
      </c>
      <c r="N38" s="16">
        <v>7620</v>
      </c>
      <c r="O38" s="16">
        <v>6246</v>
      </c>
      <c r="P38" s="16">
        <v>3380</v>
      </c>
      <c r="Q38" s="16">
        <v>2343</v>
      </c>
      <c r="R38" s="18">
        <v>693</v>
      </c>
      <c r="S38" s="18">
        <v>696</v>
      </c>
      <c r="T38" s="18">
        <v>477</v>
      </c>
      <c r="U38" s="20">
        <v>30629</v>
      </c>
    </row>
    <row r="39" spans="1:21" ht="16.5" customHeight="1">
      <c r="A39" s="7"/>
      <c r="B39" s="7"/>
      <c r="C39" s="7"/>
      <c r="D39" s="7" t="s">
        <v>81</v>
      </c>
      <c r="E39" s="7"/>
      <c r="F39" s="7"/>
      <c r="G39" s="7"/>
      <c r="H39" s="7"/>
      <c r="I39" s="7"/>
      <c r="J39" s="7"/>
      <c r="K39" s="7"/>
      <c r="L39" s="9" t="s">
        <v>80</v>
      </c>
      <c r="M39" s="16">
        <v>6546</v>
      </c>
      <c r="N39" s="16">
        <v>4251</v>
      </c>
      <c r="O39" s="16">
        <v>3140</v>
      </c>
      <c r="P39" s="16">
        <v>1956</v>
      </c>
      <c r="Q39" s="16">
        <v>1591</v>
      </c>
      <c r="R39" s="18">
        <v>422</v>
      </c>
      <c r="S39" s="18">
        <v>440</v>
      </c>
      <c r="T39" s="18">
        <v>214</v>
      </c>
      <c r="U39" s="20">
        <v>18561</v>
      </c>
    </row>
    <row r="40" spans="1:21" ht="16.5" customHeight="1">
      <c r="A40" s="7"/>
      <c r="B40" s="7"/>
      <c r="C40" s="7"/>
      <c r="D40" s="7" t="s">
        <v>82</v>
      </c>
      <c r="E40" s="7"/>
      <c r="F40" s="7"/>
      <c r="G40" s="7"/>
      <c r="H40" s="7"/>
      <c r="I40" s="7"/>
      <c r="J40" s="7"/>
      <c r="K40" s="7"/>
      <c r="L40" s="9" t="s">
        <v>80</v>
      </c>
      <c r="M40" s="20">
        <v>15719</v>
      </c>
      <c r="N40" s="20">
        <v>11871</v>
      </c>
      <c r="O40" s="16">
        <v>9386</v>
      </c>
      <c r="P40" s="16">
        <v>5336</v>
      </c>
      <c r="Q40" s="16">
        <v>3934</v>
      </c>
      <c r="R40" s="16">
        <v>1115</v>
      </c>
      <c r="S40" s="16">
        <v>1136</v>
      </c>
      <c r="T40" s="18">
        <v>691</v>
      </c>
      <c r="U40" s="20">
        <v>49189</v>
      </c>
    </row>
    <row r="41" spans="1:21" ht="16.5" customHeight="1">
      <c r="A41" s="7"/>
      <c r="B41" s="7"/>
      <c r="C41" s="7" t="s">
        <v>91</v>
      </c>
      <c r="D41" s="7"/>
      <c r="E41" s="7"/>
      <c r="F41" s="7"/>
      <c r="G41" s="7"/>
      <c r="H41" s="7"/>
      <c r="I41" s="7"/>
      <c r="J41" s="7"/>
      <c r="K41" s="7"/>
      <c r="L41" s="9"/>
      <c r="M41" s="10"/>
      <c r="N41" s="10"/>
      <c r="O41" s="10"/>
      <c r="P41" s="10"/>
      <c r="Q41" s="10"/>
      <c r="R41" s="10"/>
      <c r="S41" s="10"/>
      <c r="T41" s="10"/>
      <c r="U41" s="10"/>
    </row>
    <row r="42" spans="1:21" ht="16.5" customHeight="1">
      <c r="A42" s="7"/>
      <c r="B42" s="7"/>
      <c r="C42" s="7"/>
      <c r="D42" s="7" t="s">
        <v>79</v>
      </c>
      <c r="E42" s="7"/>
      <c r="F42" s="7"/>
      <c r="G42" s="7"/>
      <c r="H42" s="7"/>
      <c r="I42" s="7"/>
      <c r="J42" s="7"/>
      <c r="K42" s="7"/>
      <c r="L42" s="9" t="s">
        <v>80</v>
      </c>
      <c r="M42" s="16">
        <v>8438</v>
      </c>
      <c r="N42" s="16">
        <v>7311</v>
      </c>
      <c r="O42" s="16">
        <v>6031</v>
      </c>
      <c r="P42" s="16">
        <v>3054</v>
      </c>
      <c r="Q42" s="16">
        <v>2160</v>
      </c>
      <c r="R42" s="18">
        <v>678</v>
      </c>
      <c r="S42" s="18">
        <v>516</v>
      </c>
      <c r="T42" s="18">
        <v>439</v>
      </c>
      <c r="U42" s="20">
        <v>28627</v>
      </c>
    </row>
    <row r="43" spans="1:21" ht="16.5" customHeight="1">
      <c r="A43" s="7"/>
      <c r="B43" s="7"/>
      <c r="C43" s="7"/>
      <c r="D43" s="7" t="s">
        <v>81</v>
      </c>
      <c r="E43" s="7"/>
      <c r="F43" s="7"/>
      <c r="G43" s="7"/>
      <c r="H43" s="7"/>
      <c r="I43" s="7"/>
      <c r="J43" s="7"/>
      <c r="K43" s="7"/>
      <c r="L43" s="9" t="s">
        <v>80</v>
      </c>
      <c r="M43" s="16">
        <v>5968</v>
      </c>
      <c r="N43" s="16">
        <v>4191</v>
      </c>
      <c r="O43" s="16">
        <v>3024</v>
      </c>
      <c r="P43" s="16">
        <v>1831</v>
      </c>
      <c r="Q43" s="16">
        <v>1500</v>
      </c>
      <c r="R43" s="18">
        <v>418</v>
      </c>
      <c r="S43" s="18">
        <v>353</v>
      </c>
      <c r="T43" s="18">
        <v>204</v>
      </c>
      <c r="U43" s="20">
        <v>17488</v>
      </c>
    </row>
    <row r="44" spans="1:21" ht="16.5" customHeight="1">
      <c r="A44" s="14"/>
      <c r="B44" s="14"/>
      <c r="C44" s="14"/>
      <c r="D44" s="14" t="s">
        <v>82</v>
      </c>
      <c r="E44" s="14"/>
      <c r="F44" s="14"/>
      <c r="G44" s="14"/>
      <c r="H44" s="14"/>
      <c r="I44" s="14"/>
      <c r="J44" s="14"/>
      <c r="K44" s="14"/>
      <c r="L44" s="15" t="s">
        <v>80</v>
      </c>
      <c r="M44" s="21">
        <v>14407</v>
      </c>
      <c r="N44" s="21">
        <v>11502</v>
      </c>
      <c r="O44" s="17">
        <v>9055</v>
      </c>
      <c r="P44" s="17">
        <v>4885</v>
      </c>
      <c r="Q44" s="17">
        <v>3659</v>
      </c>
      <c r="R44" s="17">
        <v>1097</v>
      </c>
      <c r="S44" s="19">
        <v>869</v>
      </c>
      <c r="T44" s="19">
        <v>642</v>
      </c>
      <c r="U44" s="21">
        <v>46116</v>
      </c>
    </row>
    <row r="45" spans="1:21" ht="4.5" customHeight="1">
      <c r="A45" s="22"/>
      <c r="B45" s="22"/>
      <c r="C45" s="2"/>
      <c r="D45" s="2"/>
      <c r="E45" s="2"/>
      <c r="F45" s="2"/>
      <c r="G45" s="2"/>
      <c r="H45" s="2"/>
      <c r="I45" s="2"/>
      <c r="J45" s="2"/>
      <c r="K45" s="2"/>
      <c r="L45" s="2"/>
      <c r="M45" s="2"/>
      <c r="N45" s="2"/>
      <c r="O45" s="2"/>
      <c r="P45" s="2"/>
      <c r="Q45" s="2"/>
      <c r="R45" s="2"/>
      <c r="S45" s="2"/>
      <c r="T45" s="2"/>
      <c r="U45" s="2"/>
    </row>
    <row r="46" spans="1:21" ht="16.5" customHeight="1">
      <c r="A46" s="22"/>
      <c r="B46" s="22"/>
      <c r="C46" s="62" t="s">
        <v>92</v>
      </c>
      <c r="D46" s="62"/>
      <c r="E46" s="62"/>
      <c r="F46" s="62"/>
      <c r="G46" s="62"/>
      <c r="H46" s="62"/>
      <c r="I46" s="62"/>
      <c r="J46" s="62"/>
      <c r="K46" s="62"/>
      <c r="L46" s="62"/>
      <c r="M46" s="62"/>
      <c r="N46" s="62"/>
      <c r="O46" s="62"/>
      <c r="P46" s="62"/>
      <c r="Q46" s="62"/>
      <c r="R46" s="62"/>
      <c r="S46" s="62"/>
      <c r="T46" s="62"/>
      <c r="U46" s="62"/>
    </row>
    <row r="47" spans="1:21" ht="4.5" customHeight="1">
      <c r="A47" s="22"/>
      <c r="B47" s="22"/>
      <c r="C47" s="2"/>
      <c r="D47" s="2"/>
      <c r="E47" s="2"/>
      <c r="F47" s="2"/>
      <c r="G47" s="2"/>
      <c r="H47" s="2"/>
      <c r="I47" s="2"/>
      <c r="J47" s="2"/>
      <c r="K47" s="2"/>
      <c r="L47" s="2"/>
      <c r="M47" s="2"/>
      <c r="N47" s="2"/>
      <c r="O47" s="2"/>
      <c r="P47" s="2"/>
      <c r="Q47" s="2"/>
      <c r="R47" s="2"/>
      <c r="S47" s="2"/>
      <c r="T47" s="2"/>
      <c r="U47" s="2"/>
    </row>
    <row r="48" spans="1:21" ht="29.45" customHeight="1">
      <c r="A48" s="22" t="s">
        <v>93</v>
      </c>
      <c r="B48" s="22"/>
      <c r="C48" s="62" t="s">
        <v>94</v>
      </c>
      <c r="D48" s="62"/>
      <c r="E48" s="62"/>
      <c r="F48" s="62"/>
      <c r="G48" s="62"/>
      <c r="H48" s="62"/>
      <c r="I48" s="62"/>
      <c r="J48" s="62"/>
      <c r="K48" s="62"/>
      <c r="L48" s="62"/>
      <c r="M48" s="62"/>
      <c r="N48" s="62"/>
      <c r="O48" s="62"/>
      <c r="P48" s="62"/>
      <c r="Q48" s="62"/>
      <c r="R48" s="62"/>
      <c r="S48" s="62"/>
      <c r="T48" s="62"/>
      <c r="U48" s="62"/>
    </row>
    <row r="49" spans="1:21" ht="16.5" customHeight="1">
      <c r="A49" s="22" t="s">
        <v>95</v>
      </c>
      <c r="B49" s="22"/>
      <c r="C49" s="62" t="s">
        <v>96</v>
      </c>
      <c r="D49" s="62"/>
      <c r="E49" s="62"/>
      <c r="F49" s="62"/>
      <c r="G49" s="62"/>
      <c r="H49" s="62"/>
      <c r="I49" s="62"/>
      <c r="J49" s="62"/>
      <c r="K49" s="62"/>
      <c r="L49" s="62"/>
      <c r="M49" s="62"/>
      <c r="N49" s="62"/>
      <c r="O49" s="62"/>
      <c r="P49" s="62"/>
      <c r="Q49" s="62"/>
      <c r="R49" s="62"/>
      <c r="S49" s="62"/>
      <c r="T49" s="62"/>
      <c r="U49" s="62"/>
    </row>
    <row r="50" spans="1:21" ht="29.45" customHeight="1">
      <c r="A50" s="22" t="s">
        <v>97</v>
      </c>
      <c r="B50" s="22"/>
      <c r="C50" s="62" t="s">
        <v>98</v>
      </c>
      <c r="D50" s="62"/>
      <c r="E50" s="62"/>
      <c r="F50" s="62"/>
      <c r="G50" s="62"/>
      <c r="H50" s="62"/>
      <c r="I50" s="62"/>
      <c r="J50" s="62"/>
      <c r="K50" s="62"/>
      <c r="L50" s="62"/>
      <c r="M50" s="62"/>
      <c r="N50" s="62"/>
      <c r="O50" s="62"/>
      <c r="P50" s="62"/>
      <c r="Q50" s="62"/>
      <c r="R50" s="62"/>
      <c r="S50" s="62"/>
      <c r="T50" s="62"/>
      <c r="U50" s="62"/>
    </row>
    <row r="51" spans="1:21" ht="55.15" customHeight="1">
      <c r="A51" s="22" t="s">
        <v>99</v>
      </c>
      <c r="B51" s="22"/>
      <c r="C51" s="62" t="s">
        <v>100</v>
      </c>
      <c r="D51" s="62"/>
      <c r="E51" s="62"/>
      <c r="F51" s="62"/>
      <c r="G51" s="62"/>
      <c r="H51" s="62"/>
      <c r="I51" s="62"/>
      <c r="J51" s="62"/>
      <c r="K51" s="62"/>
      <c r="L51" s="62"/>
      <c r="M51" s="62"/>
      <c r="N51" s="62"/>
      <c r="O51" s="62"/>
      <c r="P51" s="62"/>
      <c r="Q51" s="62"/>
      <c r="R51" s="62"/>
      <c r="S51" s="62"/>
      <c r="T51" s="62"/>
      <c r="U51" s="62"/>
    </row>
    <row r="52" spans="1:21" ht="16.5" customHeight="1">
      <c r="A52" s="22" t="s">
        <v>101</v>
      </c>
      <c r="B52" s="22"/>
      <c r="C52" s="62" t="s">
        <v>102</v>
      </c>
      <c r="D52" s="62"/>
      <c r="E52" s="62"/>
      <c r="F52" s="62"/>
      <c r="G52" s="62"/>
      <c r="H52" s="62"/>
      <c r="I52" s="62"/>
      <c r="J52" s="62"/>
      <c r="K52" s="62"/>
      <c r="L52" s="62"/>
      <c r="M52" s="62"/>
      <c r="N52" s="62"/>
      <c r="O52" s="62"/>
      <c r="P52" s="62"/>
      <c r="Q52" s="62"/>
      <c r="R52" s="62"/>
      <c r="S52" s="62"/>
      <c r="T52" s="62"/>
      <c r="U52" s="62"/>
    </row>
    <row r="53" spans="1:21" ht="29.45" customHeight="1">
      <c r="A53" s="22" t="s">
        <v>103</v>
      </c>
      <c r="B53" s="22"/>
      <c r="C53" s="62" t="s">
        <v>104</v>
      </c>
      <c r="D53" s="62"/>
      <c r="E53" s="62"/>
      <c r="F53" s="62"/>
      <c r="G53" s="62"/>
      <c r="H53" s="62"/>
      <c r="I53" s="62"/>
      <c r="J53" s="62"/>
      <c r="K53" s="62"/>
      <c r="L53" s="62"/>
      <c r="M53" s="62"/>
      <c r="N53" s="62"/>
      <c r="O53" s="62"/>
      <c r="P53" s="62"/>
      <c r="Q53" s="62"/>
      <c r="R53" s="62"/>
      <c r="S53" s="62"/>
      <c r="T53" s="62"/>
      <c r="U53" s="62"/>
    </row>
    <row r="54" spans="1:21" ht="29.45" customHeight="1">
      <c r="A54" s="22" t="s">
        <v>105</v>
      </c>
      <c r="B54" s="22"/>
      <c r="C54" s="62" t="s">
        <v>106</v>
      </c>
      <c r="D54" s="62"/>
      <c r="E54" s="62"/>
      <c r="F54" s="62"/>
      <c r="G54" s="62"/>
      <c r="H54" s="62"/>
      <c r="I54" s="62"/>
      <c r="J54" s="62"/>
      <c r="K54" s="62"/>
      <c r="L54" s="62"/>
      <c r="M54" s="62"/>
      <c r="N54" s="62"/>
      <c r="O54" s="62"/>
      <c r="P54" s="62"/>
      <c r="Q54" s="62"/>
      <c r="R54" s="62"/>
      <c r="S54" s="62"/>
      <c r="T54" s="62"/>
      <c r="U54" s="62"/>
    </row>
    <row r="55" spans="1:21" ht="16.5" customHeight="1">
      <c r="A55" s="22" t="s">
        <v>107</v>
      </c>
      <c r="B55" s="22"/>
      <c r="C55" s="62" t="s">
        <v>108</v>
      </c>
      <c r="D55" s="62"/>
      <c r="E55" s="62"/>
      <c r="F55" s="62"/>
      <c r="G55" s="62"/>
      <c r="H55" s="62"/>
      <c r="I55" s="62"/>
      <c r="J55" s="62"/>
      <c r="K55" s="62"/>
      <c r="L55" s="62"/>
      <c r="M55" s="62"/>
      <c r="N55" s="62"/>
      <c r="O55" s="62"/>
      <c r="P55" s="62"/>
      <c r="Q55" s="62"/>
      <c r="R55" s="62"/>
      <c r="S55" s="62"/>
      <c r="T55" s="62"/>
      <c r="U55" s="62"/>
    </row>
    <row r="56" spans="1:21" ht="4.5" customHeight="1"/>
    <row r="57" spans="1:21" ht="42.4" customHeight="1">
      <c r="A57" s="23" t="s">
        <v>109</v>
      </c>
      <c r="B57" s="22"/>
      <c r="C57" s="22"/>
      <c r="D57" s="22"/>
      <c r="E57" s="62" t="s">
        <v>110</v>
      </c>
      <c r="F57" s="62"/>
      <c r="G57" s="62"/>
      <c r="H57" s="62"/>
      <c r="I57" s="62"/>
      <c r="J57" s="62"/>
      <c r="K57" s="62"/>
      <c r="L57" s="62"/>
      <c r="M57" s="62"/>
      <c r="N57" s="62"/>
      <c r="O57" s="62"/>
      <c r="P57" s="62"/>
      <c r="Q57" s="62"/>
      <c r="R57" s="62"/>
      <c r="S57" s="62"/>
      <c r="T57" s="62"/>
      <c r="U57" s="62"/>
    </row>
  </sheetData>
  <mergeCells count="11">
    <mergeCell ref="K1:U1"/>
    <mergeCell ref="C46:U46"/>
    <mergeCell ref="C48:U48"/>
    <mergeCell ref="C49:U49"/>
    <mergeCell ref="C50:U50"/>
    <mergeCell ref="E57:U57"/>
    <mergeCell ref="C51:U51"/>
    <mergeCell ref="C52:U52"/>
    <mergeCell ref="C53:U53"/>
    <mergeCell ref="C54:U54"/>
    <mergeCell ref="C55:U55"/>
  </mergeCells>
  <pageMargins left="0.7" right="0.7" top="0.75" bottom="0.75" header="0.3" footer="0.3"/>
  <pageSetup paperSize="9" fitToHeight="0" orientation="landscape" horizontalDpi="300" verticalDpi="300"/>
  <headerFooter scaleWithDoc="0" alignWithMargins="0">
    <oddHeader>&amp;C&amp;"Arial"&amp;8TABLE 12A.1</oddHeader>
    <oddFooter>&amp;L&amp;"Arial"&amp;8REPORT ON
GOVERNMENT
SERVICES 2022&amp;R&amp;"Arial"&amp;8PUBLIC
HOSPITALS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6"/>
  <sheetViews>
    <sheetView showGridLines="0" workbookViewId="0"/>
  </sheetViews>
  <sheetFormatPr defaultColWidth="11.5703125" defaultRowHeight="13.15"/>
  <cols>
    <col min="1" max="11" width="1.7109375" customWidth="1"/>
    <col min="12" max="12" width="5.42578125" customWidth="1"/>
    <col min="13" max="21" width="8.42578125" customWidth="1"/>
  </cols>
  <sheetData>
    <row r="1" spans="1:21" ht="33.950000000000003" customHeight="1">
      <c r="A1" s="8" t="s">
        <v>111</v>
      </c>
      <c r="B1" s="8"/>
      <c r="C1" s="8"/>
      <c r="D1" s="8"/>
      <c r="E1" s="8"/>
      <c r="F1" s="8"/>
      <c r="G1" s="8"/>
      <c r="H1" s="8"/>
      <c r="I1" s="8"/>
      <c r="J1" s="8"/>
      <c r="K1" s="67" t="s">
        <v>112</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69</v>
      </c>
      <c r="P2" s="13" t="s">
        <v>70</v>
      </c>
      <c r="Q2" s="13" t="s">
        <v>71</v>
      </c>
      <c r="R2" s="13" t="s">
        <v>72</v>
      </c>
      <c r="S2" s="13" t="s">
        <v>114</v>
      </c>
      <c r="T2" s="13" t="s">
        <v>115</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77</v>
      </c>
      <c r="C4" s="7"/>
      <c r="D4" s="7"/>
      <c r="E4" s="7"/>
      <c r="F4" s="7"/>
      <c r="G4" s="7"/>
      <c r="H4" s="7"/>
      <c r="I4" s="7"/>
      <c r="J4" s="7"/>
      <c r="K4" s="7"/>
      <c r="L4" s="9"/>
      <c r="M4" s="10"/>
      <c r="N4" s="10"/>
      <c r="O4" s="10"/>
      <c r="P4" s="10"/>
      <c r="Q4" s="10"/>
      <c r="R4" s="10"/>
      <c r="S4" s="10"/>
      <c r="T4" s="10"/>
      <c r="U4" s="10"/>
    </row>
    <row r="5" spans="1:21" ht="16.5" customHeight="1">
      <c r="A5" s="7"/>
      <c r="B5" s="7"/>
      <c r="C5" s="7" t="s">
        <v>116</v>
      </c>
      <c r="D5" s="7"/>
      <c r="E5" s="7"/>
      <c r="F5" s="7"/>
      <c r="G5" s="7"/>
      <c r="H5" s="7"/>
      <c r="I5" s="7"/>
      <c r="J5" s="7"/>
      <c r="K5" s="7"/>
      <c r="L5" s="9"/>
      <c r="M5" s="10"/>
      <c r="N5" s="10"/>
      <c r="O5" s="10"/>
      <c r="P5" s="10"/>
      <c r="Q5" s="10"/>
      <c r="R5" s="10"/>
      <c r="S5" s="10"/>
      <c r="T5" s="10"/>
      <c r="U5" s="10"/>
    </row>
    <row r="6" spans="1:21" ht="16.5" customHeight="1">
      <c r="A6" s="7"/>
      <c r="B6" s="7"/>
      <c r="C6" s="7"/>
      <c r="D6" s="7" t="s">
        <v>78</v>
      </c>
      <c r="E6" s="7"/>
      <c r="F6" s="7"/>
      <c r="G6" s="7"/>
      <c r="H6" s="7"/>
      <c r="I6" s="7"/>
      <c r="J6" s="7"/>
      <c r="K6" s="7"/>
      <c r="L6" s="9" t="s">
        <v>117</v>
      </c>
      <c r="M6" s="16">
        <v>2887</v>
      </c>
      <c r="N6" s="16">
        <v>2687</v>
      </c>
      <c r="O6" s="16">
        <v>3094</v>
      </c>
      <c r="P6" s="16">
        <v>3366</v>
      </c>
      <c r="Q6" s="16">
        <v>2730</v>
      </c>
      <c r="R6" s="16">
        <v>3294</v>
      </c>
      <c r="S6" s="16">
        <v>3835</v>
      </c>
      <c r="T6" s="16">
        <v>6071</v>
      </c>
      <c r="U6" s="16">
        <v>2971</v>
      </c>
    </row>
    <row r="7" spans="1:21" ht="16.5" customHeight="1">
      <c r="A7" s="7"/>
      <c r="B7" s="7"/>
      <c r="C7" s="7"/>
      <c r="D7" s="7" t="s">
        <v>83</v>
      </c>
      <c r="E7" s="7"/>
      <c r="F7" s="7"/>
      <c r="G7" s="7"/>
      <c r="H7" s="7"/>
      <c r="I7" s="7"/>
      <c r="J7" s="7"/>
      <c r="K7" s="7"/>
      <c r="L7" s="9" t="s">
        <v>117</v>
      </c>
      <c r="M7" s="16">
        <v>2868</v>
      </c>
      <c r="N7" s="16">
        <v>2626</v>
      </c>
      <c r="O7" s="16">
        <v>3031</v>
      </c>
      <c r="P7" s="16">
        <v>3448</v>
      </c>
      <c r="Q7" s="16">
        <v>2721</v>
      </c>
      <c r="R7" s="16">
        <v>3098</v>
      </c>
      <c r="S7" s="16">
        <v>3647</v>
      </c>
      <c r="T7" s="16">
        <v>4676</v>
      </c>
      <c r="U7" s="16">
        <v>2924</v>
      </c>
    </row>
    <row r="8" spans="1:21" ht="16.5" customHeight="1">
      <c r="A8" s="7"/>
      <c r="B8" s="7"/>
      <c r="C8" s="7"/>
      <c r="D8" s="7" t="s">
        <v>84</v>
      </c>
      <c r="E8" s="7"/>
      <c r="F8" s="7"/>
      <c r="G8" s="7"/>
      <c r="H8" s="7"/>
      <c r="I8" s="7"/>
      <c r="J8" s="7"/>
      <c r="K8" s="7"/>
      <c r="L8" s="9" t="s">
        <v>117</v>
      </c>
      <c r="M8" s="16">
        <v>2796</v>
      </c>
      <c r="N8" s="16">
        <v>2556</v>
      </c>
      <c r="O8" s="16">
        <v>2957</v>
      </c>
      <c r="P8" s="16">
        <v>3436</v>
      </c>
      <c r="Q8" s="16">
        <v>2590</v>
      </c>
      <c r="R8" s="16">
        <v>3113</v>
      </c>
      <c r="S8" s="16">
        <v>3961</v>
      </c>
      <c r="T8" s="16">
        <v>4215</v>
      </c>
      <c r="U8" s="16">
        <v>2859</v>
      </c>
    </row>
    <row r="9" spans="1:21" ht="16.5" customHeight="1">
      <c r="A9" s="7"/>
      <c r="B9" s="7"/>
      <c r="C9" s="7"/>
      <c r="D9" s="7" t="s">
        <v>85</v>
      </c>
      <c r="E9" s="7"/>
      <c r="F9" s="7"/>
      <c r="G9" s="7"/>
      <c r="H9" s="7"/>
      <c r="I9" s="7"/>
      <c r="J9" s="7"/>
      <c r="K9" s="7"/>
      <c r="L9" s="9" t="s">
        <v>117</v>
      </c>
      <c r="M9" s="16">
        <v>2749</v>
      </c>
      <c r="N9" s="16">
        <v>2517</v>
      </c>
      <c r="O9" s="16">
        <v>2878</v>
      </c>
      <c r="P9" s="16">
        <v>3521</v>
      </c>
      <c r="Q9" s="16">
        <v>2454</v>
      </c>
      <c r="R9" s="16">
        <v>3000</v>
      </c>
      <c r="S9" s="16">
        <v>4011</v>
      </c>
      <c r="T9" s="16">
        <v>4868</v>
      </c>
      <c r="U9" s="16">
        <v>2824</v>
      </c>
    </row>
    <row r="10" spans="1:21" ht="16.5" customHeight="1">
      <c r="A10" s="7"/>
      <c r="B10" s="7"/>
      <c r="C10" s="7"/>
      <c r="D10" s="7" t="s">
        <v>86</v>
      </c>
      <c r="E10" s="7"/>
      <c r="F10" s="7"/>
      <c r="G10" s="7"/>
      <c r="H10" s="7"/>
      <c r="I10" s="7"/>
      <c r="J10" s="7"/>
      <c r="K10" s="7"/>
      <c r="L10" s="9" t="s">
        <v>117</v>
      </c>
      <c r="M10" s="16">
        <v>2752</v>
      </c>
      <c r="N10" s="16">
        <v>2451</v>
      </c>
      <c r="O10" s="16">
        <v>2792</v>
      </c>
      <c r="P10" s="16">
        <v>3839</v>
      </c>
      <c r="Q10" s="16">
        <v>2523</v>
      </c>
      <c r="R10" s="16">
        <v>2830</v>
      </c>
      <c r="S10" s="16">
        <v>4066</v>
      </c>
      <c r="T10" s="16">
        <v>3993</v>
      </c>
      <c r="U10" s="16">
        <v>2819</v>
      </c>
    </row>
    <row r="11" spans="1:21" ht="16.5" customHeight="1">
      <c r="A11" s="7"/>
      <c r="B11" s="7"/>
      <c r="C11" s="7"/>
      <c r="D11" s="7" t="s">
        <v>87</v>
      </c>
      <c r="E11" s="7"/>
      <c r="F11" s="7"/>
      <c r="G11" s="7"/>
      <c r="H11" s="7"/>
      <c r="I11" s="7"/>
      <c r="J11" s="7"/>
      <c r="K11" s="7"/>
      <c r="L11" s="9" t="s">
        <v>117</v>
      </c>
      <c r="M11" s="16">
        <v>2712</v>
      </c>
      <c r="N11" s="16">
        <v>2376</v>
      </c>
      <c r="O11" s="16">
        <v>2101</v>
      </c>
      <c r="P11" s="16">
        <v>3695</v>
      </c>
      <c r="Q11" s="16">
        <v>2459</v>
      </c>
      <c r="R11" s="16">
        <v>2697</v>
      </c>
      <c r="S11" s="16">
        <v>3124</v>
      </c>
      <c r="T11" s="16">
        <v>3683</v>
      </c>
      <c r="U11" s="16">
        <v>2608</v>
      </c>
    </row>
    <row r="12" spans="1:21" ht="16.5" customHeight="1">
      <c r="A12" s="7"/>
      <c r="B12" s="7"/>
      <c r="C12" s="7"/>
      <c r="D12" s="7" t="s">
        <v>88</v>
      </c>
      <c r="E12" s="7"/>
      <c r="F12" s="7"/>
      <c r="G12" s="7"/>
      <c r="H12" s="7"/>
      <c r="I12" s="7"/>
      <c r="J12" s="7"/>
      <c r="K12" s="7"/>
      <c r="L12" s="9" t="s">
        <v>117</v>
      </c>
      <c r="M12" s="16">
        <v>2161</v>
      </c>
      <c r="N12" s="16">
        <v>2104</v>
      </c>
      <c r="O12" s="16">
        <v>2099</v>
      </c>
      <c r="P12" s="16">
        <v>2298</v>
      </c>
      <c r="Q12" s="16">
        <v>2411</v>
      </c>
      <c r="R12" s="16">
        <v>2247</v>
      </c>
      <c r="S12" s="16">
        <v>3055</v>
      </c>
      <c r="T12" s="16">
        <v>2951</v>
      </c>
      <c r="U12" s="16">
        <v>2192</v>
      </c>
    </row>
    <row r="13" spans="1:21" ht="16.5" customHeight="1">
      <c r="A13" s="7"/>
      <c r="B13" s="7"/>
      <c r="C13" s="7"/>
      <c r="D13" s="7" t="s">
        <v>89</v>
      </c>
      <c r="E13" s="7"/>
      <c r="F13" s="7"/>
      <c r="G13" s="7"/>
      <c r="H13" s="7"/>
      <c r="I13" s="7"/>
      <c r="J13" s="7"/>
      <c r="K13" s="7"/>
      <c r="L13" s="9" t="s">
        <v>117</v>
      </c>
      <c r="M13" s="16">
        <v>2158</v>
      </c>
      <c r="N13" s="16">
        <v>2092</v>
      </c>
      <c r="O13" s="16">
        <v>1965</v>
      </c>
      <c r="P13" s="16">
        <v>2306</v>
      </c>
      <c r="Q13" s="16">
        <v>2271</v>
      </c>
      <c r="R13" s="16">
        <v>2212</v>
      </c>
      <c r="S13" s="16">
        <v>3077</v>
      </c>
      <c r="T13" s="16">
        <v>3011</v>
      </c>
      <c r="U13" s="16">
        <v>2152</v>
      </c>
    </row>
    <row r="14" spans="1:21" ht="16.5" customHeight="1">
      <c r="A14" s="7"/>
      <c r="B14" s="7"/>
      <c r="C14" s="7"/>
      <c r="D14" s="7" t="s">
        <v>90</v>
      </c>
      <c r="E14" s="7"/>
      <c r="F14" s="7"/>
      <c r="G14" s="7"/>
      <c r="H14" s="7"/>
      <c r="I14" s="7"/>
      <c r="J14" s="7"/>
      <c r="K14" s="7"/>
      <c r="L14" s="9" t="s">
        <v>117</v>
      </c>
      <c r="M14" s="16">
        <v>2159</v>
      </c>
      <c r="N14" s="16">
        <v>2123</v>
      </c>
      <c r="O14" s="16">
        <v>2077</v>
      </c>
      <c r="P14" s="16">
        <v>2235</v>
      </c>
      <c r="Q14" s="16">
        <v>2385</v>
      </c>
      <c r="R14" s="16">
        <v>2178</v>
      </c>
      <c r="S14" s="16">
        <v>3054</v>
      </c>
      <c r="T14" s="16">
        <v>2967</v>
      </c>
      <c r="U14" s="16">
        <v>2182</v>
      </c>
    </row>
    <row r="15" spans="1:21" ht="16.5" customHeight="1">
      <c r="A15" s="14"/>
      <c r="B15" s="14"/>
      <c r="C15" s="14"/>
      <c r="D15" s="14" t="s">
        <v>91</v>
      </c>
      <c r="E15" s="14"/>
      <c r="F15" s="14"/>
      <c r="G15" s="14"/>
      <c r="H15" s="14"/>
      <c r="I15" s="14"/>
      <c r="J15" s="14"/>
      <c r="K15" s="14"/>
      <c r="L15" s="15" t="s">
        <v>117</v>
      </c>
      <c r="M15" s="17">
        <v>2005</v>
      </c>
      <c r="N15" s="17">
        <v>2093</v>
      </c>
      <c r="O15" s="17">
        <v>2041</v>
      </c>
      <c r="P15" s="17">
        <v>2104</v>
      </c>
      <c r="Q15" s="17">
        <v>2239</v>
      </c>
      <c r="R15" s="17">
        <v>2150</v>
      </c>
      <c r="S15" s="17">
        <v>2379</v>
      </c>
      <c r="T15" s="17">
        <v>2792</v>
      </c>
      <c r="U15" s="17">
        <v>2079</v>
      </c>
    </row>
    <row r="16" spans="1:21" ht="4.5" customHeight="1">
      <c r="A16" s="22"/>
      <c r="B16" s="22"/>
      <c r="C16" s="2"/>
      <c r="D16" s="2"/>
      <c r="E16" s="2"/>
      <c r="F16" s="2"/>
      <c r="G16" s="2"/>
      <c r="H16" s="2"/>
      <c r="I16" s="2"/>
      <c r="J16" s="2"/>
      <c r="K16" s="2"/>
      <c r="L16" s="2"/>
      <c r="M16" s="2"/>
      <c r="N16" s="2"/>
      <c r="O16" s="2"/>
      <c r="P16" s="2"/>
      <c r="Q16" s="2"/>
      <c r="R16" s="2"/>
      <c r="S16" s="2"/>
      <c r="T16" s="2"/>
      <c r="U16" s="2"/>
    </row>
    <row r="17" spans="1:21" ht="29.45" customHeight="1">
      <c r="A17" s="22" t="s">
        <v>93</v>
      </c>
      <c r="B17" s="22"/>
      <c r="C17" s="62" t="s">
        <v>94</v>
      </c>
      <c r="D17" s="62"/>
      <c r="E17" s="62"/>
      <c r="F17" s="62"/>
      <c r="G17" s="62"/>
      <c r="H17" s="62"/>
      <c r="I17" s="62"/>
      <c r="J17" s="62"/>
      <c r="K17" s="62"/>
      <c r="L17" s="62"/>
      <c r="M17" s="62"/>
      <c r="N17" s="62"/>
      <c r="O17" s="62"/>
      <c r="P17" s="62"/>
      <c r="Q17" s="62"/>
      <c r="R17" s="62"/>
      <c r="S17" s="62"/>
      <c r="T17" s="62"/>
      <c r="U17" s="62"/>
    </row>
    <row r="18" spans="1:21" ht="16.5" customHeight="1">
      <c r="A18" s="22" t="s">
        <v>95</v>
      </c>
      <c r="B18" s="22"/>
      <c r="C18" s="62" t="s">
        <v>118</v>
      </c>
      <c r="D18" s="62"/>
      <c r="E18" s="62"/>
      <c r="F18" s="62"/>
      <c r="G18" s="62"/>
      <c r="H18" s="62"/>
      <c r="I18" s="62"/>
      <c r="J18" s="62"/>
      <c r="K18" s="62"/>
      <c r="L18" s="62"/>
      <c r="M18" s="62"/>
      <c r="N18" s="62"/>
      <c r="O18" s="62"/>
      <c r="P18" s="62"/>
      <c r="Q18" s="62"/>
      <c r="R18" s="62"/>
      <c r="S18" s="62"/>
      <c r="T18" s="62"/>
      <c r="U18" s="62"/>
    </row>
    <row r="19" spans="1:21" ht="29.45" customHeight="1">
      <c r="A19" s="22" t="s">
        <v>97</v>
      </c>
      <c r="B19" s="22"/>
      <c r="C19" s="62" t="s">
        <v>98</v>
      </c>
      <c r="D19" s="62"/>
      <c r="E19" s="62"/>
      <c r="F19" s="62"/>
      <c r="G19" s="62"/>
      <c r="H19" s="62"/>
      <c r="I19" s="62"/>
      <c r="J19" s="62"/>
      <c r="K19" s="62"/>
      <c r="L19" s="62"/>
      <c r="M19" s="62"/>
      <c r="N19" s="62"/>
      <c r="O19" s="62"/>
      <c r="P19" s="62"/>
      <c r="Q19" s="62"/>
      <c r="R19" s="62"/>
      <c r="S19" s="62"/>
      <c r="T19" s="62"/>
      <c r="U19" s="62"/>
    </row>
    <row r="20" spans="1:21" ht="29.45" customHeight="1">
      <c r="A20" s="22" t="s">
        <v>99</v>
      </c>
      <c r="B20" s="22"/>
      <c r="C20" s="62" t="s">
        <v>119</v>
      </c>
      <c r="D20" s="62"/>
      <c r="E20" s="62"/>
      <c r="F20" s="62"/>
      <c r="G20" s="62"/>
      <c r="H20" s="62"/>
      <c r="I20" s="62"/>
      <c r="J20" s="62"/>
      <c r="K20" s="62"/>
      <c r="L20" s="62"/>
      <c r="M20" s="62"/>
      <c r="N20" s="62"/>
      <c r="O20" s="62"/>
      <c r="P20" s="62"/>
      <c r="Q20" s="62"/>
      <c r="R20" s="62"/>
      <c r="S20" s="62"/>
      <c r="T20" s="62"/>
      <c r="U20" s="62"/>
    </row>
    <row r="21" spans="1:21" ht="55.15" customHeight="1">
      <c r="A21" s="22" t="s">
        <v>101</v>
      </c>
      <c r="B21" s="22"/>
      <c r="C21" s="62" t="s">
        <v>120</v>
      </c>
      <c r="D21" s="62"/>
      <c r="E21" s="62"/>
      <c r="F21" s="62"/>
      <c r="G21" s="62"/>
      <c r="H21" s="62"/>
      <c r="I21" s="62"/>
      <c r="J21" s="62"/>
      <c r="K21" s="62"/>
      <c r="L21" s="62"/>
      <c r="M21" s="62"/>
      <c r="N21" s="62"/>
      <c r="O21" s="62"/>
      <c r="P21" s="62"/>
      <c r="Q21" s="62"/>
      <c r="R21" s="62"/>
      <c r="S21" s="62"/>
      <c r="T21" s="62"/>
      <c r="U21" s="62"/>
    </row>
    <row r="22" spans="1:21" ht="29.45" customHeight="1">
      <c r="A22" s="22" t="s">
        <v>103</v>
      </c>
      <c r="B22" s="22"/>
      <c r="C22" s="62" t="s">
        <v>104</v>
      </c>
      <c r="D22" s="62"/>
      <c r="E22" s="62"/>
      <c r="F22" s="62"/>
      <c r="G22" s="62"/>
      <c r="H22" s="62"/>
      <c r="I22" s="62"/>
      <c r="J22" s="62"/>
      <c r="K22" s="62"/>
      <c r="L22" s="62"/>
      <c r="M22" s="62"/>
      <c r="N22" s="62"/>
      <c r="O22" s="62"/>
      <c r="P22" s="62"/>
      <c r="Q22" s="62"/>
      <c r="R22" s="62"/>
      <c r="S22" s="62"/>
      <c r="T22" s="62"/>
      <c r="U22" s="62"/>
    </row>
    <row r="23" spans="1:21" ht="29.45" customHeight="1">
      <c r="A23" s="22" t="s">
        <v>105</v>
      </c>
      <c r="B23" s="22"/>
      <c r="C23" s="62" t="s">
        <v>106</v>
      </c>
      <c r="D23" s="62"/>
      <c r="E23" s="62"/>
      <c r="F23" s="62"/>
      <c r="G23" s="62"/>
      <c r="H23" s="62"/>
      <c r="I23" s="62"/>
      <c r="J23" s="62"/>
      <c r="K23" s="62"/>
      <c r="L23" s="62"/>
      <c r="M23" s="62"/>
      <c r="N23" s="62"/>
      <c r="O23" s="62"/>
      <c r="P23" s="62"/>
      <c r="Q23" s="62"/>
      <c r="R23" s="62"/>
      <c r="S23" s="62"/>
      <c r="T23" s="62"/>
      <c r="U23" s="62"/>
    </row>
    <row r="24" spans="1:21" ht="29.45" customHeight="1">
      <c r="A24" s="22" t="s">
        <v>107</v>
      </c>
      <c r="B24" s="22"/>
      <c r="C24" s="62" t="s">
        <v>121</v>
      </c>
      <c r="D24" s="62"/>
      <c r="E24" s="62"/>
      <c r="F24" s="62"/>
      <c r="G24" s="62"/>
      <c r="H24" s="62"/>
      <c r="I24" s="62"/>
      <c r="J24" s="62"/>
      <c r="K24" s="62"/>
      <c r="L24" s="62"/>
      <c r="M24" s="62"/>
      <c r="N24" s="62"/>
      <c r="O24" s="62"/>
      <c r="P24" s="62"/>
      <c r="Q24" s="62"/>
      <c r="R24" s="62"/>
      <c r="S24" s="62"/>
      <c r="T24" s="62"/>
      <c r="U24" s="62"/>
    </row>
    <row r="25" spans="1:21" ht="4.5" customHeight="1"/>
    <row r="26" spans="1:21" ht="68.099999999999994" customHeight="1">
      <c r="A26" s="23" t="s">
        <v>109</v>
      </c>
      <c r="B26" s="22"/>
      <c r="C26" s="22"/>
      <c r="D26" s="22"/>
      <c r="E26" s="62" t="s">
        <v>122</v>
      </c>
      <c r="F26" s="62"/>
      <c r="G26" s="62"/>
      <c r="H26" s="62"/>
      <c r="I26" s="62"/>
      <c r="J26" s="62"/>
      <c r="K26" s="62"/>
      <c r="L26" s="62"/>
      <c r="M26" s="62"/>
      <c r="N26" s="62"/>
      <c r="O26" s="62"/>
      <c r="P26" s="62"/>
      <c r="Q26" s="62"/>
      <c r="R26" s="62"/>
      <c r="S26" s="62"/>
      <c r="T26" s="62"/>
      <c r="U26" s="62"/>
    </row>
  </sheetData>
  <mergeCells count="10">
    <mergeCell ref="K1:U1"/>
    <mergeCell ref="C17:U17"/>
    <mergeCell ref="C18:U18"/>
    <mergeCell ref="C19:U19"/>
    <mergeCell ref="C20:U20"/>
    <mergeCell ref="C21:U21"/>
    <mergeCell ref="C22:U22"/>
    <mergeCell ref="C23:U23"/>
    <mergeCell ref="C24:U24"/>
    <mergeCell ref="E26:U26"/>
  </mergeCells>
  <pageMargins left="0.7" right="0.7" top="0.75" bottom="0.75" header="0.3" footer="0.3"/>
  <pageSetup paperSize="9" fitToHeight="0" orientation="landscape" horizontalDpi="300" verticalDpi="300"/>
  <headerFooter scaleWithDoc="0" alignWithMargins="0">
    <oddHeader>&amp;C&amp;"Arial"&amp;8TABLE 12A.2</oddHeader>
    <oddFooter>&amp;L&amp;"Arial"&amp;8REPORT ON
GOVERNMENT
SERVICES 2022&amp;R&amp;"Arial"&amp;8PUBLIC
HOSPITALS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178"/>
  <sheetViews>
    <sheetView showGridLines="0" workbookViewId="0"/>
  </sheetViews>
  <sheetFormatPr defaultColWidth="11.5703125" defaultRowHeight="13.15"/>
  <cols>
    <col min="1" max="10" width="1.7109375" customWidth="1"/>
    <col min="11" max="11" width="13.140625" customWidth="1"/>
    <col min="12" max="12" width="5.42578125" customWidth="1"/>
    <col min="13" max="21" width="7.5703125" customWidth="1"/>
  </cols>
  <sheetData>
    <row r="1" spans="1:21" ht="17.45" customHeight="1">
      <c r="A1" s="8" t="s">
        <v>123</v>
      </c>
      <c r="B1" s="8"/>
      <c r="C1" s="8"/>
      <c r="D1" s="8"/>
      <c r="E1" s="8"/>
      <c r="F1" s="8"/>
      <c r="G1" s="8"/>
      <c r="H1" s="8"/>
      <c r="I1" s="8"/>
      <c r="J1" s="8"/>
      <c r="K1" s="67" t="s">
        <v>124</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125</v>
      </c>
      <c r="O2" s="13" t="s">
        <v>126</v>
      </c>
      <c r="P2" s="13" t="s">
        <v>70</v>
      </c>
      <c r="Q2" s="13" t="s">
        <v>127</v>
      </c>
      <c r="R2" s="13" t="s">
        <v>72</v>
      </c>
      <c r="S2" s="13" t="s">
        <v>73</v>
      </c>
      <c r="T2" s="13" t="s">
        <v>115</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78</v>
      </c>
      <c r="C4" s="7"/>
      <c r="D4" s="7"/>
      <c r="E4" s="7"/>
      <c r="F4" s="7"/>
      <c r="G4" s="7"/>
      <c r="H4" s="7"/>
      <c r="I4" s="7"/>
      <c r="J4" s="7"/>
      <c r="K4" s="7"/>
      <c r="L4" s="9"/>
      <c r="M4" s="10"/>
      <c r="N4" s="10"/>
      <c r="O4" s="10"/>
      <c r="P4" s="10"/>
      <c r="Q4" s="10"/>
      <c r="R4" s="10"/>
      <c r="S4" s="10"/>
      <c r="T4" s="10"/>
      <c r="U4" s="10"/>
    </row>
    <row r="5" spans="1:21" ht="16.5" customHeight="1">
      <c r="A5" s="7"/>
      <c r="B5" s="7"/>
      <c r="C5" s="7" t="s">
        <v>128</v>
      </c>
      <c r="D5" s="7"/>
      <c r="E5" s="7"/>
      <c r="F5" s="7"/>
      <c r="G5" s="7"/>
      <c r="H5" s="7"/>
      <c r="I5" s="7"/>
      <c r="J5" s="7"/>
      <c r="K5" s="7"/>
      <c r="L5" s="9"/>
      <c r="M5" s="10"/>
      <c r="N5" s="10"/>
      <c r="O5" s="10"/>
      <c r="P5" s="10"/>
      <c r="Q5" s="10"/>
      <c r="R5" s="10"/>
      <c r="S5" s="10"/>
      <c r="T5" s="10"/>
      <c r="U5" s="10"/>
    </row>
    <row r="6" spans="1:21" ht="16.5" customHeight="1">
      <c r="A6" s="7"/>
      <c r="B6" s="7"/>
      <c r="C6" s="7"/>
      <c r="D6" s="7" t="s">
        <v>129</v>
      </c>
      <c r="E6" s="7"/>
      <c r="F6" s="7"/>
      <c r="G6" s="7"/>
      <c r="H6" s="7"/>
      <c r="I6" s="7"/>
      <c r="J6" s="7"/>
      <c r="K6" s="7"/>
      <c r="L6" s="9"/>
      <c r="M6" s="10"/>
      <c r="N6" s="10"/>
      <c r="O6" s="10"/>
      <c r="P6" s="10"/>
      <c r="Q6" s="10"/>
      <c r="R6" s="10"/>
      <c r="S6" s="10"/>
      <c r="T6" s="10"/>
      <c r="U6" s="10"/>
    </row>
    <row r="7" spans="1:21" ht="16.5" customHeight="1">
      <c r="A7" s="7"/>
      <c r="B7" s="7"/>
      <c r="C7" s="7"/>
      <c r="D7" s="7"/>
      <c r="E7" s="7" t="s">
        <v>130</v>
      </c>
      <c r="F7" s="7"/>
      <c r="G7" s="7"/>
      <c r="H7" s="7"/>
      <c r="I7" s="7"/>
      <c r="J7" s="7"/>
      <c r="K7" s="7"/>
      <c r="L7" s="9" t="s">
        <v>131</v>
      </c>
      <c r="M7" s="27">
        <v>26</v>
      </c>
      <c r="N7" s="27">
        <v>44</v>
      </c>
      <c r="O7" s="27">
        <v>34</v>
      </c>
      <c r="P7" s="27">
        <v>43</v>
      </c>
      <c r="Q7" s="27">
        <v>18</v>
      </c>
      <c r="R7" s="27">
        <v>13</v>
      </c>
      <c r="S7" s="24" t="s">
        <v>132</v>
      </c>
      <c r="T7" s="24" t="s">
        <v>132</v>
      </c>
      <c r="U7" s="18">
        <v>178</v>
      </c>
    </row>
    <row r="8" spans="1:21" ht="16.5" customHeight="1">
      <c r="A8" s="7"/>
      <c r="B8" s="7"/>
      <c r="C8" s="7"/>
      <c r="D8" s="7"/>
      <c r="E8" s="7" t="s">
        <v>133</v>
      </c>
      <c r="F8" s="7"/>
      <c r="G8" s="7"/>
      <c r="H8" s="7"/>
      <c r="I8" s="7"/>
      <c r="J8" s="7"/>
      <c r="K8" s="7"/>
      <c r="L8" s="9" t="s">
        <v>131</v>
      </c>
      <c r="M8" s="18">
        <v>123</v>
      </c>
      <c r="N8" s="27">
        <v>51</v>
      </c>
      <c r="O8" s="27">
        <v>56</v>
      </c>
      <c r="P8" s="27">
        <v>23</v>
      </c>
      <c r="Q8" s="27">
        <v>38</v>
      </c>
      <c r="R8" s="24">
        <v>6</v>
      </c>
      <c r="S8" s="24">
        <v>1</v>
      </c>
      <c r="T8" s="24">
        <v>2</v>
      </c>
      <c r="U8" s="18">
        <v>299</v>
      </c>
    </row>
    <row r="9" spans="1:21" ht="16.5" customHeight="1">
      <c r="A9" s="7"/>
      <c r="B9" s="7"/>
      <c r="C9" s="7"/>
      <c r="D9" s="7"/>
      <c r="E9" s="7" t="s">
        <v>134</v>
      </c>
      <c r="F9" s="7"/>
      <c r="G9" s="7"/>
      <c r="H9" s="7"/>
      <c r="I9" s="7"/>
      <c r="J9" s="7"/>
      <c r="K9" s="7"/>
      <c r="L9" s="9" t="s">
        <v>131</v>
      </c>
      <c r="M9" s="27">
        <v>24</v>
      </c>
      <c r="N9" s="27">
        <v>20</v>
      </c>
      <c r="O9" s="24">
        <v>8</v>
      </c>
      <c r="P9" s="24">
        <v>6</v>
      </c>
      <c r="Q9" s="27">
        <v>10</v>
      </c>
      <c r="R9" s="24">
        <v>1</v>
      </c>
      <c r="S9" s="24" t="s">
        <v>132</v>
      </c>
      <c r="T9" s="24">
        <v>2</v>
      </c>
      <c r="U9" s="27">
        <v>71</v>
      </c>
    </row>
    <row r="10" spans="1:21" ht="16.5" customHeight="1">
      <c r="A10" s="7"/>
      <c r="B10" s="7"/>
      <c r="C10" s="7"/>
      <c r="D10" s="7"/>
      <c r="E10" s="7" t="s">
        <v>135</v>
      </c>
      <c r="F10" s="7"/>
      <c r="G10" s="7"/>
      <c r="H10" s="7"/>
      <c r="I10" s="7"/>
      <c r="J10" s="7"/>
      <c r="K10" s="7"/>
      <c r="L10" s="9" t="s">
        <v>131</v>
      </c>
      <c r="M10" s="27">
        <v>21</v>
      </c>
      <c r="N10" s="27">
        <v>17</v>
      </c>
      <c r="O10" s="24">
        <v>6</v>
      </c>
      <c r="P10" s="24">
        <v>7</v>
      </c>
      <c r="Q10" s="24">
        <v>4</v>
      </c>
      <c r="R10" s="24">
        <v>2</v>
      </c>
      <c r="S10" s="24" t="s">
        <v>132</v>
      </c>
      <c r="T10" s="24" t="s">
        <v>132</v>
      </c>
      <c r="U10" s="27">
        <v>58</v>
      </c>
    </row>
    <row r="11" spans="1:21" ht="16.5" customHeight="1">
      <c r="A11" s="7"/>
      <c r="B11" s="7"/>
      <c r="C11" s="7"/>
      <c r="D11" s="7"/>
      <c r="E11" s="7" t="s">
        <v>136</v>
      </c>
      <c r="F11" s="7"/>
      <c r="G11" s="7"/>
      <c r="H11" s="7"/>
      <c r="I11" s="7"/>
      <c r="J11" s="7"/>
      <c r="K11" s="7"/>
      <c r="L11" s="9" t="s">
        <v>131</v>
      </c>
      <c r="M11" s="27">
        <v>19</v>
      </c>
      <c r="N11" s="27">
        <v>13</v>
      </c>
      <c r="O11" s="27">
        <v>12</v>
      </c>
      <c r="P11" s="24">
        <v>6</v>
      </c>
      <c r="Q11" s="24">
        <v>3</v>
      </c>
      <c r="R11" s="24">
        <v>1</v>
      </c>
      <c r="S11" s="24">
        <v>1</v>
      </c>
      <c r="T11" s="24">
        <v>2</v>
      </c>
      <c r="U11" s="27">
        <v>57</v>
      </c>
    </row>
    <row r="12" spans="1:21" ht="16.5" customHeight="1">
      <c r="A12" s="7"/>
      <c r="B12" s="7"/>
      <c r="C12" s="7"/>
      <c r="D12" s="7"/>
      <c r="E12" s="7" t="s">
        <v>137</v>
      </c>
      <c r="F12" s="7"/>
      <c r="G12" s="7"/>
      <c r="H12" s="7"/>
      <c r="I12" s="7"/>
      <c r="J12" s="7"/>
      <c r="K12" s="7"/>
      <c r="L12" s="9" t="s">
        <v>131</v>
      </c>
      <c r="M12" s="24">
        <v>9</v>
      </c>
      <c r="N12" s="24">
        <v>9</v>
      </c>
      <c r="O12" s="24">
        <v>7</v>
      </c>
      <c r="P12" s="24">
        <v>3</v>
      </c>
      <c r="Q12" s="24">
        <v>2</v>
      </c>
      <c r="R12" s="24">
        <v>1</v>
      </c>
      <c r="S12" s="24">
        <v>1</v>
      </c>
      <c r="T12" s="24" t="s">
        <v>132</v>
      </c>
      <c r="U12" s="27">
        <v>32</v>
      </c>
    </row>
    <row r="13" spans="1:21" ht="16.5" customHeight="1">
      <c r="A13" s="7"/>
      <c r="B13" s="7"/>
      <c r="C13" s="7"/>
      <c r="D13" s="7" t="s">
        <v>82</v>
      </c>
      <c r="E13" s="7"/>
      <c r="F13" s="7"/>
      <c r="G13" s="7"/>
      <c r="H13" s="7"/>
      <c r="I13" s="7"/>
      <c r="J13" s="7"/>
      <c r="K13" s="7"/>
      <c r="L13" s="9" t="s">
        <v>131</v>
      </c>
      <c r="M13" s="18">
        <v>222</v>
      </c>
      <c r="N13" s="18">
        <v>154</v>
      </c>
      <c r="O13" s="18">
        <v>123</v>
      </c>
      <c r="P13" s="27">
        <v>88</v>
      </c>
      <c r="Q13" s="27">
        <v>75</v>
      </c>
      <c r="R13" s="27">
        <v>24</v>
      </c>
      <c r="S13" s="24">
        <v>3</v>
      </c>
      <c r="T13" s="24">
        <v>6</v>
      </c>
      <c r="U13" s="18">
        <v>695</v>
      </c>
    </row>
    <row r="14" spans="1:21" ht="16.5" customHeight="1">
      <c r="A14" s="7"/>
      <c r="B14" s="7"/>
      <c r="C14" s="7" t="s">
        <v>138</v>
      </c>
      <c r="D14" s="7"/>
      <c r="E14" s="7"/>
      <c r="F14" s="7"/>
      <c r="G14" s="7"/>
      <c r="H14" s="7"/>
      <c r="I14" s="7"/>
      <c r="J14" s="7"/>
      <c r="K14" s="7"/>
      <c r="L14" s="9"/>
      <c r="M14" s="10"/>
      <c r="N14" s="10"/>
      <c r="O14" s="10"/>
      <c r="P14" s="10"/>
      <c r="Q14" s="10"/>
      <c r="R14" s="10"/>
      <c r="S14" s="10"/>
      <c r="T14" s="10"/>
      <c r="U14" s="10"/>
    </row>
    <row r="15" spans="1:21" ht="16.5" customHeight="1">
      <c r="A15" s="7"/>
      <c r="B15" s="7"/>
      <c r="C15" s="7"/>
      <c r="D15" s="7" t="s">
        <v>129</v>
      </c>
      <c r="E15" s="7"/>
      <c r="F15" s="7"/>
      <c r="G15" s="7"/>
      <c r="H15" s="7"/>
      <c r="I15" s="7"/>
      <c r="J15" s="7"/>
      <c r="K15" s="7"/>
      <c r="L15" s="9"/>
      <c r="M15" s="10"/>
      <c r="N15" s="10"/>
      <c r="O15" s="10"/>
      <c r="P15" s="10"/>
      <c r="Q15" s="10"/>
      <c r="R15" s="10"/>
      <c r="S15" s="10"/>
      <c r="T15" s="10"/>
      <c r="U15" s="10"/>
    </row>
    <row r="16" spans="1:21" ht="16.5" customHeight="1">
      <c r="A16" s="7"/>
      <c r="B16" s="7"/>
      <c r="C16" s="7"/>
      <c r="D16" s="7"/>
      <c r="E16" s="7" t="s">
        <v>130</v>
      </c>
      <c r="F16" s="7"/>
      <c r="G16" s="7"/>
      <c r="H16" s="7"/>
      <c r="I16" s="7"/>
      <c r="J16" s="7"/>
      <c r="K16" s="7"/>
      <c r="L16" s="9" t="s">
        <v>139</v>
      </c>
      <c r="M16" s="29">
        <v>11.7</v>
      </c>
      <c r="N16" s="29">
        <v>28.6</v>
      </c>
      <c r="O16" s="29">
        <v>27.6</v>
      </c>
      <c r="P16" s="29">
        <v>48.9</v>
      </c>
      <c r="Q16" s="29">
        <v>24</v>
      </c>
      <c r="R16" s="29">
        <v>54.2</v>
      </c>
      <c r="S16" s="28" t="s">
        <v>132</v>
      </c>
      <c r="T16" s="28" t="s">
        <v>132</v>
      </c>
      <c r="U16" s="29">
        <v>25.6</v>
      </c>
    </row>
    <row r="17" spans="1:21" ht="16.5" customHeight="1">
      <c r="A17" s="7"/>
      <c r="B17" s="7"/>
      <c r="C17" s="7"/>
      <c r="D17" s="7"/>
      <c r="E17" s="7" t="s">
        <v>133</v>
      </c>
      <c r="F17" s="7"/>
      <c r="G17" s="7"/>
      <c r="H17" s="7"/>
      <c r="I17" s="7"/>
      <c r="J17" s="7"/>
      <c r="K17" s="7"/>
      <c r="L17" s="9" t="s">
        <v>139</v>
      </c>
      <c r="M17" s="29">
        <v>55.4</v>
      </c>
      <c r="N17" s="29">
        <v>33.1</v>
      </c>
      <c r="O17" s="29">
        <v>45.5</v>
      </c>
      <c r="P17" s="29">
        <v>26.1</v>
      </c>
      <c r="Q17" s="29">
        <v>50.7</v>
      </c>
      <c r="R17" s="29">
        <v>25</v>
      </c>
      <c r="S17" s="29">
        <v>33.299999999999997</v>
      </c>
      <c r="T17" s="29">
        <v>33.299999999999997</v>
      </c>
      <c r="U17" s="29">
        <v>43</v>
      </c>
    </row>
    <row r="18" spans="1:21" ht="16.5" customHeight="1">
      <c r="A18" s="7"/>
      <c r="B18" s="7"/>
      <c r="C18" s="7"/>
      <c r="D18" s="7"/>
      <c r="E18" s="7" t="s">
        <v>134</v>
      </c>
      <c r="F18" s="7"/>
      <c r="G18" s="7"/>
      <c r="H18" s="7"/>
      <c r="I18" s="7"/>
      <c r="J18" s="7"/>
      <c r="K18" s="7"/>
      <c r="L18" s="9" t="s">
        <v>139</v>
      </c>
      <c r="M18" s="29">
        <v>10.8</v>
      </c>
      <c r="N18" s="29">
        <v>13</v>
      </c>
      <c r="O18" s="28">
        <v>6.5</v>
      </c>
      <c r="P18" s="28">
        <v>6.8</v>
      </c>
      <c r="Q18" s="29">
        <v>13.3</v>
      </c>
      <c r="R18" s="28">
        <v>4.2</v>
      </c>
      <c r="S18" s="28" t="s">
        <v>132</v>
      </c>
      <c r="T18" s="29">
        <v>33.299999999999997</v>
      </c>
      <c r="U18" s="29">
        <v>10.199999999999999</v>
      </c>
    </row>
    <row r="19" spans="1:21" ht="16.5" customHeight="1">
      <c r="A19" s="7"/>
      <c r="B19" s="7"/>
      <c r="C19" s="7"/>
      <c r="D19" s="7"/>
      <c r="E19" s="7" t="s">
        <v>140</v>
      </c>
      <c r="F19" s="7"/>
      <c r="G19" s="7"/>
      <c r="H19" s="7"/>
      <c r="I19" s="7"/>
      <c r="J19" s="7"/>
      <c r="K19" s="7"/>
      <c r="L19" s="9" t="s">
        <v>139</v>
      </c>
      <c r="M19" s="29">
        <v>22.1</v>
      </c>
      <c r="N19" s="29">
        <v>25.3</v>
      </c>
      <c r="O19" s="29">
        <v>20.3</v>
      </c>
      <c r="P19" s="29">
        <v>18.2</v>
      </c>
      <c r="Q19" s="29">
        <v>12</v>
      </c>
      <c r="R19" s="29">
        <v>16.7</v>
      </c>
      <c r="S19" s="29">
        <v>66.7</v>
      </c>
      <c r="T19" s="29">
        <v>33.299999999999997</v>
      </c>
      <c r="U19" s="29">
        <v>21.2</v>
      </c>
    </row>
    <row r="20" spans="1:21" ht="16.5" customHeight="1">
      <c r="A20" s="7"/>
      <c r="B20" s="7"/>
      <c r="C20" s="7"/>
      <c r="D20" s="7" t="s">
        <v>82</v>
      </c>
      <c r="E20" s="7"/>
      <c r="F20" s="7"/>
      <c r="G20" s="7"/>
      <c r="H20" s="7"/>
      <c r="I20" s="7"/>
      <c r="J20" s="7"/>
      <c r="K20" s="7"/>
      <c r="L20" s="9" t="s">
        <v>139</v>
      </c>
      <c r="M20" s="30">
        <v>100</v>
      </c>
      <c r="N20" s="30">
        <v>100</v>
      </c>
      <c r="O20" s="30">
        <v>100</v>
      </c>
      <c r="P20" s="30">
        <v>100</v>
      </c>
      <c r="Q20" s="30">
        <v>100</v>
      </c>
      <c r="R20" s="30">
        <v>100</v>
      </c>
      <c r="S20" s="30">
        <v>100</v>
      </c>
      <c r="T20" s="30">
        <v>100</v>
      </c>
      <c r="U20" s="30">
        <v>100</v>
      </c>
    </row>
    <row r="21" spans="1:21" ht="16.5" customHeight="1">
      <c r="A21" s="7"/>
      <c r="B21" s="7"/>
      <c r="C21" s="7" t="s">
        <v>141</v>
      </c>
      <c r="D21" s="7"/>
      <c r="E21" s="7"/>
      <c r="F21" s="7"/>
      <c r="G21" s="7"/>
      <c r="H21" s="7"/>
      <c r="I21" s="7"/>
      <c r="J21" s="7"/>
      <c r="K21" s="7"/>
      <c r="L21" s="9"/>
      <c r="M21" s="10"/>
      <c r="N21" s="10"/>
      <c r="O21" s="10"/>
      <c r="P21" s="10"/>
      <c r="Q21" s="10"/>
      <c r="R21" s="10"/>
      <c r="S21" s="10"/>
      <c r="T21" s="10"/>
      <c r="U21" s="10"/>
    </row>
    <row r="22" spans="1:21" ht="16.5" customHeight="1">
      <c r="A22" s="7"/>
      <c r="B22" s="7"/>
      <c r="C22" s="7"/>
      <c r="D22" s="7" t="s">
        <v>129</v>
      </c>
      <c r="E22" s="7"/>
      <c r="F22" s="7"/>
      <c r="G22" s="7"/>
      <c r="H22" s="7"/>
      <c r="I22" s="7"/>
      <c r="J22" s="7"/>
      <c r="K22" s="7"/>
      <c r="L22" s="9"/>
      <c r="M22" s="10"/>
      <c r="N22" s="10"/>
      <c r="O22" s="10"/>
      <c r="P22" s="10"/>
      <c r="Q22" s="10"/>
      <c r="R22" s="10"/>
      <c r="S22" s="10"/>
      <c r="T22" s="10"/>
      <c r="U22" s="10"/>
    </row>
    <row r="23" spans="1:21" ht="16.5" customHeight="1">
      <c r="A23" s="7"/>
      <c r="B23" s="7"/>
      <c r="C23" s="7"/>
      <c r="D23" s="7"/>
      <c r="E23" s="7" t="s">
        <v>130</v>
      </c>
      <c r="F23" s="7"/>
      <c r="G23" s="7"/>
      <c r="H23" s="7"/>
      <c r="I23" s="7"/>
      <c r="J23" s="7"/>
      <c r="K23" s="7"/>
      <c r="L23" s="9" t="s">
        <v>131</v>
      </c>
      <c r="M23" s="27">
        <v>97</v>
      </c>
      <c r="N23" s="18">
        <v>233</v>
      </c>
      <c r="O23" s="18">
        <v>234</v>
      </c>
      <c r="P23" s="18">
        <v>202</v>
      </c>
      <c r="Q23" s="18">
        <v>104</v>
      </c>
      <c r="R23" s="27">
        <v>70</v>
      </c>
      <c r="S23" s="24" t="s">
        <v>132</v>
      </c>
      <c r="T23" s="24" t="s">
        <v>132</v>
      </c>
      <c r="U23" s="18">
        <v>940</v>
      </c>
    </row>
    <row r="24" spans="1:21" ht="16.5" customHeight="1">
      <c r="A24" s="7"/>
      <c r="B24" s="7"/>
      <c r="C24" s="7"/>
      <c r="D24" s="7"/>
      <c r="E24" s="7" t="s">
        <v>133</v>
      </c>
      <c r="F24" s="7"/>
      <c r="G24" s="7"/>
      <c r="H24" s="7"/>
      <c r="I24" s="7"/>
      <c r="J24" s="7"/>
      <c r="K24" s="7"/>
      <c r="L24" s="9" t="s">
        <v>131</v>
      </c>
      <c r="M24" s="16">
        <v>3225</v>
      </c>
      <c r="N24" s="16">
        <v>1157</v>
      </c>
      <c r="O24" s="16">
        <v>1304</v>
      </c>
      <c r="P24" s="18">
        <v>575</v>
      </c>
      <c r="Q24" s="18">
        <v>844</v>
      </c>
      <c r="R24" s="27">
        <v>99</v>
      </c>
      <c r="S24" s="27">
        <v>26</v>
      </c>
      <c r="T24" s="27">
        <v>73</v>
      </c>
      <c r="U24" s="16">
        <v>7303</v>
      </c>
    </row>
    <row r="25" spans="1:21" ht="16.5" customHeight="1">
      <c r="A25" s="7"/>
      <c r="B25" s="7"/>
      <c r="C25" s="7"/>
      <c r="D25" s="7"/>
      <c r="E25" s="7" t="s">
        <v>134</v>
      </c>
      <c r="F25" s="7"/>
      <c r="G25" s="7"/>
      <c r="H25" s="7"/>
      <c r="I25" s="7"/>
      <c r="J25" s="7"/>
      <c r="K25" s="7"/>
      <c r="L25" s="9" t="s">
        <v>131</v>
      </c>
      <c r="M25" s="16">
        <v>1697</v>
      </c>
      <c r="N25" s="16">
        <v>1538</v>
      </c>
      <c r="O25" s="18">
        <v>604</v>
      </c>
      <c r="P25" s="18">
        <v>487</v>
      </c>
      <c r="Q25" s="18">
        <v>676</v>
      </c>
      <c r="R25" s="27">
        <v>99</v>
      </c>
      <c r="S25" s="24" t="s">
        <v>132</v>
      </c>
      <c r="T25" s="18">
        <v>148</v>
      </c>
      <c r="U25" s="16">
        <v>5249</v>
      </c>
    </row>
    <row r="26" spans="1:21" ht="16.5" customHeight="1">
      <c r="A26" s="7"/>
      <c r="B26" s="7"/>
      <c r="C26" s="7"/>
      <c r="D26" s="7"/>
      <c r="E26" s="7" t="s">
        <v>135</v>
      </c>
      <c r="F26" s="7"/>
      <c r="G26" s="7"/>
      <c r="H26" s="7"/>
      <c r="I26" s="7"/>
      <c r="J26" s="7"/>
      <c r="K26" s="7"/>
      <c r="L26" s="9" t="s">
        <v>131</v>
      </c>
      <c r="M26" s="16">
        <v>3091</v>
      </c>
      <c r="N26" s="16">
        <v>2508</v>
      </c>
      <c r="O26" s="18">
        <v>926</v>
      </c>
      <c r="P26" s="16">
        <v>1050</v>
      </c>
      <c r="Q26" s="18">
        <v>460</v>
      </c>
      <c r="R26" s="18">
        <v>243</v>
      </c>
      <c r="S26" s="24" t="s">
        <v>132</v>
      </c>
      <c r="T26" s="24" t="s">
        <v>132</v>
      </c>
      <c r="U26" s="16">
        <v>8278</v>
      </c>
    </row>
    <row r="27" spans="1:21" ht="16.5" customHeight="1">
      <c r="A27" s="7"/>
      <c r="B27" s="7"/>
      <c r="C27" s="7"/>
      <c r="D27" s="7"/>
      <c r="E27" s="7" t="s">
        <v>136</v>
      </c>
      <c r="F27" s="7"/>
      <c r="G27" s="7"/>
      <c r="H27" s="7"/>
      <c r="I27" s="7"/>
      <c r="J27" s="7"/>
      <c r="K27" s="7"/>
      <c r="L27" s="9" t="s">
        <v>131</v>
      </c>
      <c r="M27" s="16">
        <v>6361</v>
      </c>
      <c r="N27" s="16">
        <v>4030</v>
      </c>
      <c r="O27" s="16">
        <v>4208</v>
      </c>
      <c r="P27" s="16">
        <v>1756</v>
      </c>
      <c r="Q27" s="18">
        <v>980</v>
      </c>
      <c r="R27" s="18">
        <v>423</v>
      </c>
      <c r="S27" s="18">
        <v>283</v>
      </c>
      <c r="T27" s="18">
        <v>756</v>
      </c>
      <c r="U27" s="20">
        <v>18797</v>
      </c>
    </row>
    <row r="28" spans="1:21" ht="16.5" customHeight="1">
      <c r="A28" s="7"/>
      <c r="B28" s="7"/>
      <c r="C28" s="7"/>
      <c r="D28" s="7"/>
      <c r="E28" s="7" t="s">
        <v>137</v>
      </c>
      <c r="F28" s="7"/>
      <c r="G28" s="7"/>
      <c r="H28" s="7"/>
      <c r="I28" s="7"/>
      <c r="J28" s="7"/>
      <c r="K28" s="7"/>
      <c r="L28" s="9" t="s">
        <v>131</v>
      </c>
      <c r="M28" s="16">
        <v>6251</v>
      </c>
      <c r="N28" s="16">
        <v>5483</v>
      </c>
      <c r="O28" s="16">
        <v>5613</v>
      </c>
      <c r="P28" s="16">
        <v>1813</v>
      </c>
      <c r="Q28" s="16">
        <v>1468</v>
      </c>
      <c r="R28" s="18">
        <v>538</v>
      </c>
      <c r="S28" s="18">
        <v>842</v>
      </c>
      <c r="T28" s="24" t="s">
        <v>132</v>
      </c>
      <c r="U28" s="20">
        <v>22008</v>
      </c>
    </row>
    <row r="29" spans="1:21" ht="16.5" customHeight="1">
      <c r="A29" s="7"/>
      <c r="B29" s="7"/>
      <c r="C29" s="7"/>
      <c r="D29" s="7" t="s">
        <v>82</v>
      </c>
      <c r="E29" s="7"/>
      <c r="F29" s="7"/>
      <c r="G29" s="7"/>
      <c r="H29" s="7"/>
      <c r="I29" s="7"/>
      <c r="J29" s="7"/>
      <c r="K29" s="7"/>
      <c r="L29" s="9" t="s">
        <v>131</v>
      </c>
      <c r="M29" s="20">
        <v>20722</v>
      </c>
      <c r="N29" s="20">
        <v>14949</v>
      </c>
      <c r="O29" s="20">
        <v>12889</v>
      </c>
      <c r="P29" s="16">
        <v>5883</v>
      </c>
      <c r="Q29" s="16">
        <v>4532</v>
      </c>
      <c r="R29" s="16">
        <v>1472</v>
      </c>
      <c r="S29" s="16">
        <v>1151</v>
      </c>
      <c r="T29" s="18">
        <v>977</v>
      </c>
      <c r="U29" s="20">
        <v>62575</v>
      </c>
    </row>
    <row r="30" spans="1:21" ht="16.5" customHeight="1">
      <c r="A30" s="7"/>
      <c r="B30" s="7"/>
      <c r="C30" s="7" t="s">
        <v>142</v>
      </c>
      <c r="D30" s="7"/>
      <c r="E30" s="7"/>
      <c r="F30" s="7"/>
      <c r="G30" s="7"/>
      <c r="H30" s="7"/>
      <c r="I30" s="7"/>
      <c r="J30" s="7"/>
      <c r="K30" s="7"/>
      <c r="L30" s="9"/>
      <c r="M30" s="10"/>
      <c r="N30" s="10"/>
      <c r="O30" s="10"/>
      <c r="P30" s="10"/>
      <c r="Q30" s="10"/>
      <c r="R30" s="10"/>
      <c r="S30" s="10"/>
      <c r="T30" s="10"/>
      <c r="U30" s="10"/>
    </row>
    <row r="31" spans="1:21" ht="16.5" customHeight="1">
      <c r="A31" s="7"/>
      <c r="B31" s="7"/>
      <c r="C31" s="7"/>
      <c r="D31" s="7" t="s">
        <v>129</v>
      </c>
      <c r="E31" s="7"/>
      <c r="F31" s="7"/>
      <c r="G31" s="7"/>
      <c r="H31" s="7"/>
      <c r="I31" s="7"/>
      <c r="J31" s="7"/>
      <c r="K31" s="7"/>
      <c r="L31" s="9"/>
      <c r="M31" s="10"/>
      <c r="N31" s="10"/>
      <c r="O31" s="10"/>
      <c r="P31" s="10"/>
      <c r="Q31" s="10"/>
      <c r="R31" s="10"/>
      <c r="S31" s="10"/>
      <c r="T31" s="10"/>
      <c r="U31" s="10"/>
    </row>
    <row r="32" spans="1:21" ht="16.5" customHeight="1">
      <c r="A32" s="7"/>
      <c r="B32" s="7"/>
      <c r="C32" s="7"/>
      <c r="D32" s="7"/>
      <c r="E32" s="7" t="s">
        <v>130</v>
      </c>
      <c r="F32" s="7"/>
      <c r="G32" s="7"/>
      <c r="H32" s="7"/>
      <c r="I32" s="7"/>
      <c r="J32" s="7"/>
      <c r="K32" s="7"/>
      <c r="L32" s="9" t="s">
        <v>139</v>
      </c>
      <c r="M32" s="28">
        <v>0.5</v>
      </c>
      <c r="N32" s="28">
        <v>1.6</v>
      </c>
      <c r="O32" s="28">
        <v>1.8</v>
      </c>
      <c r="P32" s="28">
        <v>3.4</v>
      </c>
      <c r="Q32" s="28">
        <v>2.2999999999999998</v>
      </c>
      <c r="R32" s="28">
        <v>4.8</v>
      </c>
      <c r="S32" s="28" t="s">
        <v>132</v>
      </c>
      <c r="T32" s="28" t="s">
        <v>132</v>
      </c>
      <c r="U32" s="28">
        <v>1.5</v>
      </c>
    </row>
    <row r="33" spans="1:21" ht="16.5" customHeight="1">
      <c r="A33" s="7"/>
      <c r="B33" s="7"/>
      <c r="C33" s="7"/>
      <c r="D33" s="7"/>
      <c r="E33" s="7" t="s">
        <v>133</v>
      </c>
      <c r="F33" s="7"/>
      <c r="G33" s="7"/>
      <c r="H33" s="7"/>
      <c r="I33" s="7"/>
      <c r="J33" s="7"/>
      <c r="K33" s="7"/>
      <c r="L33" s="9" t="s">
        <v>139</v>
      </c>
      <c r="M33" s="29">
        <v>15.6</v>
      </c>
      <c r="N33" s="28">
        <v>7.7</v>
      </c>
      <c r="O33" s="29">
        <v>10.1</v>
      </c>
      <c r="P33" s="28">
        <v>9.8000000000000007</v>
      </c>
      <c r="Q33" s="29">
        <v>18.600000000000001</v>
      </c>
      <c r="R33" s="28">
        <v>6.7</v>
      </c>
      <c r="S33" s="28">
        <v>2.2999999999999998</v>
      </c>
      <c r="T33" s="28">
        <v>7.5</v>
      </c>
      <c r="U33" s="29">
        <v>11.7</v>
      </c>
    </row>
    <row r="34" spans="1:21" ht="16.5" customHeight="1">
      <c r="A34" s="7"/>
      <c r="B34" s="7"/>
      <c r="C34" s="7"/>
      <c r="D34" s="7"/>
      <c r="E34" s="7" t="s">
        <v>134</v>
      </c>
      <c r="F34" s="7"/>
      <c r="G34" s="7"/>
      <c r="H34" s="7"/>
      <c r="I34" s="7"/>
      <c r="J34" s="7"/>
      <c r="K34" s="7"/>
      <c r="L34" s="9" t="s">
        <v>139</v>
      </c>
      <c r="M34" s="28">
        <v>8.1999999999999993</v>
      </c>
      <c r="N34" s="29">
        <v>10.3</v>
      </c>
      <c r="O34" s="28">
        <v>4.7</v>
      </c>
      <c r="P34" s="28">
        <v>8.3000000000000007</v>
      </c>
      <c r="Q34" s="29">
        <v>14.9</v>
      </c>
      <c r="R34" s="28">
        <v>6.7</v>
      </c>
      <c r="S34" s="28" t="s">
        <v>132</v>
      </c>
      <c r="T34" s="29">
        <v>15.1</v>
      </c>
      <c r="U34" s="28">
        <v>8.4</v>
      </c>
    </row>
    <row r="35" spans="1:21" ht="16.5" customHeight="1">
      <c r="A35" s="7"/>
      <c r="B35" s="7"/>
      <c r="C35" s="7"/>
      <c r="D35" s="7"/>
      <c r="E35" s="7" t="s">
        <v>140</v>
      </c>
      <c r="F35" s="7"/>
      <c r="G35" s="7"/>
      <c r="H35" s="7"/>
      <c r="I35" s="7"/>
      <c r="J35" s="7"/>
      <c r="K35" s="7"/>
      <c r="L35" s="9" t="s">
        <v>139</v>
      </c>
      <c r="M35" s="29">
        <v>75.8</v>
      </c>
      <c r="N35" s="29">
        <v>80.400000000000006</v>
      </c>
      <c r="O35" s="29">
        <v>83.4</v>
      </c>
      <c r="P35" s="29">
        <v>78.5</v>
      </c>
      <c r="Q35" s="29">
        <v>64.2</v>
      </c>
      <c r="R35" s="29">
        <v>81.8</v>
      </c>
      <c r="S35" s="29">
        <v>97.7</v>
      </c>
      <c r="T35" s="29">
        <v>77.400000000000006</v>
      </c>
      <c r="U35" s="29">
        <v>78.400000000000006</v>
      </c>
    </row>
    <row r="36" spans="1:21" ht="16.5" customHeight="1">
      <c r="A36" s="7"/>
      <c r="B36" s="7"/>
      <c r="C36" s="7"/>
      <c r="D36" s="7" t="s">
        <v>82</v>
      </c>
      <c r="E36" s="7"/>
      <c r="F36" s="7"/>
      <c r="G36" s="7"/>
      <c r="H36" s="7"/>
      <c r="I36" s="7"/>
      <c r="J36" s="7"/>
      <c r="K36" s="7"/>
      <c r="L36" s="9" t="s">
        <v>139</v>
      </c>
      <c r="M36" s="30">
        <v>100</v>
      </c>
      <c r="N36" s="30">
        <v>100</v>
      </c>
      <c r="O36" s="30">
        <v>100</v>
      </c>
      <c r="P36" s="30">
        <v>100</v>
      </c>
      <c r="Q36" s="30">
        <v>100</v>
      </c>
      <c r="R36" s="30">
        <v>100</v>
      </c>
      <c r="S36" s="30">
        <v>100</v>
      </c>
      <c r="T36" s="30">
        <v>100</v>
      </c>
      <c r="U36" s="30">
        <v>100</v>
      </c>
    </row>
    <row r="37" spans="1:21" ht="16.5" customHeight="1">
      <c r="A37" s="7"/>
      <c r="B37" s="7" t="s">
        <v>83</v>
      </c>
      <c r="C37" s="7"/>
      <c r="D37" s="7"/>
      <c r="E37" s="7"/>
      <c r="F37" s="7"/>
      <c r="G37" s="7"/>
      <c r="H37" s="7"/>
      <c r="I37" s="7"/>
      <c r="J37" s="7"/>
      <c r="K37" s="7"/>
      <c r="L37" s="9"/>
      <c r="M37" s="10"/>
      <c r="N37" s="10"/>
      <c r="O37" s="10"/>
      <c r="P37" s="10"/>
      <c r="Q37" s="10"/>
      <c r="R37" s="10"/>
      <c r="S37" s="10"/>
      <c r="T37" s="10"/>
      <c r="U37" s="10"/>
    </row>
    <row r="38" spans="1:21" ht="16.5" customHeight="1">
      <c r="A38" s="7"/>
      <c r="B38" s="7"/>
      <c r="C38" s="7" t="s">
        <v>128</v>
      </c>
      <c r="D38" s="7"/>
      <c r="E38" s="7"/>
      <c r="F38" s="7"/>
      <c r="G38" s="7"/>
      <c r="H38" s="7"/>
      <c r="I38" s="7"/>
      <c r="J38" s="7"/>
      <c r="K38" s="7"/>
      <c r="L38" s="9"/>
      <c r="M38" s="10"/>
      <c r="N38" s="10"/>
      <c r="O38" s="10"/>
      <c r="P38" s="10"/>
      <c r="Q38" s="10"/>
      <c r="R38" s="10"/>
      <c r="S38" s="10"/>
      <c r="T38" s="10"/>
      <c r="U38" s="10"/>
    </row>
    <row r="39" spans="1:21" ht="16.5" customHeight="1">
      <c r="A39" s="7"/>
      <c r="B39" s="7"/>
      <c r="C39" s="7"/>
      <c r="D39" s="7" t="s">
        <v>129</v>
      </c>
      <c r="E39" s="7"/>
      <c r="F39" s="7"/>
      <c r="G39" s="7"/>
      <c r="H39" s="7"/>
      <c r="I39" s="7"/>
      <c r="J39" s="7"/>
      <c r="K39" s="7"/>
      <c r="L39" s="9"/>
      <c r="M39" s="10"/>
      <c r="N39" s="10"/>
      <c r="O39" s="10"/>
      <c r="P39" s="10"/>
      <c r="Q39" s="10"/>
      <c r="R39" s="10"/>
      <c r="S39" s="10"/>
      <c r="T39" s="10"/>
      <c r="U39" s="10"/>
    </row>
    <row r="40" spans="1:21" ht="16.5" customHeight="1">
      <c r="A40" s="7"/>
      <c r="B40" s="7"/>
      <c r="C40" s="7"/>
      <c r="D40" s="7"/>
      <c r="E40" s="7" t="s">
        <v>130</v>
      </c>
      <c r="F40" s="7"/>
      <c r="G40" s="7"/>
      <c r="H40" s="7"/>
      <c r="I40" s="7"/>
      <c r="J40" s="7"/>
      <c r="K40" s="7"/>
      <c r="L40" s="9" t="s">
        <v>131</v>
      </c>
      <c r="M40" s="27">
        <v>24</v>
      </c>
      <c r="N40" s="27">
        <v>39</v>
      </c>
      <c r="O40" s="27">
        <v>34</v>
      </c>
      <c r="P40" s="27">
        <v>45</v>
      </c>
      <c r="Q40" s="27">
        <v>18</v>
      </c>
      <c r="R40" s="27">
        <v>13</v>
      </c>
      <c r="S40" s="24" t="s">
        <v>132</v>
      </c>
      <c r="T40" s="24" t="s">
        <v>132</v>
      </c>
      <c r="U40" s="18">
        <v>173</v>
      </c>
    </row>
    <row r="41" spans="1:21" ht="16.5" customHeight="1">
      <c r="A41" s="7"/>
      <c r="B41" s="7"/>
      <c r="C41" s="7"/>
      <c r="D41" s="7"/>
      <c r="E41" s="7" t="s">
        <v>133</v>
      </c>
      <c r="F41" s="7"/>
      <c r="G41" s="7"/>
      <c r="H41" s="7"/>
      <c r="I41" s="7"/>
      <c r="J41" s="7"/>
      <c r="K41" s="7"/>
      <c r="L41" s="9" t="s">
        <v>131</v>
      </c>
      <c r="M41" s="18">
        <v>122</v>
      </c>
      <c r="N41" s="27">
        <v>52</v>
      </c>
      <c r="O41" s="27">
        <v>55</v>
      </c>
      <c r="P41" s="27">
        <v>23</v>
      </c>
      <c r="Q41" s="27">
        <v>39</v>
      </c>
      <c r="R41" s="24">
        <v>6</v>
      </c>
      <c r="S41" s="24">
        <v>1</v>
      </c>
      <c r="T41" s="24">
        <v>2</v>
      </c>
      <c r="U41" s="18">
        <v>300</v>
      </c>
    </row>
    <row r="42" spans="1:21" ht="16.5" customHeight="1">
      <c r="A42" s="7"/>
      <c r="B42" s="7"/>
      <c r="C42" s="7"/>
      <c r="D42" s="7"/>
      <c r="E42" s="7" t="s">
        <v>134</v>
      </c>
      <c r="F42" s="7"/>
      <c r="G42" s="7"/>
      <c r="H42" s="7"/>
      <c r="I42" s="7"/>
      <c r="J42" s="7"/>
      <c r="K42" s="7"/>
      <c r="L42" s="9" t="s">
        <v>131</v>
      </c>
      <c r="M42" s="27">
        <v>27</v>
      </c>
      <c r="N42" s="27">
        <v>21</v>
      </c>
      <c r="O42" s="24">
        <v>8</v>
      </c>
      <c r="P42" s="24">
        <v>4</v>
      </c>
      <c r="Q42" s="24">
        <v>8</v>
      </c>
      <c r="R42" s="24">
        <v>2</v>
      </c>
      <c r="S42" s="24" t="s">
        <v>132</v>
      </c>
      <c r="T42" s="24">
        <v>2</v>
      </c>
      <c r="U42" s="27">
        <v>72</v>
      </c>
    </row>
    <row r="43" spans="1:21" ht="16.5" customHeight="1">
      <c r="A43" s="7"/>
      <c r="B43" s="7"/>
      <c r="C43" s="7"/>
      <c r="D43" s="7"/>
      <c r="E43" s="7" t="s">
        <v>135</v>
      </c>
      <c r="F43" s="7"/>
      <c r="G43" s="7"/>
      <c r="H43" s="7"/>
      <c r="I43" s="7"/>
      <c r="J43" s="7"/>
      <c r="K43" s="7"/>
      <c r="L43" s="9" t="s">
        <v>131</v>
      </c>
      <c r="M43" s="27">
        <v>20</v>
      </c>
      <c r="N43" s="27">
        <v>17</v>
      </c>
      <c r="O43" s="24">
        <v>6</v>
      </c>
      <c r="P43" s="24">
        <v>8</v>
      </c>
      <c r="Q43" s="24">
        <v>5</v>
      </c>
      <c r="R43" s="24">
        <v>1</v>
      </c>
      <c r="S43" s="24" t="s">
        <v>132</v>
      </c>
      <c r="T43" s="24" t="s">
        <v>132</v>
      </c>
      <c r="U43" s="27">
        <v>57</v>
      </c>
    </row>
    <row r="44" spans="1:21" ht="16.5" customHeight="1">
      <c r="A44" s="7"/>
      <c r="B44" s="7"/>
      <c r="C44" s="7"/>
      <c r="D44" s="7"/>
      <c r="E44" s="7" t="s">
        <v>136</v>
      </c>
      <c r="F44" s="7"/>
      <c r="G44" s="7"/>
      <c r="H44" s="7"/>
      <c r="I44" s="7"/>
      <c r="J44" s="7"/>
      <c r="K44" s="7"/>
      <c r="L44" s="9" t="s">
        <v>131</v>
      </c>
      <c r="M44" s="27">
        <v>19</v>
      </c>
      <c r="N44" s="27">
        <v>13</v>
      </c>
      <c r="O44" s="27">
        <v>12</v>
      </c>
      <c r="P44" s="24">
        <v>6</v>
      </c>
      <c r="Q44" s="24">
        <v>3</v>
      </c>
      <c r="R44" s="24">
        <v>1</v>
      </c>
      <c r="S44" s="24">
        <v>1</v>
      </c>
      <c r="T44" s="24">
        <v>2</v>
      </c>
      <c r="U44" s="27">
        <v>58</v>
      </c>
    </row>
    <row r="45" spans="1:21" ht="16.5" customHeight="1">
      <c r="A45" s="7"/>
      <c r="B45" s="7"/>
      <c r="C45" s="7"/>
      <c r="D45" s="7"/>
      <c r="E45" s="7" t="s">
        <v>137</v>
      </c>
      <c r="F45" s="7"/>
      <c r="G45" s="7"/>
      <c r="H45" s="7"/>
      <c r="I45" s="7"/>
      <c r="J45" s="7"/>
      <c r="K45" s="7"/>
      <c r="L45" s="9" t="s">
        <v>131</v>
      </c>
      <c r="M45" s="27">
        <v>10</v>
      </c>
      <c r="N45" s="24">
        <v>9</v>
      </c>
      <c r="O45" s="24">
        <v>7</v>
      </c>
      <c r="P45" s="24">
        <v>3</v>
      </c>
      <c r="Q45" s="24">
        <v>2</v>
      </c>
      <c r="R45" s="24">
        <v>1</v>
      </c>
      <c r="S45" s="24">
        <v>1</v>
      </c>
      <c r="T45" s="24" t="s">
        <v>132</v>
      </c>
      <c r="U45" s="27">
        <v>32</v>
      </c>
    </row>
    <row r="46" spans="1:21" ht="16.5" customHeight="1">
      <c r="A46" s="7"/>
      <c r="B46" s="7"/>
      <c r="C46" s="7"/>
      <c r="D46" s="7" t="s">
        <v>82</v>
      </c>
      <c r="E46" s="7"/>
      <c r="F46" s="7"/>
      <c r="G46" s="7"/>
      <c r="H46" s="7"/>
      <c r="I46" s="7"/>
      <c r="J46" s="7"/>
      <c r="K46" s="7"/>
      <c r="L46" s="9" t="s">
        <v>131</v>
      </c>
      <c r="M46" s="18">
        <v>222</v>
      </c>
      <c r="N46" s="18">
        <v>151</v>
      </c>
      <c r="O46" s="18">
        <v>122</v>
      </c>
      <c r="P46" s="27">
        <v>89</v>
      </c>
      <c r="Q46" s="27">
        <v>75</v>
      </c>
      <c r="R46" s="27">
        <v>24</v>
      </c>
      <c r="S46" s="24">
        <v>3</v>
      </c>
      <c r="T46" s="24">
        <v>6</v>
      </c>
      <c r="U46" s="18">
        <v>692</v>
      </c>
    </row>
    <row r="47" spans="1:21" ht="16.5" customHeight="1">
      <c r="A47" s="7"/>
      <c r="B47" s="7"/>
      <c r="C47" s="7" t="s">
        <v>138</v>
      </c>
      <c r="D47" s="7"/>
      <c r="E47" s="7"/>
      <c r="F47" s="7"/>
      <c r="G47" s="7"/>
      <c r="H47" s="7"/>
      <c r="I47" s="7"/>
      <c r="J47" s="7"/>
      <c r="K47" s="7"/>
      <c r="L47" s="9"/>
      <c r="M47" s="10"/>
      <c r="N47" s="10"/>
      <c r="O47" s="10"/>
      <c r="P47" s="10"/>
      <c r="Q47" s="10"/>
      <c r="R47" s="10"/>
      <c r="S47" s="10"/>
      <c r="T47" s="10"/>
      <c r="U47" s="10"/>
    </row>
    <row r="48" spans="1:21" ht="16.5" customHeight="1">
      <c r="A48" s="7"/>
      <c r="B48" s="7"/>
      <c r="C48" s="7"/>
      <c r="D48" s="7" t="s">
        <v>129</v>
      </c>
      <c r="E48" s="7"/>
      <c r="F48" s="7"/>
      <c r="G48" s="7"/>
      <c r="H48" s="7"/>
      <c r="I48" s="7"/>
      <c r="J48" s="7"/>
      <c r="K48" s="7"/>
      <c r="L48" s="9"/>
      <c r="M48" s="10"/>
      <c r="N48" s="10"/>
      <c r="O48" s="10"/>
      <c r="P48" s="10"/>
      <c r="Q48" s="10"/>
      <c r="R48" s="10"/>
      <c r="S48" s="10"/>
      <c r="T48" s="10"/>
      <c r="U48" s="10"/>
    </row>
    <row r="49" spans="1:21" ht="16.5" customHeight="1">
      <c r="A49" s="7"/>
      <c r="B49" s="7"/>
      <c r="C49" s="7"/>
      <c r="D49" s="7"/>
      <c r="E49" s="7" t="s">
        <v>130</v>
      </c>
      <c r="F49" s="7"/>
      <c r="G49" s="7"/>
      <c r="H49" s="7"/>
      <c r="I49" s="7"/>
      <c r="J49" s="7"/>
      <c r="K49" s="7"/>
      <c r="L49" s="9" t="s">
        <v>139</v>
      </c>
      <c r="M49" s="29">
        <v>10.8</v>
      </c>
      <c r="N49" s="29">
        <v>25.8</v>
      </c>
      <c r="O49" s="29">
        <v>27.9</v>
      </c>
      <c r="P49" s="29">
        <v>50.6</v>
      </c>
      <c r="Q49" s="29">
        <v>24</v>
      </c>
      <c r="R49" s="29">
        <v>54.2</v>
      </c>
      <c r="S49" s="28" t="s">
        <v>132</v>
      </c>
      <c r="T49" s="28" t="s">
        <v>132</v>
      </c>
      <c r="U49" s="29">
        <v>25</v>
      </c>
    </row>
    <row r="50" spans="1:21" ht="16.5" customHeight="1">
      <c r="A50" s="7"/>
      <c r="B50" s="7"/>
      <c r="C50" s="7"/>
      <c r="D50" s="7"/>
      <c r="E50" s="7" t="s">
        <v>133</v>
      </c>
      <c r="F50" s="7"/>
      <c r="G50" s="7"/>
      <c r="H50" s="7"/>
      <c r="I50" s="7"/>
      <c r="J50" s="7"/>
      <c r="K50" s="7"/>
      <c r="L50" s="9" t="s">
        <v>139</v>
      </c>
      <c r="M50" s="29">
        <v>55</v>
      </c>
      <c r="N50" s="29">
        <v>34.4</v>
      </c>
      <c r="O50" s="29">
        <v>45.1</v>
      </c>
      <c r="P50" s="29">
        <v>25.8</v>
      </c>
      <c r="Q50" s="29">
        <v>52</v>
      </c>
      <c r="R50" s="29">
        <v>25</v>
      </c>
      <c r="S50" s="29">
        <v>33.299999999999997</v>
      </c>
      <c r="T50" s="29">
        <v>33.299999999999997</v>
      </c>
      <c r="U50" s="29">
        <v>43.4</v>
      </c>
    </row>
    <row r="51" spans="1:21" ht="16.5" customHeight="1">
      <c r="A51" s="7"/>
      <c r="B51" s="7"/>
      <c r="C51" s="7"/>
      <c r="D51" s="7"/>
      <c r="E51" s="7" t="s">
        <v>134</v>
      </c>
      <c r="F51" s="7"/>
      <c r="G51" s="7"/>
      <c r="H51" s="7"/>
      <c r="I51" s="7"/>
      <c r="J51" s="7"/>
      <c r="K51" s="7"/>
      <c r="L51" s="9" t="s">
        <v>139</v>
      </c>
      <c r="M51" s="29">
        <v>12.2</v>
      </c>
      <c r="N51" s="29">
        <v>13.9</v>
      </c>
      <c r="O51" s="28">
        <v>6.6</v>
      </c>
      <c r="P51" s="28">
        <v>4.5</v>
      </c>
      <c r="Q51" s="29">
        <v>10.7</v>
      </c>
      <c r="R51" s="28">
        <v>8.3000000000000007</v>
      </c>
      <c r="S51" s="28" t="s">
        <v>132</v>
      </c>
      <c r="T51" s="29">
        <v>33.299999999999997</v>
      </c>
      <c r="U51" s="29">
        <v>10.4</v>
      </c>
    </row>
    <row r="52" spans="1:21" ht="16.5" customHeight="1">
      <c r="A52" s="7"/>
      <c r="B52" s="7"/>
      <c r="C52" s="7"/>
      <c r="D52" s="7"/>
      <c r="E52" s="7" t="s">
        <v>140</v>
      </c>
      <c r="F52" s="7"/>
      <c r="G52" s="7"/>
      <c r="H52" s="7"/>
      <c r="I52" s="7"/>
      <c r="J52" s="7"/>
      <c r="K52" s="7"/>
      <c r="L52" s="9" t="s">
        <v>139</v>
      </c>
      <c r="M52" s="29">
        <v>22.1</v>
      </c>
      <c r="N52" s="29">
        <v>25.8</v>
      </c>
      <c r="O52" s="29">
        <v>20.5</v>
      </c>
      <c r="P52" s="29">
        <v>19.100000000000001</v>
      </c>
      <c r="Q52" s="29">
        <v>13.3</v>
      </c>
      <c r="R52" s="29">
        <v>12.5</v>
      </c>
      <c r="S52" s="29">
        <v>66.7</v>
      </c>
      <c r="T52" s="29">
        <v>33.299999999999997</v>
      </c>
      <c r="U52" s="29">
        <v>21.2</v>
      </c>
    </row>
    <row r="53" spans="1:21" ht="16.5" customHeight="1">
      <c r="A53" s="7"/>
      <c r="B53" s="7"/>
      <c r="C53" s="7"/>
      <c r="D53" s="7" t="s">
        <v>82</v>
      </c>
      <c r="E53" s="7"/>
      <c r="F53" s="7"/>
      <c r="G53" s="7"/>
      <c r="H53" s="7"/>
      <c r="I53" s="7"/>
      <c r="J53" s="7"/>
      <c r="K53" s="7"/>
      <c r="L53" s="9" t="s">
        <v>139</v>
      </c>
      <c r="M53" s="30">
        <v>100</v>
      </c>
      <c r="N53" s="30">
        <v>100</v>
      </c>
      <c r="O53" s="30">
        <v>100</v>
      </c>
      <c r="P53" s="30">
        <v>100</v>
      </c>
      <c r="Q53" s="30">
        <v>100</v>
      </c>
      <c r="R53" s="30">
        <v>100</v>
      </c>
      <c r="S53" s="30">
        <v>100</v>
      </c>
      <c r="T53" s="30">
        <v>100</v>
      </c>
      <c r="U53" s="30">
        <v>100</v>
      </c>
    </row>
    <row r="54" spans="1:21" ht="16.5" customHeight="1">
      <c r="A54" s="7"/>
      <c r="B54" s="7"/>
      <c r="C54" s="7" t="s">
        <v>141</v>
      </c>
      <c r="D54" s="7"/>
      <c r="E54" s="7"/>
      <c r="F54" s="7"/>
      <c r="G54" s="7"/>
      <c r="H54" s="7"/>
      <c r="I54" s="7"/>
      <c r="J54" s="7"/>
      <c r="K54" s="7"/>
      <c r="L54" s="9"/>
      <c r="M54" s="10"/>
      <c r="N54" s="10"/>
      <c r="O54" s="10"/>
      <c r="P54" s="10"/>
      <c r="Q54" s="10"/>
      <c r="R54" s="10"/>
      <c r="S54" s="10"/>
      <c r="T54" s="10"/>
      <c r="U54" s="10"/>
    </row>
    <row r="55" spans="1:21" ht="16.5" customHeight="1">
      <c r="A55" s="7"/>
      <c r="B55" s="7"/>
      <c r="C55" s="7"/>
      <c r="D55" s="7" t="s">
        <v>129</v>
      </c>
      <c r="E55" s="7"/>
      <c r="F55" s="7"/>
      <c r="G55" s="7"/>
      <c r="H55" s="7"/>
      <c r="I55" s="7"/>
      <c r="J55" s="7"/>
      <c r="K55" s="7"/>
      <c r="L55" s="9"/>
      <c r="M55" s="10"/>
      <c r="N55" s="10"/>
      <c r="O55" s="10"/>
      <c r="P55" s="10"/>
      <c r="Q55" s="10"/>
      <c r="R55" s="10"/>
      <c r="S55" s="10"/>
      <c r="T55" s="10"/>
      <c r="U55" s="10"/>
    </row>
    <row r="56" spans="1:21" ht="16.5" customHeight="1">
      <c r="A56" s="7"/>
      <c r="B56" s="7"/>
      <c r="C56" s="7"/>
      <c r="D56" s="7"/>
      <c r="E56" s="7" t="s">
        <v>130</v>
      </c>
      <c r="F56" s="7"/>
      <c r="G56" s="7"/>
      <c r="H56" s="7"/>
      <c r="I56" s="7"/>
      <c r="J56" s="7"/>
      <c r="K56" s="7"/>
      <c r="L56" s="9" t="s">
        <v>131</v>
      </c>
      <c r="M56" s="27">
        <v>87</v>
      </c>
      <c r="N56" s="18">
        <v>233</v>
      </c>
      <c r="O56" s="18">
        <v>236</v>
      </c>
      <c r="P56" s="18">
        <v>215</v>
      </c>
      <c r="Q56" s="18">
        <v>109</v>
      </c>
      <c r="R56" s="27">
        <v>69</v>
      </c>
      <c r="S56" s="25" t="s">
        <v>143</v>
      </c>
      <c r="T56" s="25" t="s">
        <v>143</v>
      </c>
      <c r="U56" s="18">
        <v>948</v>
      </c>
    </row>
    <row r="57" spans="1:21" ht="16.5" customHeight="1">
      <c r="A57" s="7"/>
      <c r="B57" s="7"/>
      <c r="C57" s="7"/>
      <c r="D57" s="7"/>
      <c r="E57" s="7" t="s">
        <v>133</v>
      </c>
      <c r="F57" s="7"/>
      <c r="G57" s="7"/>
      <c r="H57" s="7"/>
      <c r="I57" s="7"/>
      <c r="J57" s="7"/>
      <c r="K57" s="7"/>
      <c r="L57" s="9" t="s">
        <v>131</v>
      </c>
      <c r="M57" s="16">
        <v>3209</v>
      </c>
      <c r="N57" s="16">
        <v>1153</v>
      </c>
      <c r="O57" s="16">
        <v>1291</v>
      </c>
      <c r="P57" s="18">
        <v>615</v>
      </c>
      <c r="Q57" s="18">
        <v>899</v>
      </c>
      <c r="R57" s="27">
        <v>99</v>
      </c>
      <c r="S57" s="27">
        <v>26</v>
      </c>
      <c r="T57" s="27">
        <v>73</v>
      </c>
      <c r="U57" s="16">
        <v>7366</v>
      </c>
    </row>
    <row r="58" spans="1:21" ht="16.5" customHeight="1">
      <c r="A58" s="7"/>
      <c r="B58" s="7"/>
      <c r="C58" s="7"/>
      <c r="D58" s="7"/>
      <c r="E58" s="7" t="s">
        <v>134</v>
      </c>
      <c r="F58" s="7"/>
      <c r="G58" s="7"/>
      <c r="H58" s="7"/>
      <c r="I58" s="7"/>
      <c r="J58" s="7"/>
      <c r="K58" s="7"/>
      <c r="L58" s="9" t="s">
        <v>131</v>
      </c>
      <c r="M58" s="16">
        <v>1925</v>
      </c>
      <c r="N58" s="16">
        <v>1608</v>
      </c>
      <c r="O58" s="18">
        <v>589</v>
      </c>
      <c r="P58" s="18">
        <v>294</v>
      </c>
      <c r="Q58" s="18">
        <v>526</v>
      </c>
      <c r="R58" s="18">
        <v>194</v>
      </c>
      <c r="S58" s="25" t="s">
        <v>143</v>
      </c>
      <c r="T58" s="18">
        <v>148</v>
      </c>
      <c r="U58" s="16">
        <v>5284</v>
      </c>
    </row>
    <row r="59" spans="1:21" ht="16.5" customHeight="1">
      <c r="A59" s="7"/>
      <c r="B59" s="7"/>
      <c r="C59" s="7"/>
      <c r="D59" s="7"/>
      <c r="E59" s="7" t="s">
        <v>135</v>
      </c>
      <c r="F59" s="7"/>
      <c r="G59" s="7"/>
      <c r="H59" s="7"/>
      <c r="I59" s="7"/>
      <c r="J59" s="7"/>
      <c r="K59" s="7"/>
      <c r="L59" s="9" t="s">
        <v>131</v>
      </c>
      <c r="M59" s="16">
        <v>2925</v>
      </c>
      <c r="N59" s="16">
        <v>2549</v>
      </c>
      <c r="O59" s="18">
        <v>906</v>
      </c>
      <c r="P59" s="16">
        <v>1264</v>
      </c>
      <c r="Q59" s="18">
        <v>600</v>
      </c>
      <c r="R59" s="18">
        <v>145</v>
      </c>
      <c r="S59" s="25" t="s">
        <v>143</v>
      </c>
      <c r="T59" s="25" t="s">
        <v>143</v>
      </c>
      <c r="U59" s="16">
        <v>8369</v>
      </c>
    </row>
    <row r="60" spans="1:21" ht="16.5" customHeight="1">
      <c r="A60" s="7"/>
      <c r="B60" s="7"/>
      <c r="C60" s="7"/>
      <c r="D60" s="7"/>
      <c r="E60" s="7" t="s">
        <v>136</v>
      </c>
      <c r="F60" s="7"/>
      <c r="G60" s="7"/>
      <c r="H60" s="7"/>
      <c r="I60" s="7"/>
      <c r="J60" s="7"/>
      <c r="K60" s="7"/>
      <c r="L60" s="9" t="s">
        <v>131</v>
      </c>
      <c r="M60" s="16">
        <v>6160</v>
      </c>
      <c r="N60" s="16">
        <v>4035</v>
      </c>
      <c r="O60" s="16">
        <v>4057</v>
      </c>
      <c r="P60" s="16">
        <v>1740</v>
      </c>
      <c r="Q60" s="18">
        <v>979</v>
      </c>
      <c r="R60" s="18">
        <v>404</v>
      </c>
      <c r="S60" s="18">
        <v>278</v>
      </c>
      <c r="T60" s="18">
        <v>756</v>
      </c>
      <c r="U60" s="20">
        <v>18862</v>
      </c>
    </row>
    <row r="61" spans="1:21" ht="16.5" customHeight="1">
      <c r="A61" s="7"/>
      <c r="B61" s="7"/>
      <c r="C61" s="7"/>
      <c r="D61" s="7"/>
      <c r="E61" s="7" t="s">
        <v>137</v>
      </c>
      <c r="F61" s="7"/>
      <c r="G61" s="7"/>
      <c r="H61" s="7"/>
      <c r="I61" s="7"/>
      <c r="J61" s="7"/>
      <c r="K61" s="7"/>
      <c r="L61" s="9" t="s">
        <v>131</v>
      </c>
      <c r="M61" s="16">
        <v>6919</v>
      </c>
      <c r="N61" s="16">
        <v>5506</v>
      </c>
      <c r="O61" s="16">
        <v>5518</v>
      </c>
      <c r="P61" s="16">
        <v>2003</v>
      </c>
      <c r="Q61" s="16">
        <v>1468</v>
      </c>
      <c r="R61" s="18">
        <v>505</v>
      </c>
      <c r="S61" s="18">
        <v>806</v>
      </c>
      <c r="T61" s="25" t="s">
        <v>144</v>
      </c>
      <c r="U61" s="20">
        <v>22219</v>
      </c>
    </row>
    <row r="62" spans="1:21" ht="16.5" customHeight="1">
      <c r="A62" s="7"/>
      <c r="B62" s="7"/>
      <c r="C62" s="7"/>
      <c r="D62" s="7" t="s">
        <v>82</v>
      </c>
      <c r="E62" s="7"/>
      <c r="F62" s="7"/>
      <c r="G62" s="7"/>
      <c r="H62" s="7"/>
      <c r="I62" s="7"/>
      <c r="J62" s="7"/>
      <c r="K62" s="7"/>
      <c r="L62" s="9" t="s">
        <v>131</v>
      </c>
      <c r="M62" s="20">
        <v>21224</v>
      </c>
      <c r="N62" s="20">
        <v>15084</v>
      </c>
      <c r="O62" s="20">
        <v>12597</v>
      </c>
      <c r="P62" s="16">
        <v>6130</v>
      </c>
      <c r="Q62" s="16">
        <v>4581</v>
      </c>
      <c r="R62" s="16">
        <v>1416</v>
      </c>
      <c r="S62" s="16">
        <v>1110</v>
      </c>
      <c r="T62" s="18">
        <v>977</v>
      </c>
      <c r="U62" s="20">
        <v>63048</v>
      </c>
    </row>
    <row r="63" spans="1:21" ht="16.5" customHeight="1">
      <c r="A63" s="7"/>
      <c r="B63" s="7"/>
      <c r="C63" s="7" t="s">
        <v>142</v>
      </c>
      <c r="D63" s="7"/>
      <c r="E63" s="7"/>
      <c r="F63" s="7"/>
      <c r="G63" s="7"/>
      <c r="H63" s="7"/>
      <c r="I63" s="7"/>
      <c r="J63" s="7"/>
      <c r="K63" s="7"/>
      <c r="L63" s="9"/>
      <c r="M63" s="10"/>
      <c r="N63" s="10"/>
      <c r="O63" s="10"/>
      <c r="P63" s="10"/>
      <c r="Q63" s="10"/>
      <c r="R63" s="10"/>
      <c r="S63" s="10"/>
      <c r="T63" s="10"/>
      <c r="U63" s="10"/>
    </row>
    <row r="64" spans="1:21" ht="16.5" customHeight="1">
      <c r="A64" s="7"/>
      <c r="B64" s="7"/>
      <c r="C64" s="7"/>
      <c r="D64" s="7" t="s">
        <v>129</v>
      </c>
      <c r="E64" s="7"/>
      <c r="F64" s="7"/>
      <c r="G64" s="7"/>
      <c r="H64" s="7"/>
      <c r="I64" s="7"/>
      <c r="J64" s="7"/>
      <c r="K64" s="7"/>
      <c r="L64" s="9"/>
      <c r="M64" s="10"/>
      <c r="N64" s="10"/>
      <c r="O64" s="10"/>
      <c r="P64" s="10"/>
      <c r="Q64" s="10"/>
      <c r="R64" s="10"/>
      <c r="S64" s="10"/>
      <c r="T64" s="10"/>
      <c r="U64" s="10"/>
    </row>
    <row r="65" spans="1:21" ht="16.5" customHeight="1">
      <c r="A65" s="7"/>
      <c r="B65" s="7"/>
      <c r="C65" s="7"/>
      <c r="D65" s="7"/>
      <c r="E65" s="7" t="s">
        <v>130</v>
      </c>
      <c r="F65" s="7"/>
      <c r="G65" s="7"/>
      <c r="H65" s="7"/>
      <c r="I65" s="7"/>
      <c r="J65" s="7"/>
      <c r="K65" s="7"/>
      <c r="L65" s="9" t="s">
        <v>139</v>
      </c>
      <c r="M65" s="28">
        <v>0.4</v>
      </c>
      <c r="N65" s="28">
        <v>1.5</v>
      </c>
      <c r="O65" s="28">
        <v>1.9</v>
      </c>
      <c r="P65" s="28">
        <v>3.5</v>
      </c>
      <c r="Q65" s="28">
        <v>2.4</v>
      </c>
      <c r="R65" s="28">
        <v>4.9000000000000004</v>
      </c>
      <c r="S65" s="26" t="s">
        <v>143</v>
      </c>
      <c r="T65" s="26" t="s">
        <v>143</v>
      </c>
      <c r="U65" s="28">
        <v>1.5</v>
      </c>
    </row>
    <row r="66" spans="1:21" ht="16.5" customHeight="1">
      <c r="A66" s="7"/>
      <c r="B66" s="7"/>
      <c r="C66" s="7"/>
      <c r="D66" s="7"/>
      <c r="E66" s="7" t="s">
        <v>133</v>
      </c>
      <c r="F66" s="7"/>
      <c r="G66" s="7"/>
      <c r="H66" s="7"/>
      <c r="I66" s="7"/>
      <c r="J66" s="7"/>
      <c r="K66" s="7"/>
      <c r="L66" s="9" t="s">
        <v>139</v>
      </c>
      <c r="M66" s="29">
        <v>15.1</v>
      </c>
      <c r="N66" s="28">
        <v>7.6</v>
      </c>
      <c r="O66" s="29">
        <v>10.199999999999999</v>
      </c>
      <c r="P66" s="29">
        <v>10</v>
      </c>
      <c r="Q66" s="29">
        <v>19.600000000000001</v>
      </c>
      <c r="R66" s="28">
        <v>7</v>
      </c>
      <c r="S66" s="28">
        <v>2.2999999999999998</v>
      </c>
      <c r="T66" s="28">
        <v>7.5</v>
      </c>
      <c r="U66" s="29">
        <v>11.7</v>
      </c>
    </row>
    <row r="67" spans="1:21" ht="16.5" customHeight="1">
      <c r="A67" s="7"/>
      <c r="B67" s="7"/>
      <c r="C67" s="7"/>
      <c r="D67" s="7"/>
      <c r="E67" s="7" t="s">
        <v>134</v>
      </c>
      <c r="F67" s="7"/>
      <c r="G67" s="7"/>
      <c r="H67" s="7"/>
      <c r="I67" s="7"/>
      <c r="J67" s="7"/>
      <c r="K67" s="7"/>
      <c r="L67" s="9" t="s">
        <v>139</v>
      </c>
      <c r="M67" s="28">
        <v>9.1</v>
      </c>
      <c r="N67" s="29">
        <v>10.7</v>
      </c>
      <c r="O67" s="28">
        <v>4.7</v>
      </c>
      <c r="P67" s="28">
        <v>4.8</v>
      </c>
      <c r="Q67" s="29">
        <v>11.5</v>
      </c>
      <c r="R67" s="29">
        <v>13.7</v>
      </c>
      <c r="S67" s="26" t="s">
        <v>143</v>
      </c>
      <c r="T67" s="29">
        <v>15.1</v>
      </c>
      <c r="U67" s="28">
        <v>8.4</v>
      </c>
    </row>
    <row r="68" spans="1:21" ht="16.5" customHeight="1">
      <c r="A68" s="7"/>
      <c r="B68" s="7"/>
      <c r="C68" s="7"/>
      <c r="D68" s="7"/>
      <c r="E68" s="7" t="s">
        <v>140</v>
      </c>
      <c r="F68" s="7"/>
      <c r="G68" s="7"/>
      <c r="H68" s="7"/>
      <c r="I68" s="7"/>
      <c r="J68" s="7"/>
      <c r="K68" s="7"/>
      <c r="L68" s="9" t="s">
        <v>139</v>
      </c>
      <c r="M68" s="29">
        <v>75.400000000000006</v>
      </c>
      <c r="N68" s="29">
        <v>80.2</v>
      </c>
      <c r="O68" s="29">
        <v>83.2</v>
      </c>
      <c r="P68" s="29">
        <v>81.7</v>
      </c>
      <c r="Q68" s="29">
        <v>66.5</v>
      </c>
      <c r="R68" s="29">
        <v>74.400000000000006</v>
      </c>
      <c r="S68" s="29">
        <v>97.7</v>
      </c>
      <c r="T68" s="29">
        <v>77.400000000000006</v>
      </c>
      <c r="U68" s="29">
        <v>78.400000000000006</v>
      </c>
    </row>
    <row r="69" spans="1:21" ht="16.5" customHeight="1">
      <c r="A69" s="7"/>
      <c r="B69" s="7"/>
      <c r="C69" s="7"/>
      <c r="D69" s="7" t="s">
        <v>82</v>
      </c>
      <c r="E69" s="7"/>
      <c r="F69" s="7"/>
      <c r="G69" s="7"/>
      <c r="H69" s="7"/>
      <c r="I69" s="7"/>
      <c r="J69" s="7"/>
      <c r="K69" s="7"/>
      <c r="L69" s="9" t="s">
        <v>139</v>
      </c>
      <c r="M69" s="30">
        <v>100</v>
      </c>
      <c r="N69" s="30">
        <v>100</v>
      </c>
      <c r="O69" s="30">
        <v>100</v>
      </c>
      <c r="P69" s="30">
        <v>100</v>
      </c>
      <c r="Q69" s="30">
        <v>100</v>
      </c>
      <c r="R69" s="30">
        <v>100</v>
      </c>
      <c r="S69" s="30">
        <v>100</v>
      </c>
      <c r="T69" s="30">
        <v>100</v>
      </c>
      <c r="U69" s="30">
        <v>100</v>
      </c>
    </row>
    <row r="70" spans="1:21" ht="16.5" customHeight="1">
      <c r="A70" s="7"/>
      <c r="B70" s="7" t="s">
        <v>145</v>
      </c>
      <c r="C70" s="7"/>
      <c r="D70" s="7"/>
      <c r="E70" s="7"/>
      <c r="F70" s="7"/>
      <c r="G70" s="7"/>
      <c r="H70" s="7"/>
      <c r="I70" s="7"/>
      <c r="J70" s="7"/>
      <c r="K70" s="7"/>
      <c r="L70" s="9"/>
      <c r="M70" s="10"/>
      <c r="N70" s="10"/>
      <c r="O70" s="10"/>
      <c r="P70" s="10"/>
      <c r="Q70" s="10"/>
      <c r="R70" s="10"/>
      <c r="S70" s="10"/>
      <c r="T70" s="10"/>
      <c r="U70" s="10"/>
    </row>
    <row r="71" spans="1:21" ht="16.5" customHeight="1">
      <c r="A71" s="7"/>
      <c r="B71" s="7"/>
      <c r="C71" s="7" t="s">
        <v>128</v>
      </c>
      <c r="D71" s="7"/>
      <c r="E71" s="7"/>
      <c r="F71" s="7"/>
      <c r="G71" s="7"/>
      <c r="H71" s="7"/>
      <c r="I71" s="7"/>
      <c r="J71" s="7"/>
      <c r="K71" s="7"/>
      <c r="L71" s="9"/>
      <c r="M71" s="10"/>
      <c r="N71" s="10"/>
      <c r="O71" s="10"/>
      <c r="P71" s="10"/>
      <c r="Q71" s="10"/>
      <c r="R71" s="10"/>
      <c r="S71" s="10"/>
      <c r="T71" s="10"/>
      <c r="U71" s="10"/>
    </row>
    <row r="72" spans="1:21" ht="16.5" customHeight="1">
      <c r="A72" s="7"/>
      <c r="B72" s="7"/>
      <c r="C72" s="7"/>
      <c r="D72" s="7" t="s">
        <v>129</v>
      </c>
      <c r="E72" s="7"/>
      <c r="F72" s="7"/>
      <c r="G72" s="7"/>
      <c r="H72" s="7"/>
      <c r="I72" s="7"/>
      <c r="J72" s="7"/>
      <c r="K72" s="7"/>
      <c r="L72" s="9"/>
      <c r="M72" s="10"/>
      <c r="N72" s="10"/>
      <c r="O72" s="10"/>
      <c r="P72" s="10"/>
      <c r="Q72" s="10"/>
      <c r="R72" s="10"/>
      <c r="S72" s="10"/>
      <c r="T72" s="10"/>
      <c r="U72" s="10"/>
    </row>
    <row r="73" spans="1:21" ht="16.5" customHeight="1">
      <c r="A73" s="7"/>
      <c r="B73" s="7"/>
      <c r="C73" s="7"/>
      <c r="D73" s="7"/>
      <c r="E73" s="7" t="s">
        <v>130</v>
      </c>
      <c r="F73" s="7"/>
      <c r="G73" s="7"/>
      <c r="H73" s="7"/>
      <c r="I73" s="7"/>
      <c r="J73" s="7"/>
      <c r="K73" s="7"/>
      <c r="L73" s="9" t="s">
        <v>131</v>
      </c>
      <c r="M73" s="27">
        <v>25</v>
      </c>
      <c r="N73" s="27">
        <v>39</v>
      </c>
      <c r="O73" s="27">
        <v>34</v>
      </c>
      <c r="P73" s="27">
        <v>44</v>
      </c>
      <c r="Q73" s="27">
        <v>20</v>
      </c>
      <c r="R73" s="27">
        <v>13</v>
      </c>
      <c r="S73" s="24" t="s">
        <v>132</v>
      </c>
      <c r="T73" s="24" t="s">
        <v>132</v>
      </c>
      <c r="U73" s="18">
        <v>178</v>
      </c>
    </row>
    <row r="74" spans="1:21" ht="16.5" customHeight="1">
      <c r="A74" s="7"/>
      <c r="B74" s="7"/>
      <c r="C74" s="7"/>
      <c r="D74" s="7"/>
      <c r="E74" s="7" t="s">
        <v>133</v>
      </c>
      <c r="F74" s="7"/>
      <c r="G74" s="7"/>
      <c r="H74" s="7"/>
      <c r="I74" s="7"/>
      <c r="J74" s="7"/>
      <c r="K74" s="7"/>
      <c r="L74" s="9" t="s">
        <v>131</v>
      </c>
      <c r="M74" s="18">
        <v>117</v>
      </c>
      <c r="N74" s="27">
        <v>52</v>
      </c>
      <c r="O74" s="27">
        <v>56</v>
      </c>
      <c r="P74" s="27">
        <v>25</v>
      </c>
      <c r="Q74" s="27">
        <v>38</v>
      </c>
      <c r="R74" s="24">
        <v>5</v>
      </c>
      <c r="S74" s="24">
        <v>1</v>
      </c>
      <c r="T74" s="24">
        <v>2</v>
      </c>
      <c r="U74" s="18">
        <v>295</v>
      </c>
    </row>
    <row r="75" spans="1:21" ht="16.5" customHeight="1">
      <c r="A75" s="7"/>
      <c r="B75" s="7"/>
      <c r="C75" s="7"/>
      <c r="D75" s="7"/>
      <c r="E75" s="7" t="s">
        <v>134</v>
      </c>
      <c r="F75" s="7"/>
      <c r="G75" s="7"/>
      <c r="H75" s="7"/>
      <c r="I75" s="7"/>
      <c r="J75" s="7"/>
      <c r="K75" s="7"/>
      <c r="L75" s="9" t="s">
        <v>131</v>
      </c>
      <c r="M75" s="27">
        <v>28</v>
      </c>
      <c r="N75" s="27">
        <v>21</v>
      </c>
      <c r="O75" s="24">
        <v>8</v>
      </c>
      <c r="P75" s="24">
        <v>5</v>
      </c>
      <c r="Q75" s="27">
        <v>11</v>
      </c>
      <c r="R75" s="24">
        <v>2</v>
      </c>
      <c r="S75" s="24" t="s">
        <v>132</v>
      </c>
      <c r="T75" s="24">
        <v>1</v>
      </c>
      <c r="U75" s="27">
        <v>75</v>
      </c>
    </row>
    <row r="76" spans="1:21" ht="16.5" customHeight="1">
      <c r="A76" s="7"/>
      <c r="B76" s="7"/>
      <c r="C76" s="7"/>
      <c r="D76" s="7"/>
      <c r="E76" s="7" t="s">
        <v>135</v>
      </c>
      <c r="F76" s="7"/>
      <c r="G76" s="7"/>
      <c r="H76" s="7"/>
      <c r="I76" s="7"/>
      <c r="J76" s="7"/>
      <c r="K76" s="7"/>
      <c r="L76" s="9" t="s">
        <v>131</v>
      </c>
      <c r="M76" s="27">
        <v>22</v>
      </c>
      <c r="N76" s="27">
        <v>17</v>
      </c>
      <c r="O76" s="24">
        <v>6</v>
      </c>
      <c r="P76" s="24">
        <v>8</v>
      </c>
      <c r="Q76" s="24">
        <v>3</v>
      </c>
      <c r="R76" s="24">
        <v>1</v>
      </c>
      <c r="S76" s="24" t="s">
        <v>132</v>
      </c>
      <c r="T76" s="24">
        <v>1</v>
      </c>
      <c r="U76" s="27">
        <v>57</v>
      </c>
    </row>
    <row r="77" spans="1:21" ht="16.5" customHeight="1">
      <c r="A77" s="7"/>
      <c r="B77" s="7"/>
      <c r="C77" s="7"/>
      <c r="D77" s="7"/>
      <c r="E77" s="7" t="s">
        <v>136</v>
      </c>
      <c r="F77" s="7"/>
      <c r="G77" s="7"/>
      <c r="H77" s="7"/>
      <c r="I77" s="7"/>
      <c r="J77" s="7"/>
      <c r="K77" s="7"/>
      <c r="L77" s="9" t="s">
        <v>131</v>
      </c>
      <c r="M77" s="27">
        <v>21</v>
      </c>
      <c r="N77" s="27">
        <v>14</v>
      </c>
      <c r="O77" s="27">
        <v>12</v>
      </c>
      <c r="P77" s="24">
        <v>6</v>
      </c>
      <c r="Q77" s="24">
        <v>3</v>
      </c>
      <c r="R77" s="24">
        <v>2</v>
      </c>
      <c r="S77" s="24">
        <v>1</v>
      </c>
      <c r="T77" s="24">
        <v>1</v>
      </c>
      <c r="U77" s="27">
        <v>60</v>
      </c>
    </row>
    <row r="78" spans="1:21" ht="16.5" customHeight="1">
      <c r="A78" s="7"/>
      <c r="B78" s="7"/>
      <c r="C78" s="7"/>
      <c r="D78" s="7"/>
      <c r="E78" s="7" t="s">
        <v>137</v>
      </c>
      <c r="F78" s="7"/>
      <c r="G78" s="7"/>
      <c r="H78" s="7"/>
      <c r="I78" s="7"/>
      <c r="J78" s="7"/>
      <c r="K78" s="7"/>
      <c r="L78" s="9" t="s">
        <v>131</v>
      </c>
      <c r="M78" s="24">
        <v>8</v>
      </c>
      <c r="N78" s="24">
        <v>8</v>
      </c>
      <c r="O78" s="24">
        <v>7</v>
      </c>
      <c r="P78" s="24">
        <v>2</v>
      </c>
      <c r="Q78" s="24">
        <v>2</v>
      </c>
      <c r="R78" s="24" t="s">
        <v>132</v>
      </c>
      <c r="S78" s="24">
        <v>1</v>
      </c>
      <c r="T78" s="24" t="s">
        <v>132</v>
      </c>
      <c r="U78" s="27">
        <v>28</v>
      </c>
    </row>
    <row r="79" spans="1:21" ht="16.5" customHeight="1">
      <c r="A79" s="7"/>
      <c r="B79" s="7"/>
      <c r="C79" s="7"/>
      <c r="D79" s="7" t="s">
        <v>82</v>
      </c>
      <c r="E79" s="7"/>
      <c r="F79" s="7"/>
      <c r="G79" s="7"/>
      <c r="H79" s="7"/>
      <c r="I79" s="7"/>
      <c r="J79" s="7"/>
      <c r="K79" s="7"/>
      <c r="L79" s="9" t="s">
        <v>131</v>
      </c>
      <c r="M79" s="18">
        <v>221</v>
      </c>
      <c r="N79" s="18">
        <v>151</v>
      </c>
      <c r="O79" s="18">
        <v>123</v>
      </c>
      <c r="P79" s="27">
        <v>90</v>
      </c>
      <c r="Q79" s="27">
        <v>77</v>
      </c>
      <c r="R79" s="27">
        <v>23</v>
      </c>
      <c r="S79" s="24">
        <v>3</v>
      </c>
      <c r="T79" s="24">
        <v>5</v>
      </c>
      <c r="U79" s="18">
        <v>693</v>
      </c>
    </row>
    <row r="80" spans="1:21" ht="16.5" customHeight="1">
      <c r="A80" s="7"/>
      <c r="B80" s="7"/>
      <c r="C80" s="7" t="s">
        <v>138</v>
      </c>
      <c r="D80" s="7"/>
      <c r="E80" s="7"/>
      <c r="F80" s="7"/>
      <c r="G80" s="7"/>
      <c r="H80" s="7"/>
      <c r="I80" s="7"/>
      <c r="J80" s="7"/>
      <c r="K80" s="7"/>
      <c r="L80" s="9"/>
      <c r="M80" s="10"/>
      <c r="N80" s="10"/>
      <c r="O80" s="10"/>
      <c r="P80" s="10"/>
      <c r="Q80" s="10"/>
      <c r="R80" s="10"/>
      <c r="S80" s="10"/>
      <c r="T80" s="10"/>
      <c r="U80" s="10"/>
    </row>
    <row r="81" spans="1:21" ht="16.5" customHeight="1">
      <c r="A81" s="7"/>
      <c r="B81" s="7"/>
      <c r="C81" s="7"/>
      <c r="D81" s="7" t="s">
        <v>129</v>
      </c>
      <c r="E81" s="7"/>
      <c r="F81" s="7"/>
      <c r="G81" s="7"/>
      <c r="H81" s="7"/>
      <c r="I81" s="7"/>
      <c r="J81" s="7"/>
      <c r="K81" s="7"/>
      <c r="L81" s="9"/>
      <c r="M81" s="10"/>
      <c r="N81" s="10"/>
      <c r="O81" s="10"/>
      <c r="P81" s="10"/>
      <c r="Q81" s="10"/>
      <c r="R81" s="10"/>
      <c r="S81" s="10"/>
      <c r="T81" s="10"/>
      <c r="U81" s="10"/>
    </row>
    <row r="82" spans="1:21" ht="16.5" customHeight="1">
      <c r="A82" s="7"/>
      <c r="B82" s="7"/>
      <c r="C82" s="7"/>
      <c r="D82" s="7"/>
      <c r="E82" s="7" t="s">
        <v>130</v>
      </c>
      <c r="F82" s="7"/>
      <c r="G82" s="7"/>
      <c r="H82" s="7"/>
      <c r="I82" s="7"/>
      <c r="J82" s="7"/>
      <c r="K82" s="7"/>
      <c r="L82" s="9" t="s">
        <v>139</v>
      </c>
      <c r="M82" s="29">
        <v>11.3</v>
      </c>
      <c r="N82" s="29">
        <v>25.8</v>
      </c>
      <c r="O82" s="29">
        <v>27.6</v>
      </c>
      <c r="P82" s="29">
        <v>48.9</v>
      </c>
      <c r="Q82" s="29">
        <v>26</v>
      </c>
      <c r="R82" s="29">
        <v>56.5</v>
      </c>
      <c r="S82" s="28" t="s">
        <v>132</v>
      </c>
      <c r="T82" s="28" t="s">
        <v>132</v>
      </c>
      <c r="U82" s="29">
        <v>25.7</v>
      </c>
    </row>
    <row r="83" spans="1:21" ht="16.5" customHeight="1">
      <c r="A83" s="7"/>
      <c r="B83" s="7"/>
      <c r="C83" s="7"/>
      <c r="D83" s="7"/>
      <c r="E83" s="7" t="s">
        <v>133</v>
      </c>
      <c r="F83" s="7"/>
      <c r="G83" s="7"/>
      <c r="H83" s="7"/>
      <c r="I83" s="7"/>
      <c r="J83" s="7"/>
      <c r="K83" s="7"/>
      <c r="L83" s="9" t="s">
        <v>139</v>
      </c>
      <c r="M83" s="29">
        <v>52.9</v>
      </c>
      <c r="N83" s="29">
        <v>34.4</v>
      </c>
      <c r="O83" s="29">
        <v>45.5</v>
      </c>
      <c r="P83" s="29">
        <v>27.8</v>
      </c>
      <c r="Q83" s="29">
        <v>49.4</v>
      </c>
      <c r="R83" s="29">
        <v>21.7</v>
      </c>
      <c r="S83" s="29">
        <v>33.299999999999997</v>
      </c>
      <c r="T83" s="29">
        <v>40</v>
      </c>
      <c r="U83" s="29">
        <v>42.6</v>
      </c>
    </row>
    <row r="84" spans="1:21" ht="16.5" customHeight="1">
      <c r="A84" s="7"/>
      <c r="B84" s="7"/>
      <c r="C84" s="7"/>
      <c r="D84" s="7"/>
      <c r="E84" s="7" t="s">
        <v>134</v>
      </c>
      <c r="F84" s="7"/>
      <c r="G84" s="7"/>
      <c r="H84" s="7"/>
      <c r="I84" s="7"/>
      <c r="J84" s="7"/>
      <c r="K84" s="7"/>
      <c r="L84" s="9" t="s">
        <v>139</v>
      </c>
      <c r="M84" s="29">
        <v>12.7</v>
      </c>
      <c r="N84" s="29">
        <v>13.9</v>
      </c>
      <c r="O84" s="28">
        <v>6.5</v>
      </c>
      <c r="P84" s="28">
        <v>5.6</v>
      </c>
      <c r="Q84" s="29">
        <v>14.3</v>
      </c>
      <c r="R84" s="28">
        <v>8.6999999999999993</v>
      </c>
      <c r="S84" s="28" t="s">
        <v>132</v>
      </c>
      <c r="T84" s="29">
        <v>20</v>
      </c>
      <c r="U84" s="29">
        <v>10.8</v>
      </c>
    </row>
    <row r="85" spans="1:21" ht="16.5" customHeight="1">
      <c r="A85" s="7"/>
      <c r="B85" s="7"/>
      <c r="C85" s="7"/>
      <c r="D85" s="7"/>
      <c r="E85" s="7" t="s">
        <v>140</v>
      </c>
      <c r="F85" s="7"/>
      <c r="G85" s="7"/>
      <c r="H85" s="7"/>
      <c r="I85" s="7"/>
      <c r="J85" s="7"/>
      <c r="K85" s="7"/>
      <c r="L85" s="9" t="s">
        <v>139</v>
      </c>
      <c r="M85" s="29">
        <v>23.1</v>
      </c>
      <c r="N85" s="29">
        <v>25.8</v>
      </c>
      <c r="O85" s="29">
        <v>20.3</v>
      </c>
      <c r="P85" s="29">
        <v>17.8</v>
      </c>
      <c r="Q85" s="29">
        <v>10.4</v>
      </c>
      <c r="R85" s="29">
        <v>13</v>
      </c>
      <c r="S85" s="29">
        <v>66.7</v>
      </c>
      <c r="T85" s="29">
        <v>40</v>
      </c>
      <c r="U85" s="29">
        <v>20.9</v>
      </c>
    </row>
    <row r="86" spans="1:21" ht="16.5" customHeight="1">
      <c r="A86" s="7"/>
      <c r="B86" s="7"/>
      <c r="C86" s="7"/>
      <c r="D86" s="7" t="s">
        <v>82</v>
      </c>
      <c r="E86" s="7"/>
      <c r="F86" s="7"/>
      <c r="G86" s="7"/>
      <c r="H86" s="7"/>
      <c r="I86" s="7"/>
      <c r="J86" s="7"/>
      <c r="K86" s="7"/>
      <c r="L86" s="9" t="s">
        <v>139</v>
      </c>
      <c r="M86" s="30">
        <v>100</v>
      </c>
      <c r="N86" s="30">
        <v>100</v>
      </c>
      <c r="O86" s="30">
        <v>100</v>
      </c>
      <c r="P86" s="30">
        <v>100</v>
      </c>
      <c r="Q86" s="30">
        <v>100</v>
      </c>
      <c r="R86" s="30">
        <v>100</v>
      </c>
      <c r="S86" s="30">
        <v>100</v>
      </c>
      <c r="T86" s="30">
        <v>100</v>
      </c>
      <c r="U86" s="30">
        <v>100</v>
      </c>
    </row>
    <row r="87" spans="1:21" ht="16.5" customHeight="1">
      <c r="A87" s="7"/>
      <c r="B87" s="7"/>
      <c r="C87" s="7" t="s">
        <v>141</v>
      </c>
      <c r="D87" s="7"/>
      <c r="E87" s="7"/>
      <c r="F87" s="7"/>
      <c r="G87" s="7"/>
      <c r="H87" s="7"/>
      <c r="I87" s="7"/>
      <c r="J87" s="7"/>
      <c r="K87" s="7"/>
      <c r="L87" s="9"/>
      <c r="M87" s="10"/>
      <c r="N87" s="10"/>
      <c r="O87" s="10"/>
      <c r="P87" s="10"/>
      <c r="Q87" s="10"/>
      <c r="R87" s="10"/>
      <c r="S87" s="10"/>
      <c r="T87" s="10"/>
      <c r="U87" s="10"/>
    </row>
    <row r="88" spans="1:21" ht="16.5" customHeight="1">
      <c r="A88" s="7"/>
      <c r="B88" s="7"/>
      <c r="C88" s="7"/>
      <c r="D88" s="7" t="s">
        <v>129</v>
      </c>
      <c r="E88" s="7"/>
      <c r="F88" s="7"/>
      <c r="G88" s="7"/>
      <c r="H88" s="7"/>
      <c r="I88" s="7"/>
      <c r="J88" s="7"/>
      <c r="K88" s="7"/>
      <c r="L88" s="9"/>
      <c r="M88" s="10"/>
      <c r="N88" s="10"/>
      <c r="O88" s="10"/>
      <c r="P88" s="10"/>
      <c r="Q88" s="10"/>
      <c r="R88" s="10"/>
      <c r="S88" s="10"/>
      <c r="T88" s="10"/>
      <c r="U88" s="10"/>
    </row>
    <row r="89" spans="1:21" ht="16.5" customHeight="1">
      <c r="A89" s="7"/>
      <c r="B89" s="7"/>
      <c r="C89" s="7"/>
      <c r="D89" s="7"/>
      <c r="E89" s="7" t="s">
        <v>130</v>
      </c>
      <c r="F89" s="7"/>
      <c r="G89" s="7"/>
      <c r="H89" s="7"/>
      <c r="I89" s="7"/>
      <c r="J89" s="7"/>
      <c r="K89" s="7"/>
      <c r="L89" s="9" t="s">
        <v>131</v>
      </c>
      <c r="M89" s="18">
        <v>107</v>
      </c>
      <c r="N89" s="18">
        <v>232</v>
      </c>
      <c r="O89" s="18">
        <v>222</v>
      </c>
      <c r="P89" s="18">
        <v>215</v>
      </c>
      <c r="Q89" s="18">
        <v>120</v>
      </c>
      <c r="R89" s="27">
        <v>69</v>
      </c>
      <c r="S89" s="25" t="s">
        <v>143</v>
      </c>
      <c r="T89" s="24" t="s">
        <v>132</v>
      </c>
      <c r="U89" s="18">
        <v>965</v>
      </c>
    </row>
    <row r="90" spans="1:21" ht="16.5" customHeight="1">
      <c r="A90" s="7"/>
      <c r="B90" s="7"/>
      <c r="C90" s="7"/>
      <c r="D90" s="7"/>
      <c r="E90" s="7" t="s">
        <v>133</v>
      </c>
      <c r="F90" s="7"/>
      <c r="G90" s="7"/>
      <c r="H90" s="7"/>
      <c r="I90" s="7"/>
      <c r="J90" s="7"/>
      <c r="K90" s="7"/>
      <c r="L90" s="9" t="s">
        <v>131</v>
      </c>
      <c r="M90" s="16">
        <v>3038</v>
      </c>
      <c r="N90" s="16">
        <v>1165</v>
      </c>
      <c r="O90" s="16">
        <v>1305</v>
      </c>
      <c r="P90" s="18">
        <v>623</v>
      </c>
      <c r="Q90" s="18">
        <v>851</v>
      </c>
      <c r="R90" s="27">
        <v>79</v>
      </c>
      <c r="S90" s="27">
        <v>26</v>
      </c>
      <c r="T90" s="27">
        <v>73</v>
      </c>
      <c r="U90" s="16">
        <v>7160</v>
      </c>
    </row>
    <row r="91" spans="1:21" ht="16.5" customHeight="1">
      <c r="A91" s="7"/>
      <c r="B91" s="7"/>
      <c r="C91" s="7"/>
      <c r="D91" s="7"/>
      <c r="E91" s="7" t="s">
        <v>134</v>
      </c>
      <c r="F91" s="7"/>
      <c r="G91" s="7"/>
      <c r="H91" s="7"/>
      <c r="I91" s="7"/>
      <c r="J91" s="7"/>
      <c r="K91" s="7"/>
      <c r="L91" s="9" t="s">
        <v>131</v>
      </c>
      <c r="M91" s="16">
        <v>1935</v>
      </c>
      <c r="N91" s="16">
        <v>1602</v>
      </c>
      <c r="O91" s="18">
        <v>581</v>
      </c>
      <c r="P91" s="18">
        <v>354</v>
      </c>
      <c r="Q91" s="18">
        <v>811</v>
      </c>
      <c r="R91" s="18">
        <v>189</v>
      </c>
      <c r="S91" s="25" t="s">
        <v>143</v>
      </c>
      <c r="T91" s="27">
        <v>82</v>
      </c>
      <c r="U91" s="16">
        <v>5554</v>
      </c>
    </row>
    <row r="92" spans="1:21" ht="16.5" customHeight="1">
      <c r="A92" s="7"/>
      <c r="B92" s="7"/>
      <c r="C92" s="7"/>
      <c r="D92" s="7"/>
      <c r="E92" s="7" t="s">
        <v>135</v>
      </c>
      <c r="F92" s="7"/>
      <c r="G92" s="7"/>
      <c r="H92" s="7"/>
      <c r="I92" s="7"/>
      <c r="J92" s="7"/>
      <c r="K92" s="7"/>
      <c r="L92" s="9" t="s">
        <v>131</v>
      </c>
      <c r="M92" s="16">
        <v>3247</v>
      </c>
      <c r="N92" s="16">
        <v>2526</v>
      </c>
      <c r="O92" s="18">
        <v>878</v>
      </c>
      <c r="P92" s="16">
        <v>1463</v>
      </c>
      <c r="Q92" s="18">
        <v>382</v>
      </c>
      <c r="R92" s="18">
        <v>140</v>
      </c>
      <c r="S92" s="25" t="s">
        <v>143</v>
      </c>
      <c r="T92" s="25" t="s">
        <v>143</v>
      </c>
      <c r="U92" s="16">
        <v>8636</v>
      </c>
    </row>
    <row r="93" spans="1:21" ht="16.5" customHeight="1">
      <c r="A93" s="7"/>
      <c r="B93" s="7"/>
      <c r="C93" s="7"/>
      <c r="D93" s="7"/>
      <c r="E93" s="7" t="s">
        <v>136</v>
      </c>
      <c r="F93" s="7"/>
      <c r="G93" s="7"/>
      <c r="H93" s="7"/>
      <c r="I93" s="7"/>
      <c r="J93" s="7"/>
      <c r="K93" s="7"/>
      <c r="L93" s="9" t="s">
        <v>131</v>
      </c>
      <c r="M93" s="16">
        <v>7077</v>
      </c>
      <c r="N93" s="16">
        <v>4401</v>
      </c>
      <c r="O93" s="16">
        <v>3956</v>
      </c>
      <c r="P93" s="16">
        <v>1952</v>
      </c>
      <c r="Q93" s="18">
        <v>998</v>
      </c>
      <c r="R93" s="18">
        <v>863</v>
      </c>
      <c r="S93" s="18">
        <v>269</v>
      </c>
      <c r="T93" s="18">
        <v>799</v>
      </c>
      <c r="U93" s="20">
        <v>20315</v>
      </c>
    </row>
    <row r="94" spans="1:21" ht="16.5" customHeight="1">
      <c r="A94" s="7"/>
      <c r="B94" s="7"/>
      <c r="C94" s="7"/>
      <c r="D94" s="7"/>
      <c r="E94" s="7" t="s">
        <v>137</v>
      </c>
      <c r="F94" s="7"/>
      <c r="G94" s="7"/>
      <c r="H94" s="7"/>
      <c r="I94" s="7"/>
      <c r="J94" s="7"/>
      <c r="K94" s="7"/>
      <c r="L94" s="9" t="s">
        <v>131</v>
      </c>
      <c r="M94" s="16">
        <v>5849</v>
      </c>
      <c r="N94" s="16">
        <v>4895</v>
      </c>
      <c r="O94" s="16">
        <v>5329</v>
      </c>
      <c r="P94" s="16">
        <v>1341</v>
      </c>
      <c r="Q94" s="16">
        <v>1446</v>
      </c>
      <c r="R94" s="25" t="s">
        <v>143</v>
      </c>
      <c r="S94" s="18">
        <v>783</v>
      </c>
      <c r="T94" s="25" t="s">
        <v>143</v>
      </c>
      <c r="U94" s="20">
        <v>19643</v>
      </c>
    </row>
    <row r="95" spans="1:21" ht="16.5" customHeight="1">
      <c r="A95" s="7"/>
      <c r="B95" s="7"/>
      <c r="C95" s="7"/>
      <c r="D95" s="7" t="s">
        <v>82</v>
      </c>
      <c r="E95" s="7"/>
      <c r="F95" s="7"/>
      <c r="G95" s="7"/>
      <c r="H95" s="7"/>
      <c r="I95" s="7"/>
      <c r="J95" s="7"/>
      <c r="K95" s="7"/>
      <c r="L95" s="9" t="s">
        <v>131</v>
      </c>
      <c r="M95" s="20">
        <v>21253</v>
      </c>
      <c r="N95" s="20">
        <v>14820</v>
      </c>
      <c r="O95" s="20">
        <v>12271</v>
      </c>
      <c r="P95" s="16">
        <v>5947</v>
      </c>
      <c r="Q95" s="16">
        <v>4608</v>
      </c>
      <c r="R95" s="16">
        <v>1340</v>
      </c>
      <c r="S95" s="16">
        <v>1078</v>
      </c>
      <c r="T95" s="18">
        <v>954</v>
      </c>
      <c r="U95" s="20">
        <v>62271</v>
      </c>
    </row>
    <row r="96" spans="1:21" ht="16.5" customHeight="1">
      <c r="A96" s="7"/>
      <c r="B96" s="7"/>
      <c r="C96" s="7" t="s">
        <v>142</v>
      </c>
      <c r="D96" s="7"/>
      <c r="E96" s="7"/>
      <c r="F96" s="7"/>
      <c r="G96" s="7"/>
      <c r="H96" s="7"/>
      <c r="I96" s="7"/>
      <c r="J96" s="7"/>
      <c r="K96" s="7"/>
      <c r="L96" s="9"/>
      <c r="M96" s="10"/>
      <c r="N96" s="10"/>
      <c r="O96" s="10"/>
      <c r="P96" s="10"/>
      <c r="Q96" s="10"/>
      <c r="R96" s="10"/>
      <c r="S96" s="10"/>
      <c r="T96" s="10"/>
      <c r="U96" s="10"/>
    </row>
    <row r="97" spans="1:21" ht="16.5" customHeight="1">
      <c r="A97" s="7"/>
      <c r="B97" s="7"/>
      <c r="C97" s="7"/>
      <c r="D97" s="7" t="s">
        <v>129</v>
      </c>
      <c r="E97" s="7"/>
      <c r="F97" s="7"/>
      <c r="G97" s="7"/>
      <c r="H97" s="7"/>
      <c r="I97" s="7"/>
      <c r="J97" s="7"/>
      <c r="K97" s="7"/>
      <c r="L97" s="9"/>
      <c r="M97" s="10"/>
      <c r="N97" s="10"/>
      <c r="O97" s="10"/>
      <c r="P97" s="10"/>
      <c r="Q97" s="10"/>
      <c r="R97" s="10"/>
      <c r="S97" s="10"/>
      <c r="T97" s="10"/>
      <c r="U97" s="10"/>
    </row>
    <row r="98" spans="1:21" ht="16.5" customHeight="1">
      <c r="A98" s="7"/>
      <c r="B98" s="7"/>
      <c r="C98" s="7"/>
      <c r="D98" s="7"/>
      <c r="E98" s="7" t="s">
        <v>130</v>
      </c>
      <c r="F98" s="7"/>
      <c r="G98" s="7"/>
      <c r="H98" s="7"/>
      <c r="I98" s="7"/>
      <c r="J98" s="7"/>
      <c r="K98" s="7"/>
      <c r="L98" s="9" t="s">
        <v>139</v>
      </c>
      <c r="M98" s="28">
        <v>0.5</v>
      </c>
      <c r="N98" s="28">
        <v>1.6</v>
      </c>
      <c r="O98" s="28">
        <v>1.8</v>
      </c>
      <c r="P98" s="28">
        <v>3.6</v>
      </c>
      <c r="Q98" s="28">
        <v>2.6</v>
      </c>
      <c r="R98" s="28">
        <v>5.0999999999999996</v>
      </c>
      <c r="S98" s="26" t="s">
        <v>143</v>
      </c>
      <c r="T98" s="28" t="s">
        <v>132</v>
      </c>
      <c r="U98" s="28">
        <v>1.5</v>
      </c>
    </row>
    <row r="99" spans="1:21" ht="16.5" customHeight="1">
      <c r="A99" s="7"/>
      <c r="B99" s="7"/>
      <c r="C99" s="7"/>
      <c r="D99" s="7"/>
      <c r="E99" s="7" t="s">
        <v>133</v>
      </c>
      <c r="F99" s="7"/>
      <c r="G99" s="7"/>
      <c r="H99" s="7"/>
      <c r="I99" s="7"/>
      <c r="J99" s="7"/>
      <c r="K99" s="7"/>
      <c r="L99" s="9" t="s">
        <v>139</v>
      </c>
      <c r="M99" s="29">
        <v>14.3</v>
      </c>
      <c r="N99" s="28">
        <v>7.9</v>
      </c>
      <c r="O99" s="29">
        <v>10.6</v>
      </c>
      <c r="P99" s="29">
        <v>10.5</v>
      </c>
      <c r="Q99" s="29">
        <v>18.5</v>
      </c>
      <c r="R99" s="28">
        <v>5.9</v>
      </c>
      <c r="S99" s="28">
        <v>2.4</v>
      </c>
      <c r="T99" s="28">
        <v>7.7</v>
      </c>
      <c r="U99" s="29">
        <v>11.5</v>
      </c>
    </row>
    <row r="100" spans="1:21" ht="16.5" customHeight="1">
      <c r="A100" s="7"/>
      <c r="B100" s="7"/>
      <c r="C100" s="7"/>
      <c r="D100" s="7"/>
      <c r="E100" s="7" t="s">
        <v>134</v>
      </c>
      <c r="F100" s="7"/>
      <c r="G100" s="7"/>
      <c r="H100" s="7"/>
      <c r="I100" s="7"/>
      <c r="J100" s="7"/>
      <c r="K100" s="7"/>
      <c r="L100" s="9" t="s">
        <v>139</v>
      </c>
      <c r="M100" s="28">
        <v>9.1</v>
      </c>
      <c r="N100" s="29">
        <v>10.8</v>
      </c>
      <c r="O100" s="28">
        <v>4.7</v>
      </c>
      <c r="P100" s="28">
        <v>6</v>
      </c>
      <c r="Q100" s="29">
        <v>17.600000000000001</v>
      </c>
      <c r="R100" s="29">
        <v>14.1</v>
      </c>
      <c r="S100" s="26" t="s">
        <v>143</v>
      </c>
      <c r="T100" s="28">
        <v>8.6</v>
      </c>
      <c r="U100" s="28">
        <v>8.9</v>
      </c>
    </row>
    <row r="101" spans="1:21" ht="16.5" customHeight="1">
      <c r="A101" s="7"/>
      <c r="B101" s="7"/>
      <c r="C101" s="7"/>
      <c r="D101" s="7"/>
      <c r="E101" s="7" t="s">
        <v>140</v>
      </c>
      <c r="F101" s="7"/>
      <c r="G101" s="7"/>
      <c r="H101" s="7"/>
      <c r="I101" s="7"/>
      <c r="J101" s="7"/>
      <c r="K101" s="7"/>
      <c r="L101" s="9" t="s">
        <v>139</v>
      </c>
      <c r="M101" s="29">
        <v>76.099999999999994</v>
      </c>
      <c r="N101" s="29">
        <v>79.8</v>
      </c>
      <c r="O101" s="29">
        <v>82.8</v>
      </c>
      <c r="P101" s="29">
        <v>80</v>
      </c>
      <c r="Q101" s="29">
        <v>61.3</v>
      </c>
      <c r="R101" s="29">
        <v>74.900000000000006</v>
      </c>
      <c r="S101" s="29">
        <v>97.6</v>
      </c>
      <c r="T101" s="29">
        <v>83.8</v>
      </c>
      <c r="U101" s="29">
        <v>78</v>
      </c>
    </row>
    <row r="102" spans="1:21" ht="16.5" customHeight="1">
      <c r="A102" s="7"/>
      <c r="B102" s="7"/>
      <c r="C102" s="7"/>
      <c r="D102" s="7" t="s">
        <v>82</v>
      </c>
      <c r="E102" s="7"/>
      <c r="F102" s="7"/>
      <c r="G102" s="7"/>
      <c r="H102" s="7"/>
      <c r="I102" s="7"/>
      <c r="J102" s="7"/>
      <c r="K102" s="7"/>
      <c r="L102" s="9" t="s">
        <v>139</v>
      </c>
      <c r="M102" s="30">
        <v>100</v>
      </c>
      <c r="N102" s="30">
        <v>100</v>
      </c>
      <c r="O102" s="30">
        <v>100</v>
      </c>
      <c r="P102" s="30">
        <v>100</v>
      </c>
      <c r="Q102" s="30">
        <v>100</v>
      </c>
      <c r="R102" s="30">
        <v>100</v>
      </c>
      <c r="S102" s="30">
        <v>100</v>
      </c>
      <c r="T102" s="30">
        <v>100</v>
      </c>
      <c r="U102" s="30">
        <v>100</v>
      </c>
    </row>
    <row r="103" spans="1:21" ht="16.5" customHeight="1">
      <c r="A103" s="7"/>
      <c r="B103" s="7" t="s">
        <v>85</v>
      </c>
      <c r="C103" s="7"/>
      <c r="D103" s="7"/>
      <c r="E103" s="7"/>
      <c r="F103" s="7"/>
      <c r="G103" s="7"/>
      <c r="H103" s="7"/>
      <c r="I103" s="7"/>
      <c r="J103" s="7"/>
      <c r="K103" s="7"/>
      <c r="L103" s="9"/>
      <c r="M103" s="10"/>
      <c r="N103" s="10"/>
      <c r="O103" s="10"/>
      <c r="P103" s="10"/>
      <c r="Q103" s="10"/>
      <c r="R103" s="10"/>
      <c r="S103" s="10"/>
      <c r="T103" s="10"/>
      <c r="U103" s="10"/>
    </row>
    <row r="104" spans="1:21" ht="16.5" customHeight="1">
      <c r="A104" s="7"/>
      <c r="B104" s="7"/>
      <c r="C104" s="7" t="s">
        <v>128</v>
      </c>
      <c r="D104" s="7"/>
      <c r="E104" s="7"/>
      <c r="F104" s="7"/>
      <c r="G104" s="7"/>
      <c r="H104" s="7"/>
      <c r="I104" s="7"/>
      <c r="J104" s="7"/>
      <c r="K104" s="7"/>
      <c r="L104" s="9"/>
      <c r="M104" s="10"/>
      <c r="N104" s="10"/>
      <c r="O104" s="10"/>
      <c r="P104" s="10"/>
      <c r="Q104" s="10"/>
      <c r="R104" s="10"/>
      <c r="S104" s="10"/>
      <c r="T104" s="10"/>
      <c r="U104" s="10"/>
    </row>
    <row r="105" spans="1:21" ht="16.5" customHeight="1">
      <c r="A105" s="7"/>
      <c r="B105" s="7"/>
      <c r="C105" s="7"/>
      <c r="D105" s="7" t="s">
        <v>129</v>
      </c>
      <c r="E105" s="7"/>
      <c r="F105" s="7"/>
      <c r="G105" s="7"/>
      <c r="H105" s="7"/>
      <c r="I105" s="7"/>
      <c r="J105" s="7"/>
      <c r="K105" s="7"/>
      <c r="L105" s="9"/>
      <c r="M105" s="10"/>
      <c r="N105" s="10"/>
      <c r="O105" s="10"/>
      <c r="P105" s="10"/>
      <c r="Q105" s="10"/>
      <c r="R105" s="10"/>
      <c r="S105" s="10"/>
      <c r="T105" s="10"/>
      <c r="U105" s="10"/>
    </row>
    <row r="106" spans="1:21" ht="16.5" customHeight="1">
      <c r="A106" s="7"/>
      <c r="B106" s="7"/>
      <c r="C106" s="7"/>
      <c r="D106" s="7"/>
      <c r="E106" s="7" t="s">
        <v>130</v>
      </c>
      <c r="F106" s="7"/>
      <c r="G106" s="7"/>
      <c r="H106" s="7"/>
      <c r="I106" s="7"/>
      <c r="J106" s="7"/>
      <c r="K106" s="7"/>
      <c r="L106" s="9" t="s">
        <v>131</v>
      </c>
      <c r="M106" s="27">
        <v>23</v>
      </c>
      <c r="N106" s="27">
        <v>39</v>
      </c>
      <c r="O106" s="27">
        <v>32</v>
      </c>
      <c r="P106" s="27">
        <v>45</v>
      </c>
      <c r="Q106" s="27">
        <v>19</v>
      </c>
      <c r="R106" s="27">
        <v>13</v>
      </c>
      <c r="S106" s="24" t="s">
        <v>132</v>
      </c>
      <c r="T106" s="24" t="s">
        <v>132</v>
      </c>
      <c r="U106" s="18">
        <v>171</v>
      </c>
    </row>
    <row r="107" spans="1:21" ht="16.5" customHeight="1">
      <c r="A107" s="7"/>
      <c r="B107" s="7"/>
      <c r="C107" s="7"/>
      <c r="D107" s="7"/>
      <c r="E107" s="7" t="s">
        <v>133</v>
      </c>
      <c r="F107" s="7"/>
      <c r="G107" s="7"/>
      <c r="H107" s="7"/>
      <c r="I107" s="7"/>
      <c r="J107" s="7"/>
      <c r="K107" s="7"/>
      <c r="L107" s="9" t="s">
        <v>131</v>
      </c>
      <c r="M107" s="18">
        <v>120</v>
      </c>
      <c r="N107" s="27">
        <v>52</v>
      </c>
      <c r="O107" s="27">
        <v>59</v>
      </c>
      <c r="P107" s="27">
        <v>24</v>
      </c>
      <c r="Q107" s="27">
        <v>39</v>
      </c>
      <c r="R107" s="24">
        <v>5</v>
      </c>
      <c r="S107" s="24">
        <v>1</v>
      </c>
      <c r="T107" s="24">
        <v>2</v>
      </c>
      <c r="U107" s="18">
        <v>302</v>
      </c>
    </row>
    <row r="108" spans="1:21" ht="16.5" customHeight="1">
      <c r="A108" s="7"/>
      <c r="B108" s="7"/>
      <c r="C108" s="7"/>
      <c r="D108" s="7"/>
      <c r="E108" s="7" t="s">
        <v>134</v>
      </c>
      <c r="F108" s="7"/>
      <c r="G108" s="7"/>
      <c r="H108" s="7"/>
      <c r="I108" s="7"/>
      <c r="J108" s="7"/>
      <c r="K108" s="7"/>
      <c r="L108" s="9" t="s">
        <v>131</v>
      </c>
      <c r="M108" s="27">
        <v>28</v>
      </c>
      <c r="N108" s="27">
        <v>20</v>
      </c>
      <c r="O108" s="24">
        <v>7</v>
      </c>
      <c r="P108" s="24">
        <v>5</v>
      </c>
      <c r="Q108" s="24">
        <v>9</v>
      </c>
      <c r="R108" s="24">
        <v>2</v>
      </c>
      <c r="S108" s="24" t="s">
        <v>132</v>
      </c>
      <c r="T108" s="24">
        <v>1</v>
      </c>
      <c r="U108" s="27">
        <v>72</v>
      </c>
    </row>
    <row r="109" spans="1:21" ht="16.5" customHeight="1">
      <c r="A109" s="7"/>
      <c r="B109" s="7"/>
      <c r="C109" s="7"/>
      <c r="D109" s="7"/>
      <c r="E109" s="7" t="s">
        <v>135</v>
      </c>
      <c r="F109" s="7"/>
      <c r="G109" s="7"/>
      <c r="H109" s="7"/>
      <c r="I109" s="7"/>
      <c r="J109" s="7"/>
      <c r="K109" s="7"/>
      <c r="L109" s="9" t="s">
        <v>131</v>
      </c>
      <c r="M109" s="27">
        <v>23</v>
      </c>
      <c r="N109" s="27">
        <v>18</v>
      </c>
      <c r="O109" s="24">
        <v>6</v>
      </c>
      <c r="P109" s="24">
        <v>8</v>
      </c>
      <c r="Q109" s="24">
        <v>4</v>
      </c>
      <c r="R109" s="24">
        <v>1</v>
      </c>
      <c r="S109" s="24" t="s">
        <v>132</v>
      </c>
      <c r="T109" s="24">
        <v>1</v>
      </c>
      <c r="U109" s="27">
        <v>61</v>
      </c>
    </row>
    <row r="110" spans="1:21" ht="16.5" customHeight="1">
      <c r="A110" s="7"/>
      <c r="B110" s="7"/>
      <c r="C110" s="7"/>
      <c r="D110" s="7"/>
      <c r="E110" s="7" t="s">
        <v>136</v>
      </c>
      <c r="F110" s="7"/>
      <c r="G110" s="7"/>
      <c r="H110" s="7"/>
      <c r="I110" s="7"/>
      <c r="J110" s="7"/>
      <c r="K110" s="7"/>
      <c r="L110" s="9" t="s">
        <v>131</v>
      </c>
      <c r="M110" s="27">
        <v>20</v>
      </c>
      <c r="N110" s="27">
        <v>15</v>
      </c>
      <c r="O110" s="27">
        <v>13</v>
      </c>
      <c r="P110" s="24">
        <v>7</v>
      </c>
      <c r="Q110" s="24">
        <v>4</v>
      </c>
      <c r="R110" s="24">
        <v>2</v>
      </c>
      <c r="S110" s="24">
        <v>1</v>
      </c>
      <c r="T110" s="24">
        <v>1</v>
      </c>
      <c r="U110" s="27">
        <v>63</v>
      </c>
    </row>
    <row r="111" spans="1:21" ht="16.5" customHeight="1">
      <c r="A111" s="7"/>
      <c r="B111" s="7"/>
      <c r="C111" s="7"/>
      <c r="D111" s="7"/>
      <c r="E111" s="7" t="s">
        <v>137</v>
      </c>
      <c r="F111" s="7"/>
      <c r="G111" s="7"/>
      <c r="H111" s="7"/>
      <c r="I111" s="7"/>
      <c r="J111" s="7"/>
      <c r="K111" s="7"/>
      <c r="L111" s="9" t="s">
        <v>131</v>
      </c>
      <c r="M111" s="24">
        <v>8</v>
      </c>
      <c r="N111" s="24">
        <v>7</v>
      </c>
      <c r="O111" s="24">
        <v>6</v>
      </c>
      <c r="P111" s="24">
        <v>2</v>
      </c>
      <c r="Q111" s="24">
        <v>2</v>
      </c>
      <c r="R111" s="24" t="s">
        <v>132</v>
      </c>
      <c r="S111" s="24">
        <v>1</v>
      </c>
      <c r="T111" s="24" t="s">
        <v>132</v>
      </c>
      <c r="U111" s="27">
        <v>26</v>
      </c>
    </row>
    <row r="112" spans="1:21" ht="16.5" customHeight="1">
      <c r="A112" s="7"/>
      <c r="B112" s="7"/>
      <c r="C112" s="7"/>
      <c r="D112" s="7" t="s">
        <v>82</v>
      </c>
      <c r="E112" s="7"/>
      <c r="F112" s="7"/>
      <c r="G112" s="7"/>
      <c r="H112" s="7"/>
      <c r="I112" s="7"/>
      <c r="J112" s="7"/>
      <c r="K112" s="7"/>
      <c r="L112" s="9" t="s">
        <v>131</v>
      </c>
      <c r="M112" s="18">
        <v>222</v>
      </c>
      <c r="N112" s="18">
        <v>151</v>
      </c>
      <c r="O112" s="18">
        <v>123</v>
      </c>
      <c r="P112" s="27">
        <v>91</v>
      </c>
      <c r="Q112" s="27">
        <v>77</v>
      </c>
      <c r="R112" s="27">
        <v>23</v>
      </c>
      <c r="S112" s="24">
        <v>3</v>
      </c>
      <c r="T112" s="24">
        <v>5</v>
      </c>
      <c r="U112" s="18">
        <v>695</v>
      </c>
    </row>
    <row r="113" spans="1:21" ht="16.5" customHeight="1">
      <c r="A113" s="7"/>
      <c r="B113" s="7"/>
      <c r="C113" s="7" t="s">
        <v>138</v>
      </c>
      <c r="D113" s="7"/>
      <c r="E113" s="7"/>
      <c r="F113" s="7"/>
      <c r="G113" s="7"/>
      <c r="H113" s="7"/>
      <c r="I113" s="7"/>
      <c r="J113" s="7"/>
      <c r="K113" s="7"/>
      <c r="L113" s="9"/>
      <c r="M113" s="10"/>
      <c r="N113" s="10"/>
      <c r="O113" s="10"/>
      <c r="P113" s="10"/>
      <c r="Q113" s="10"/>
      <c r="R113" s="10"/>
      <c r="S113" s="10"/>
      <c r="T113" s="10"/>
      <c r="U113" s="10"/>
    </row>
    <row r="114" spans="1:21" ht="16.5" customHeight="1">
      <c r="A114" s="7"/>
      <c r="B114" s="7"/>
      <c r="C114" s="7"/>
      <c r="D114" s="7" t="s">
        <v>129</v>
      </c>
      <c r="E114" s="7"/>
      <c r="F114" s="7"/>
      <c r="G114" s="7"/>
      <c r="H114" s="7"/>
      <c r="I114" s="7"/>
      <c r="J114" s="7"/>
      <c r="K114" s="7"/>
      <c r="L114" s="9"/>
      <c r="M114" s="10"/>
      <c r="N114" s="10"/>
      <c r="O114" s="10"/>
      <c r="P114" s="10"/>
      <c r="Q114" s="10"/>
      <c r="R114" s="10"/>
      <c r="S114" s="10"/>
      <c r="T114" s="10"/>
      <c r="U114" s="10"/>
    </row>
    <row r="115" spans="1:21" ht="16.5" customHeight="1">
      <c r="A115" s="7"/>
      <c r="B115" s="7"/>
      <c r="C115" s="7"/>
      <c r="D115" s="7"/>
      <c r="E115" s="7" t="s">
        <v>130</v>
      </c>
      <c r="F115" s="7"/>
      <c r="G115" s="7"/>
      <c r="H115" s="7"/>
      <c r="I115" s="7"/>
      <c r="J115" s="7"/>
      <c r="K115" s="7"/>
      <c r="L115" s="9" t="s">
        <v>139</v>
      </c>
      <c r="M115" s="29">
        <v>10.4</v>
      </c>
      <c r="N115" s="29">
        <v>25.8</v>
      </c>
      <c r="O115" s="29">
        <v>26</v>
      </c>
      <c r="P115" s="29">
        <v>49.5</v>
      </c>
      <c r="Q115" s="29">
        <v>24.7</v>
      </c>
      <c r="R115" s="29">
        <v>56.5</v>
      </c>
      <c r="S115" s="28" t="s">
        <v>132</v>
      </c>
      <c r="T115" s="28" t="s">
        <v>132</v>
      </c>
      <c r="U115" s="29">
        <v>24.6</v>
      </c>
    </row>
    <row r="116" spans="1:21" ht="16.5" customHeight="1">
      <c r="A116" s="7"/>
      <c r="B116" s="7"/>
      <c r="C116" s="7"/>
      <c r="D116" s="7"/>
      <c r="E116" s="7" t="s">
        <v>133</v>
      </c>
      <c r="F116" s="7"/>
      <c r="G116" s="7"/>
      <c r="H116" s="7"/>
      <c r="I116" s="7"/>
      <c r="J116" s="7"/>
      <c r="K116" s="7"/>
      <c r="L116" s="9" t="s">
        <v>139</v>
      </c>
      <c r="M116" s="29">
        <v>54.1</v>
      </c>
      <c r="N116" s="29">
        <v>34.4</v>
      </c>
      <c r="O116" s="29">
        <v>48</v>
      </c>
      <c r="P116" s="29">
        <v>26.4</v>
      </c>
      <c r="Q116" s="29">
        <v>50.6</v>
      </c>
      <c r="R116" s="29">
        <v>21.7</v>
      </c>
      <c r="S116" s="29">
        <v>33.299999999999997</v>
      </c>
      <c r="T116" s="29">
        <v>40</v>
      </c>
      <c r="U116" s="29">
        <v>43.5</v>
      </c>
    </row>
    <row r="117" spans="1:21" ht="16.5" customHeight="1">
      <c r="A117" s="7"/>
      <c r="B117" s="7"/>
      <c r="C117" s="7"/>
      <c r="D117" s="7"/>
      <c r="E117" s="7" t="s">
        <v>134</v>
      </c>
      <c r="F117" s="7"/>
      <c r="G117" s="7"/>
      <c r="H117" s="7"/>
      <c r="I117" s="7"/>
      <c r="J117" s="7"/>
      <c r="K117" s="7"/>
      <c r="L117" s="9" t="s">
        <v>139</v>
      </c>
      <c r="M117" s="29">
        <v>12.6</v>
      </c>
      <c r="N117" s="29">
        <v>13.2</v>
      </c>
      <c r="O117" s="28">
        <v>5.7</v>
      </c>
      <c r="P117" s="28">
        <v>5.5</v>
      </c>
      <c r="Q117" s="29">
        <v>11.7</v>
      </c>
      <c r="R117" s="28">
        <v>8.6999999999999993</v>
      </c>
      <c r="S117" s="28" t="s">
        <v>132</v>
      </c>
      <c r="T117" s="29">
        <v>20</v>
      </c>
      <c r="U117" s="29">
        <v>10.4</v>
      </c>
    </row>
    <row r="118" spans="1:21" ht="16.5" customHeight="1">
      <c r="A118" s="7"/>
      <c r="B118" s="7"/>
      <c r="C118" s="7"/>
      <c r="D118" s="7"/>
      <c r="E118" s="7" t="s">
        <v>140</v>
      </c>
      <c r="F118" s="7"/>
      <c r="G118" s="7"/>
      <c r="H118" s="7"/>
      <c r="I118" s="7"/>
      <c r="J118" s="7"/>
      <c r="K118" s="7"/>
      <c r="L118" s="9" t="s">
        <v>139</v>
      </c>
      <c r="M118" s="29">
        <v>23</v>
      </c>
      <c r="N118" s="29">
        <v>26.5</v>
      </c>
      <c r="O118" s="29">
        <v>20.3</v>
      </c>
      <c r="P118" s="29">
        <v>18.7</v>
      </c>
      <c r="Q118" s="29">
        <v>13</v>
      </c>
      <c r="R118" s="29">
        <v>13</v>
      </c>
      <c r="S118" s="29">
        <v>66.7</v>
      </c>
      <c r="T118" s="29">
        <v>40</v>
      </c>
      <c r="U118" s="29">
        <v>21.6</v>
      </c>
    </row>
    <row r="119" spans="1:21" ht="16.5" customHeight="1">
      <c r="A119" s="7"/>
      <c r="B119" s="7"/>
      <c r="C119" s="7"/>
      <c r="D119" s="7" t="s">
        <v>82</v>
      </c>
      <c r="E119" s="7"/>
      <c r="F119" s="7"/>
      <c r="G119" s="7"/>
      <c r="H119" s="7"/>
      <c r="I119" s="7"/>
      <c r="J119" s="7"/>
      <c r="K119" s="7"/>
      <c r="L119" s="9" t="s">
        <v>139</v>
      </c>
      <c r="M119" s="30">
        <v>100</v>
      </c>
      <c r="N119" s="30">
        <v>100</v>
      </c>
      <c r="O119" s="30">
        <v>100</v>
      </c>
      <c r="P119" s="30">
        <v>100</v>
      </c>
      <c r="Q119" s="30">
        <v>100</v>
      </c>
      <c r="R119" s="30">
        <v>100</v>
      </c>
      <c r="S119" s="30">
        <v>100</v>
      </c>
      <c r="T119" s="30">
        <v>100</v>
      </c>
      <c r="U119" s="30">
        <v>100</v>
      </c>
    </row>
    <row r="120" spans="1:21" ht="16.5" customHeight="1">
      <c r="A120" s="7"/>
      <c r="B120" s="7"/>
      <c r="C120" s="7" t="s">
        <v>141</v>
      </c>
      <c r="D120" s="7"/>
      <c r="E120" s="7"/>
      <c r="F120" s="7"/>
      <c r="G120" s="7"/>
      <c r="H120" s="7"/>
      <c r="I120" s="7"/>
      <c r="J120" s="7"/>
      <c r="K120" s="7"/>
      <c r="L120" s="9"/>
      <c r="M120" s="10"/>
      <c r="N120" s="10"/>
      <c r="O120" s="10"/>
      <c r="P120" s="10"/>
      <c r="Q120" s="10"/>
      <c r="R120" s="10"/>
      <c r="S120" s="10"/>
      <c r="T120" s="10"/>
      <c r="U120" s="10"/>
    </row>
    <row r="121" spans="1:21" ht="16.5" customHeight="1">
      <c r="A121" s="7"/>
      <c r="B121" s="7"/>
      <c r="C121" s="7"/>
      <c r="D121" s="7" t="s">
        <v>129</v>
      </c>
      <c r="E121" s="7"/>
      <c r="F121" s="7"/>
      <c r="G121" s="7"/>
      <c r="H121" s="7"/>
      <c r="I121" s="7"/>
      <c r="J121" s="7"/>
      <c r="K121" s="7"/>
      <c r="L121" s="9"/>
      <c r="M121" s="10"/>
      <c r="N121" s="10"/>
      <c r="O121" s="10"/>
      <c r="P121" s="10"/>
      <c r="Q121" s="10"/>
      <c r="R121" s="10"/>
      <c r="S121" s="10"/>
      <c r="T121" s="10"/>
      <c r="U121" s="10"/>
    </row>
    <row r="122" spans="1:21" ht="16.5" customHeight="1">
      <c r="A122" s="7"/>
      <c r="B122" s="7"/>
      <c r="C122" s="7"/>
      <c r="D122" s="7"/>
      <c r="E122" s="7" t="s">
        <v>130</v>
      </c>
      <c r="F122" s="7"/>
      <c r="G122" s="7"/>
      <c r="H122" s="7"/>
      <c r="I122" s="7"/>
      <c r="J122" s="7"/>
      <c r="K122" s="7"/>
      <c r="L122" s="9" t="s">
        <v>131</v>
      </c>
      <c r="M122" s="27">
        <v>73</v>
      </c>
      <c r="N122" s="18">
        <v>242</v>
      </c>
      <c r="O122" s="18">
        <v>226</v>
      </c>
      <c r="P122" s="18">
        <v>229</v>
      </c>
      <c r="Q122" s="18">
        <v>118</v>
      </c>
      <c r="R122" s="27">
        <v>69</v>
      </c>
      <c r="S122" s="25" t="s">
        <v>143</v>
      </c>
      <c r="T122" s="25" t="s">
        <v>143</v>
      </c>
      <c r="U122" s="18">
        <v>956</v>
      </c>
    </row>
    <row r="123" spans="1:21" ht="16.5" customHeight="1">
      <c r="A123" s="7"/>
      <c r="B123" s="7"/>
      <c r="C123" s="7"/>
      <c r="D123" s="7"/>
      <c r="E123" s="7" t="s">
        <v>133</v>
      </c>
      <c r="F123" s="7"/>
      <c r="G123" s="7"/>
      <c r="H123" s="7"/>
      <c r="I123" s="7"/>
      <c r="J123" s="7"/>
      <c r="K123" s="7"/>
      <c r="L123" s="9" t="s">
        <v>131</v>
      </c>
      <c r="M123" s="16">
        <v>3044</v>
      </c>
      <c r="N123" s="16">
        <v>1201</v>
      </c>
      <c r="O123" s="16">
        <v>1435</v>
      </c>
      <c r="P123" s="18">
        <v>596</v>
      </c>
      <c r="Q123" s="18">
        <v>875</v>
      </c>
      <c r="R123" s="27">
        <v>77</v>
      </c>
      <c r="S123" s="27">
        <v>26</v>
      </c>
      <c r="T123" s="27">
        <v>54</v>
      </c>
      <c r="U123" s="16">
        <v>7308</v>
      </c>
    </row>
    <row r="124" spans="1:21" ht="16.5" customHeight="1">
      <c r="A124" s="7"/>
      <c r="B124" s="7"/>
      <c r="C124" s="7"/>
      <c r="D124" s="7"/>
      <c r="E124" s="7" t="s">
        <v>134</v>
      </c>
      <c r="F124" s="7"/>
      <c r="G124" s="7"/>
      <c r="H124" s="7"/>
      <c r="I124" s="7"/>
      <c r="J124" s="7"/>
      <c r="K124" s="7"/>
      <c r="L124" s="9" t="s">
        <v>131</v>
      </c>
      <c r="M124" s="16">
        <v>1946</v>
      </c>
      <c r="N124" s="16">
        <v>1497</v>
      </c>
      <c r="O124" s="18">
        <v>510</v>
      </c>
      <c r="P124" s="18">
        <v>347</v>
      </c>
      <c r="Q124" s="18">
        <v>611</v>
      </c>
      <c r="R124" s="18">
        <v>179</v>
      </c>
      <c r="S124" s="25" t="s">
        <v>143</v>
      </c>
      <c r="T124" s="27">
        <v>60</v>
      </c>
      <c r="U124" s="16">
        <v>5151</v>
      </c>
    </row>
    <row r="125" spans="1:21" ht="16.5" customHeight="1">
      <c r="A125" s="7"/>
      <c r="B125" s="7"/>
      <c r="C125" s="7"/>
      <c r="D125" s="7"/>
      <c r="E125" s="7" t="s">
        <v>135</v>
      </c>
      <c r="F125" s="7"/>
      <c r="G125" s="7"/>
      <c r="H125" s="7"/>
      <c r="I125" s="7"/>
      <c r="J125" s="7"/>
      <c r="K125" s="7"/>
      <c r="L125" s="9" t="s">
        <v>131</v>
      </c>
      <c r="M125" s="16">
        <v>3460</v>
      </c>
      <c r="N125" s="16">
        <v>2595</v>
      </c>
      <c r="O125" s="18">
        <v>897</v>
      </c>
      <c r="P125" s="16">
        <v>1219</v>
      </c>
      <c r="Q125" s="18">
        <v>493</v>
      </c>
      <c r="R125" s="18">
        <v>125</v>
      </c>
      <c r="S125" s="25" t="s">
        <v>143</v>
      </c>
      <c r="T125" s="18">
        <v>183</v>
      </c>
      <c r="U125" s="16">
        <v>8973</v>
      </c>
    </row>
    <row r="126" spans="1:21" ht="16.5" customHeight="1">
      <c r="A126" s="7"/>
      <c r="B126" s="7"/>
      <c r="C126" s="7"/>
      <c r="D126" s="7"/>
      <c r="E126" s="7" t="s">
        <v>136</v>
      </c>
      <c r="F126" s="7"/>
      <c r="G126" s="7"/>
      <c r="H126" s="7"/>
      <c r="I126" s="7"/>
      <c r="J126" s="7"/>
      <c r="K126" s="7"/>
      <c r="L126" s="9" t="s">
        <v>131</v>
      </c>
      <c r="M126" s="16">
        <v>6812</v>
      </c>
      <c r="N126" s="16">
        <v>4747</v>
      </c>
      <c r="O126" s="16">
        <v>4332</v>
      </c>
      <c r="P126" s="16">
        <v>2165</v>
      </c>
      <c r="Q126" s="16">
        <v>1270</v>
      </c>
      <c r="R126" s="18">
        <v>854</v>
      </c>
      <c r="S126" s="18">
        <v>303</v>
      </c>
      <c r="T126" s="18">
        <v>367</v>
      </c>
      <c r="U126" s="20">
        <v>20851</v>
      </c>
    </row>
    <row r="127" spans="1:21" ht="16.5" customHeight="1">
      <c r="A127" s="7"/>
      <c r="B127" s="7"/>
      <c r="C127" s="7"/>
      <c r="D127" s="7"/>
      <c r="E127" s="7" t="s">
        <v>137</v>
      </c>
      <c r="F127" s="7"/>
      <c r="G127" s="7"/>
      <c r="H127" s="7"/>
      <c r="I127" s="7"/>
      <c r="J127" s="7"/>
      <c r="K127" s="7"/>
      <c r="L127" s="9" t="s">
        <v>131</v>
      </c>
      <c r="M127" s="16">
        <v>5812</v>
      </c>
      <c r="N127" s="16">
        <v>4384</v>
      </c>
      <c r="O127" s="16">
        <v>4813</v>
      </c>
      <c r="P127" s="16">
        <v>1319</v>
      </c>
      <c r="Q127" s="16">
        <v>1449</v>
      </c>
      <c r="R127" s="25" t="s">
        <v>143</v>
      </c>
      <c r="S127" s="18">
        <v>781</v>
      </c>
      <c r="T127" s="25" t="s">
        <v>143</v>
      </c>
      <c r="U127" s="20">
        <v>18558</v>
      </c>
    </row>
    <row r="128" spans="1:21" ht="16.5" customHeight="1">
      <c r="A128" s="7"/>
      <c r="B128" s="7"/>
      <c r="C128" s="7"/>
      <c r="D128" s="7" t="s">
        <v>82</v>
      </c>
      <c r="E128" s="7"/>
      <c r="F128" s="7"/>
      <c r="G128" s="7"/>
      <c r="H128" s="7"/>
      <c r="I128" s="7"/>
      <c r="J128" s="7"/>
      <c r="K128" s="7"/>
      <c r="L128" s="9" t="s">
        <v>131</v>
      </c>
      <c r="M128" s="20">
        <v>21147</v>
      </c>
      <c r="N128" s="20">
        <v>14667</v>
      </c>
      <c r="O128" s="20">
        <v>12213</v>
      </c>
      <c r="P128" s="16">
        <v>5876</v>
      </c>
      <c r="Q128" s="16">
        <v>4816</v>
      </c>
      <c r="R128" s="16">
        <v>1304</v>
      </c>
      <c r="S128" s="16">
        <v>1110</v>
      </c>
      <c r="T128" s="18">
        <v>664</v>
      </c>
      <c r="U128" s="20">
        <v>61797</v>
      </c>
    </row>
    <row r="129" spans="1:21" ht="16.5" customHeight="1">
      <c r="A129" s="7"/>
      <c r="B129" s="7"/>
      <c r="C129" s="7" t="s">
        <v>142</v>
      </c>
      <c r="D129" s="7"/>
      <c r="E129" s="7"/>
      <c r="F129" s="7"/>
      <c r="G129" s="7"/>
      <c r="H129" s="7"/>
      <c r="I129" s="7"/>
      <c r="J129" s="7"/>
      <c r="K129" s="7"/>
      <c r="L129" s="9"/>
      <c r="M129" s="10"/>
      <c r="N129" s="10"/>
      <c r="O129" s="10"/>
      <c r="P129" s="10"/>
      <c r="Q129" s="10"/>
      <c r="R129" s="10"/>
      <c r="S129" s="10"/>
      <c r="T129" s="10"/>
      <c r="U129" s="10"/>
    </row>
    <row r="130" spans="1:21" ht="16.5" customHeight="1">
      <c r="A130" s="7"/>
      <c r="B130" s="7"/>
      <c r="C130" s="7"/>
      <c r="D130" s="7" t="s">
        <v>129</v>
      </c>
      <c r="E130" s="7"/>
      <c r="F130" s="7"/>
      <c r="G130" s="7"/>
      <c r="H130" s="7"/>
      <c r="I130" s="7"/>
      <c r="J130" s="7"/>
      <c r="K130" s="7"/>
      <c r="L130" s="9"/>
      <c r="M130" s="10"/>
      <c r="N130" s="10"/>
      <c r="O130" s="10"/>
      <c r="P130" s="10"/>
      <c r="Q130" s="10"/>
      <c r="R130" s="10"/>
      <c r="S130" s="10"/>
      <c r="T130" s="10"/>
      <c r="U130" s="10"/>
    </row>
    <row r="131" spans="1:21" ht="16.5" customHeight="1">
      <c r="A131" s="7"/>
      <c r="B131" s="7"/>
      <c r="C131" s="7"/>
      <c r="D131" s="7"/>
      <c r="E131" s="7" t="s">
        <v>130</v>
      </c>
      <c r="F131" s="7"/>
      <c r="G131" s="7"/>
      <c r="H131" s="7"/>
      <c r="I131" s="7"/>
      <c r="J131" s="7"/>
      <c r="K131" s="7"/>
      <c r="L131" s="9" t="s">
        <v>139</v>
      </c>
      <c r="M131" s="28">
        <v>0.3</v>
      </c>
      <c r="N131" s="28">
        <v>1.6</v>
      </c>
      <c r="O131" s="28">
        <v>1.9</v>
      </c>
      <c r="P131" s="28">
        <v>3.9</v>
      </c>
      <c r="Q131" s="28">
        <v>2.5</v>
      </c>
      <c r="R131" s="28">
        <v>5.3</v>
      </c>
      <c r="S131" s="26" t="s">
        <v>143</v>
      </c>
      <c r="T131" s="26" t="s">
        <v>143</v>
      </c>
      <c r="U131" s="28">
        <v>1.5</v>
      </c>
    </row>
    <row r="132" spans="1:21" ht="16.5" customHeight="1">
      <c r="A132" s="7"/>
      <c r="B132" s="7"/>
      <c r="C132" s="7"/>
      <c r="D132" s="7"/>
      <c r="E132" s="7" t="s">
        <v>133</v>
      </c>
      <c r="F132" s="7"/>
      <c r="G132" s="7"/>
      <c r="H132" s="7"/>
      <c r="I132" s="7"/>
      <c r="J132" s="7"/>
      <c r="K132" s="7"/>
      <c r="L132" s="9" t="s">
        <v>139</v>
      </c>
      <c r="M132" s="29">
        <v>14.4</v>
      </c>
      <c r="N132" s="28">
        <v>8.1999999999999993</v>
      </c>
      <c r="O132" s="29">
        <v>11.7</v>
      </c>
      <c r="P132" s="29">
        <v>10.1</v>
      </c>
      <c r="Q132" s="29">
        <v>18.2</v>
      </c>
      <c r="R132" s="28">
        <v>5.9</v>
      </c>
      <c r="S132" s="28">
        <v>2.2999999999999998</v>
      </c>
      <c r="T132" s="28">
        <v>8.1</v>
      </c>
      <c r="U132" s="29">
        <v>11.8</v>
      </c>
    </row>
    <row r="133" spans="1:21" ht="16.5" customHeight="1">
      <c r="A133" s="7"/>
      <c r="B133" s="7"/>
      <c r="C133" s="7"/>
      <c r="D133" s="7"/>
      <c r="E133" s="7" t="s">
        <v>134</v>
      </c>
      <c r="F133" s="7"/>
      <c r="G133" s="7"/>
      <c r="H133" s="7"/>
      <c r="I133" s="7"/>
      <c r="J133" s="7"/>
      <c r="K133" s="7"/>
      <c r="L133" s="9" t="s">
        <v>139</v>
      </c>
      <c r="M133" s="28">
        <v>9.1999999999999993</v>
      </c>
      <c r="N133" s="29">
        <v>10.199999999999999</v>
      </c>
      <c r="O133" s="28">
        <v>4.2</v>
      </c>
      <c r="P133" s="28">
        <v>5.9</v>
      </c>
      <c r="Q133" s="29">
        <v>12.7</v>
      </c>
      <c r="R133" s="29">
        <v>13.7</v>
      </c>
      <c r="S133" s="26" t="s">
        <v>143</v>
      </c>
      <c r="T133" s="28">
        <v>9</v>
      </c>
      <c r="U133" s="28">
        <v>8.3000000000000007</v>
      </c>
    </row>
    <row r="134" spans="1:21" ht="16.5" customHeight="1">
      <c r="A134" s="7"/>
      <c r="B134" s="7"/>
      <c r="C134" s="7"/>
      <c r="D134" s="7"/>
      <c r="E134" s="7" t="s">
        <v>140</v>
      </c>
      <c r="F134" s="7"/>
      <c r="G134" s="7"/>
      <c r="H134" s="7"/>
      <c r="I134" s="7"/>
      <c r="J134" s="7"/>
      <c r="K134" s="7"/>
      <c r="L134" s="9" t="s">
        <v>139</v>
      </c>
      <c r="M134" s="29">
        <v>76.099999999999994</v>
      </c>
      <c r="N134" s="29">
        <v>79.900000000000006</v>
      </c>
      <c r="O134" s="29">
        <v>82.2</v>
      </c>
      <c r="P134" s="29">
        <v>80</v>
      </c>
      <c r="Q134" s="29">
        <v>66.7</v>
      </c>
      <c r="R134" s="29">
        <v>75.099999999999994</v>
      </c>
      <c r="S134" s="29">
        <v>97.7</v>
      </c>
      <c r="T134" s="29">
        <v>82.8</v>
      </c>
      <c r="U134" s="29">
        <v>78.3</v>
      </c>
    </row>
    <row r="135" spans="1:21" ht="16.5" customHeight="1">
      <c r="A135" s="7"/>
      <c r="B135" s="7"/>
      <c r="C135" s="7"/>
      <c r="D135" s="7" t="s">
        <v>82</v>
      </c>
      <c r="E135" s="7"/>
      <c r="F135" s="7"/>
      <c r="G135" s="7"/>
      <c r="H135" s="7"/>
      <c r="I135" s="7"/>
      <c r="J135" s="7"/>
      <c r="K135" s="7"/>
      <c r="L135" s="9" t="s">
        <v>139</v>
      </c>
      <c r="M135" s="30">
        <v>100</v>
      </c>
      <c r="N135" s="30">
        <v>100</v>
      </c>
      <c r="O135" s="30">
        <v>100</v>
      </c>
      <c r="P135" s="30">
        <v>100</v>
      </c>
      <c r="Q135" s="30">
        <v>100</v>
      </c>
      <c r="R135" s="30">
        <v>100</v>
      </c>
      <c r="S135" s="30">
        <v>100</v>
      </c>
      <c r="T135" s="30">
        <v>100</v>
      </c>
      <c r="U135" s="30">
        <v>100</v>
      </c>
    </row>
    <row r="136" spans="1:21" ht="16.5" customHeight="1">
      <c r="A136" s="7"/>
      <c r="B136" s="7" t="s">
        <v>86</v>
      </c>
      <c r="C136" s="7"/>
      <c r="D136" s="7"/>
      <c r="E136" s="7"/>
      <c r="F136" s="7"/>
      <c r="G136" s="7"/>
      <c r="H136" s="7"/>
      <c r="I136" s="7"/>
      <c r="J136" s="7"/>
      <c r="K136" s="7"/>
      <c r="L136" s="9"/>
      <c r="M136" s="10"/>
      <c r="N136" s="10"/>
      <c r="O136" s="10"/>
      <c r="P136" s="10"/>
      <c r="Q136" s="10"/>
      <c r="R136" s="10"/>
      <c r="S136" s="10"/>
      <c r="T136" s="10"/>
      <c r="U136" s="10"/>
    </row>
    <row r="137" spans="1:21" ht="16.5" customHeight="1">
      <c r="A137" s="7"/>
      <c r="B137" s="7"/>
      <c r="C137" s="7" t="s">
        <v>128</v>
      </c>
      <c r="D137" s="7"/>
      <c r="E137" s="7"/>
      <c r="F137" s="7"/>
      <c r="G137" s="7"/>
      <c r="H137" s="7"/>
      <c r="I137" s="7"/>
      <c r="J137" s="7"/>
      <c r="K137" s="7"/>
      <c r="L137" s="9"/>
      <c r="M137" s="10"/>
      <c r="N137" s="10"/>
      <c r="O137" s="10"/>
      <c r="P137" s="10"/>
      <c r="Q137" s="10"/>
      <c r="R137" s="10"/>
      <c r="S137" s="10"/>
      <c r="T137" s="10"/>
      <c r="U137" s="10"/>
    </row>
    <row r="138" spans="1:21" ht="16.5" customHeight="1">
      <c r="A138" s="7"/>
      <c r="B138" s="7"/>
      <c r="C138" s="7"/>
      <c r="D138" s="7" t="s">
        <v>129</v>
      </c>
      <c r="E138" s="7"/>
      <c r="F138" s="7"/>
      <c r="G138" s="7"/>
      <c r="H138" s="7"/>
      <c r="I138" s="7"/>
      <c r="J138" s="7"/>
      <c r="K138" s="7"/>
      <c r="L138" s="9"/>
      <c r="M138" s="10"/>
      <c r="N138" s="10"/>
      <c r="O138" s="10"/>
      <c r="P138" s="10"/>
      <c r="Q138" s="10"/>
      <c r="R138" s="10"/>
      <c r="S138" s="10"/>
      <c r="T138" s="10"/>
      <c r="U138" s="10"/>
    </row>
    <row r="139" spans="1:21" ht="16.5" customHeight="1">
      <c r="A139" s="7"/>
      <c r="B139" s="7"/>
      <c r="C139" s="7"/>
      <c r="D139" s="7"/>
      <c r="E139" s="7" t="s">
        <v>130</v>
      </c>
      <c r="F139" s="7"/>
      <c r="G139" s="7"/>
      <c r="H139" s="7"/>
      <c r="I139" s="7"/>
      <c r="J139" s="7"/>
      <c r="K139" s="7"/>
      <c r="L139" s="9" t="s">
        <v>131</v>
      </c>
      <c r="M139" s="27">
        <v>23</v>
      </c>
      <c r="N139" s="27">
        <v>37</v>
      </c>
      <c r="O139" s="27">
        <v>30</v>
      </c>
      <c r="P139" s="27">
        <v>49</v>
      </c>
      <c r="Q139" s="27">
        <v>19</v>
      </c>
      <c r="R139" s="27">
        <v>13</v>
      </c>
      <c r="S139" s="24" t="s">
        <v>132</v>
      </c>
      <c r="T139" s="24" t="s">
        <v>132</v>
      </c>
      <c r="U139" s="18">
        <v>171</v>
      </c>
    </row>
    <row r="140" spans="1:21" ht="16.5" customHeight="1">
      <c r="A140" s="7"/>
      <c r="B140" s="7"/>
      <c r="C140" s="7"/>
      <c r="D140" s="7"/>
      <c r="E140" s="7" t="s">
        <v>133</v>
      </c>
      <c r="F140" s="7"/>
      <c r="G140" s="7"/>
      <c r="H140" s="7"/>
      <c r="I140" s="7"/>
      <c r="J140" s="7"/>
      <c r="K140" s="7"/>
      <c r="L140" s="9" t="s">
        <v>131</v>
      </c>
      <c r="M140" s="18">
        <v>126</v>
      </c>
      <c r="N140" s="27">
        <v>52</v>
      </c>
      <c r="O140" s="27">
        <v>61</v>
      </c>
      <c r="P140" s="27">
        <v>24</v>
      </c>
      <c r="Q140" s="27">
        <v>40</v>
      </c>
      <c r="R140" s="24">
        <v>5</v>
      </c>
      <c r="S140" s="24">
        <v>1</v>
      </c>
      <c r="T140" s="24">
        <v>2</v>
      </c>
      <c r="U140" s="18">
        <v>311</v>
      </c>
    </row>
    <row r="141" spans="1:21" ht="16.5" customHeight="1">
      <c r="A141" s="7"/>
      <c r="B141" s="7"/>
      <c r="C141" s="7"/>
      <c r="D141" s="7"/>
      <c r="E141" s="7" t="s">
        <v>134</v>
      </c>
      <c r="F141" s="7"/>
      <c r="G141" s="7"/>
      <c r="H141" s="7"/>
      <c r="I141" s="7"/>
      <c r="J141" s="7"/>
      <c r="K141" s="7"/>
      <c r="L141" s="9" t="s">
        <v>131</v>
      </c>
      <c r="M141" s="27">
        <v>25</v>
      </c>
      <c r="N141" s="27">
        <v>23</v>
      </c>
      <c r="O141" s="24">
        <v>7</v>
      </c>
      <c r="P141" s="24">
        <v>5</v>
      </c>
      <c r="Q141" s="24">
        <v>9</v>
      </c>
      <c r="R141" s="24">
        <v>1</v>
      </c>
      <c r="S141" s="24" t="s">
        <v>132</v>
      </c>
      <c r="T141" s="24">
        <v>1</v>
      </c>
      <c r="U141" s="27">
        <v>71</v>
      </c>
    </row>
    <row r="142" spans="1:21" ht="16.5" customHeight="1">
      <c r="A142" s="7"/>
      <c r="B142" s="7"/>
      <c r="C142" s="7"/>
      <c r="D142" s="7"/>
      <c r="E142" s="7" t="s">
        <v>135</v>
      </c>
      <c r="F142" s="7"/>
      <c r="G142" s="7"/>
      <c r="H142" s="7"/>
      <c r="I142" s="7"/>
      <c r="J142" s="7"/>
      <c r="K142" s="7"/>
      <c r="L142" s="9" t="s">
        <v>131</v>
      </c>
      <c r="M142" s="27">
        <v>25</v>
      </c>
      <c r="N142" s="27">
        <v>18</v>
      </c>
      <c r="O142" s="24">
        <v>6</v>
      </c>
      <c r="P142" s="24">
        <v>8</v>
      </c>
      <c r="Q142" s="24">
        <v>3</v>
      </c>
      <c r="R142" s="24">
        <v>2</v>
      </c>
      <c r="S142" s="24" t="s">
        <v>132</v>
      </c>
      <c r="T142" s="24">
        <v>1</v>
      </c>
      <c r="U142" s="27">
        <v>63</v>
      </c>
    </row>
    <row r="143" spans="1:21" ht="16.5" customHeight="1">
      <c r="A143" s="7"/>
      <c r="B143" s="7"/>
      <c r="C143" s="7"/>
      <c r="D143" s="7"/>
      <c r="E143" s="7" t="s">
        <v>136</v>
      </c>
      <c r="F143" s="7"/>
      <c r="G143" s="7"/>
      <c r="H143" s="7"/>
      <c r="I143" s="7"/>
      <c r="J143" s="7"/>
      <c r="K143" s="7"/>
      <c r="L143" s="9" t="s">
        <v>131</v>
      </c>
      <c r="M143" s="27">
        <v>19</v>
      </c>
      <c r="N143" s="27">
        <v>16</v>
      </c>
      <c r="O143" s="27">
        <v>12</v>
      </c>
      <c r="P143" s="24">
        <v>6</v>
      </c>
      <c r="Q143" s="24">
        <v>4</v>
      </c>
      <c r="R143" s="24">
        <v>2</v>
      </c>
      <c r="S143" s="24">
        <v>1</v>
      </c>
      <c r="T143" s="24">
        <v>1</v>
      </c>
      <c r="U143" s="27">
        <v>61</v>
      </c>
    </row>
    <row r="144" spans="1:21" ht="16.5" customHeight="1">
      <c r="A144" s="7"/>
      <c r="B144" s="7"/>
      <c r="C144" s="7"/>
      <c r="D144" s="7"/>
      <c r="E144" s="7" t="s">
        <v>137</v>
      </c>
      <c r="F144" s="7"/>
      <c r="G144" s="7"/>
      <c r="H144" s="7"/>
      <c r="I144" s="7"/>
      <c r="J144" s="7"/>
      <c r="K144" s="7"/>
      <c r="L144" s="9" t="s">
        <v>131</v>
      </c>
      <c r="M144" s="24">
        <v>8</v>
      </c>
      <c r="N144" s="24">
        <v>5</v>
      </c>
      <c r="O144" s="24">
        <v>6</v>
      </c>
      <c r="P144" s="24">
        <v>2</v>
      </c>
      <c r="Q144" s="24">
        <v>2</v>
      </c>
      <c r="R144" s="24" t="s">
        <v>132</v>
      </c>
      <c r="S144" s="24">
        <v>1</v>
      </c>
      <c r="T144" s="24" t="s">
        <v>132</v>
      </c>
      <c r="U144" s="27">
        <v>24</v>
      </c>
    </row>
    <row r="145" spans="1:21" ht="16.5" customHeight="1">
      <c r="A145" s="7"/>
      <c r="B145" s="7"/>
      <c r="C145" s="7"/>
      <c r="D145" s="7" t="s">
        <v>82</v>
      </c>
      <c r="E145" s="7"/>
      <c r="F145" s="7"/>
      <c r="G145" s="7"/>
      <c r="H145" s="7"/>
      <c r="I145" s="7"/>
      <c r="J145" s="7"/>
      <c r="K145" s="7"/>
      <c r="L145" s="9" t="s">
        <v>131</v>
      </c>
      <c r="M145" s="18">
        <v>226</v>
      </c>
      <c r="N145" s="18">
        <v>151</v>
      </c>
      <c r="O145" s="18">
        <v>122</v>
      </c>
      <c r="P145" s="27">
        <v>94</v>
      </c>
      <c r="Q145" s="27">
        <v>77</v>
      </c>
      <c r="R145" s="27">
        <v>23</v>
      </c>
      <c r="S145" s="24">
        <v>3</v>
      </c>
      <c r="T145" s="24">
        <v>5</v>
      </c>
      <c r="U145" s="18">
        <v>701</v>
      </c>
    </row>
    <row r="146" spans="1:21" ht="16.5" customHeight="1">
      <c r="A146" s="7"/>
      <c r="B146" s="7"/>
      <c r="C146" s="7" t="s">
        <v>138</v>
      </c>
      <c r="D146" s="7"/>
      <c r="E146" s="7"/>
      <c r="F146" s="7"/>
      <c r="G146" s="7"/>
      <c r="H146" s="7"/>
      <c r="I146" s="7"/>
      <c r="J146" s="7"/>
      <c r="K146" s="7"/>
      <c r="L146" s="9"/>
      <c r="M146" s="10"/>
      <c r="N146" s="10"/>
      <c r="O146" s="10"/>
      <c r="P146" s="10"/>
      <c r="Q146" s="10"/>
      <c r="R146" s="10"/>
      <c r="S146" s="10"/>
      <c r="T146" s="10"/>
      <c r="U146" s="10"/>
    </row>
    <row r="147" spans="1:21" ht="16.5" customHeight="1">
      <c r="A147" s="7"/>
      <c r="B147" s="7"/>
      <c r="C147" s="7"/>
      <c r="D147" s="7" t="s">
        <v>129</v>
      </c>
      <c r="E147" s="7"/>
      <c r="F147" s="7"/>
      <c r="G147" s="7"/>
      <c r="H147" s="7"/>
      <c r="I147" s="7"/>
      <c r="J147" s="7"/>
      <c r="K147" s="7"/>
      <c r="L147" s="9"/>
      <c r="M147" s="10"/>
      <c r="N147" s="10"/>
      <c r="O147" s="10"/>
      <c r="P147" s="10"/>
      <c r="Q147" s="10"/>
      <c r="R147" s="10"/>
      <c r="S147" s="10"/>
      <c r="T147" s="10"/>
      <c r="U147" s="10"/>
    </row>
    <row r="148" spans="1:21" ht="16.5" customHeight="1">
      <c r="A148" s="7"/>
      <c r="B148" s="7"/>
      <c r="C148" s="7"/>
      <c r="D148" s="7"/>
      <c r="E148" s="7" t="s">
        <v>130</v>
      </c>
      <c r="F148" s="7"/>
      <c r="G148" s="7"/>
      <c r="H148" s="7"/>
      <c r="I148" s="7"/>
      <c r="J148" s="7"/>
      <c r="K148" s="7"/>
      <c r="L148" s="9" t="s">
        <v>139</v>
      </c>
      <c r="M148" s="29">
        <v>10.199999999999999</v>
      </c>
      <c r="N148" s="29">
        <v>24.5</v>
      </c>
      <c r="O148" s="29">
        <v>24.6</v>
      </c>
      <c r="P148" s="29">
        <v>52.1</v>
      </c>
      <c r="Q148" s="29">
        <v>24.7</v>
      </c>
      <c r="R148" s="29">
        <v>56.5</v>
      </c>
      <c r="S148" s="28" t="s">
        <v>132</v>
      </c>
      <c r="T148" s="28" t="s">
        <v>132</v>
      </c>
      <c r="U148" s="29">
        <v>24.4</v>
      </c>
    </row>
    <row r="149" spans="1:21" ht="16.5" customHeight="1">
      <c r="A149" s="7"/>
      <c r="B149" s="7"/>
      <c r="C149" s="7"/>
      <c r="D149" s="7"/>
      <c r="E149" s="7" t="s">
        <v>133</v>
      </c>
      <c r="F149" s="7"/>
      <c r="G149" s="7"/>
      <c r="H149" s="7"/>
      <c r="I149" s="7"/>
      <c r="J149" s="7"/>
      <c r="K149" s="7"/>
      <c r="L149" s="9" t="s">
        <v>139</v>
      </c>
      <c r="M149" s="29">
        <v>55.8</v>
      </c>
      <c r="N149" s="29">
        <v>34.4</v>
      </c>
      <c r="O149" s="29">
        <v>50</v>
      </c>
      <c r="P149" s="29">
        <v>25.5</v>
      </c>
      <c r="Q149" s="29">
        <v>51.9</v>
      </c>
      <c r="R149" s="29">
        <v>21.7</v>
      </c>
      <c r="S149" s="29">
        <v>33.299999999999997</v>
      </c>
      <c r="T149" s="29">
        <v>40</v>
      </c>
      <c r="U149" s="29">
        <v>44.4</v>
      </c>
    </row>
    <row r="150" spans="1:21" ht="16.5" customHeight="1">
      <c r="A150" s="7"/>
      <c r="B150" s="7"/>
      <c r="C150" s="7"/>
      <c r="D150" s="7"/>
      <c r="E150" s="7" t="s">
        <v>134</v>
      </c>
      <c r="F150" s="7"/>
      <c r="G150" s="7"/>
      <c r="H150" s="7"/>
      <c r="I150" s="7"/>
      <c r="J150" s="7"/>
      <c r="K150" s="7"/>
      <c r="L150" s="9" t="s">
        <v>139</v>
      </c>
      <c r="M150" s="29">
        <v>11.1</v>
      </c>
      <c r="N150" s="29">
        <v>15.2</v>
      </c>
      <c r="O150" s="28">
        <v>5.7</v>
      </c>
      <c r="P150" s="28">
        <v>5.3</v>
      </c>
      <c r="Q150" s="29">
        <v>11.7</v>
      </c>
      <c r="R150" s="28">
        <v>4.3</v>
      </c>
      <c r="S150" s="28" t="s">
        <v>132</v>
      </c>
      <c r="T150" s="29">
        <v>20</v>
      </c>
      <c r="U150" s="29">
        <v>10.1</v>
      </c>
    </row>
    <row r="151" spans="1:21" ht="16.5" customHeight="1">
      <c r="A151" s="7"/>
      <c r="B151" s="7"/>
      <c r="C151" s="7"/>
      <c r="D151" s="7"/>
      <c r="E151" s="7" t="s">
        <v>140</v>
      </c>
      <c r="F151" s="7"/>
      <c r="G151" s="7"/>
      <c r="H151" s="7"/>
      <c r="I151" s="7"/>
      <c r="J151" s="7"/>
      <c r="K151" s="7"/>
      <c r="L151" s="9" t="s">
        <v>139</v>
      </c>
      <c r="M151" s="29">
        <v>23</v>
      </c>
      <c r="N151" s="29">
        <v>25.8</v>
      </c>
      <c r="O151" s="29">
        <v>19.7</v>
      </c>
      <c r="P151" s="29">
        <v>17</v>
      </c>
      <c r="Q151" s="29">
        <v>11.7</v>
      </c>
      <c r="R151" s="29">
        <v>17.399999999999999</v>
      </c>
      <c r="S151" s="29">
        <v>66.7</v>
      </c>
      <c r="T151" s="29">
        <v>40</v>
      </c>
      <c r="U151" s="29">
        <v>21.1</v>
      </c>
    </row>
    <row r="152" spans="1:21" ht="16.5" customHeight="1">
      <c r="A152" s="7"/>
      <c r="B152" s="7"/>
      <c r="C152" s="7"/>
      <c r="D152" s="7" t="s">
        <v>82</v>
      </c>
      <c r="E152" s="7"/>
      <c r="F152" s="7"/>
      <c r="G152" s="7"/>
      <c r="H152" s="7"/>
      <c r="I152" s="7"/>
      <c r="J152" s="7"/>
      <c r="K152" s="7"/>
      <c r="L152" s="9" t="s">
        <v>139</v>
      </c>
      <c r="M152" s="30">
        <v>100</v>
      </c>
      <c r="N152" s="30">
        <v>100</v>
      </c>
      <c r="O152" s="30">
        <v>100</v>
      </c>
      <c r="P152" s="30">
        <v>100</v>
      </c>
      <c r="Q152" s="30">
        <v>100</v>
      </c>
      <c r="R152" s="30">
        <v>100</v>
      </c>
      <c r="S152" s="30">
        <v>100</v>
      </c>
      <c r="T152" s="30">
        <v>100</v>
      </c>
      <c r="U152" s="30">
        <v>100</v>
      </c>
    </row>
    <row r="153" spans="1:21" ht="16.5" customHeight="1">
      <c r="A153" s="7"/>
      <c r="B153" s="7"/>
      <c r="C153" s="7" t="s">
        <v>141</v>
      </c>
      <c r="D153" s="7"/>
      <c r="E153" s="7"/>
      <c r="F153" s="7"/>
      <c r="G153" s="7"/>
      <c r="H153" s="7"/>
      <c r="I153" s="7"/>
      <c r="J153" s="7"/>
      <c r="K153" s="7"/>
      <c r="L153" s="9"/>
      <c r="M153" s="10"/>
      <c r="N153" s="10"/>
      <c r="O153" s="10"/>
      <c r="P153" s="10"/>
      <c r="Q153" s="10"/>
      <c r="R153" s="10"/>
      <c r="S153" s="10"/>
      <c r="T153" s="10"/>
      <c r="U153" s="10"/>
    </row>
    <row r="154" spans="1:21" ht="16.5" customHeight="1">
      <c r="A154" s="7"/>
      <c r="B154" s="7"/>
      <c r="C154" s="7"/>
      <c r="D154" s="7" t="s">
        <v>129</v>
      </c>
      <c r="E154" s="7"/>
      <c r="F154" s="7"/>
      <c r="G154" s="7"/>
      <c r="H154" s="7"/>
      <c r="I154" s="7"/>
      <c r="J154" s="7"/>
      <c r="K154" s="7"/>
      <c r="L154" s="9"/>
      <c r="M154" s="10"/>
      <c r="N154" s="10"/>
      <c r="O154" s="10"/>
      <c r="P154" s="10"/>
      <c r="Q154" s="10"/>
      <c r="R154" s="10"/>
      <c r="S154" s="10"/>
      <c r="T154" s="10"/>
      <c r="U154" s="10"/>
    </row>
    <row r="155" spans="1:21" ht="16.5" customHeight="1">
      <c r="A155" s="7"/>
      <c r="B155" s="7"/>
      <c r="C155" s="7"/>
      <c r="D155" s="7"/>
      <c r="E155" s="7" t="s">
        <v>130</v>
      </c>
      <c r="F155" s="7"/>
      <c r="G155" s="7"/>
      <c r="H155" s="7"/>
      <c r="I155" s="7"/>
      <c r="J155" s="7"/>
      <c r="K155" s="7"/>
      <c r="L155" s="9" t="s">
        <v>131</v>
      </c>
      <c r="M155" s="27">
        <v>64</v>
      </c>
      <c r="N155" s="18">
        <v>227</v>
      </c>
      <c r="O155" s="18">
        <v>217</v>
      </c>
      <c r="P155" s="18">
        <v>229</v>
      </c>
      <c r="Q155" s="18">
        <v>118</v>
      </c>
      <c r="R155" s="27">
        <v>69</v>
      </c>
      <c r="S155" s="25" t="s">
        <v>143</v>
      </c>
      <c r="T155" s="25" t="s">
        <v>143</v>
      </c>
      <c r="U155" s="18">
        <v>924</v>
      </c>
    </row>
    <row r="156" spans="1:21" ht="16.5" customHeight="1">
      <c r="A156" s="7"/>
      <c r="B156" s="7"/>
      <c r="C156" s="7"/>
      <c r="D156" s="7"/>
      <c r="E156" s="7" t="s">
        <v>133</v>
      </c>
      <c r="F156" s="7"/>
      <c r="G156" s="7"/>
      <c r="H156" s="7"/>
      <c r="I156" s="7"/>
      <c r="J156" s="7"/>
      <c r="K156" s="7"/>
      <c r="L156" s="9" t="s">
        <v>131</v>
      </c>
      <c r="M156" s="16">
        <v>3232</v>
      </c>
      <c r="N156" s="16">
        <v>1161</v>
      </c>
      <c r="O156" s="16">
        <v>1474</v>
      </c>
      <c r="P156" s="18">
        <v>642</v>
      </c>
      <c r="Q156" s="18">
        <v>931</v>
      </c>
      <c r="R156" s="27">
        <v>83</v>
      </c>
      <c r="S156" s="27">
        <v>26</v>
      </c>
      <c r="T156" s="27">
        <v>54</v>
      </c>
      <c r="U156" s="16">
        <v>7603</v>
      </c>
    </row>
    <row r="157" spans="1:21" ht="16.5" customHeight="1">
      <c r="A157" s="7"/>
      <c r="B157" s="7"/>
      <c r="C157" s="7"/>
      <c r="D157" s="7"/>
      <c r="E157" s="7" t="s">
        <v>134</v>
      </c>
      <c r="F157" s="7"/>
      <c r="G157" s="7"/>
      <c r="H157" s="7"/>
      <c r="I157" s="7"/>
      <c r="J157" s="7"/>
      <c r="K157" s="7"/>
      <c r="L157" s="9" t="s">
        <v>131</v>
      </c>
      <c r="M157" s="16">
        <v>1770</v>
      </c>
      <c r="N157" s="16">
        <v>1751</v>
      </c>
      <c r="O157" s="18">
        <v>571</v>
      </c>
      <c r="P157" s="18">
        <v>366</v>
      </c>
      <c r="Q157" s="18">
        <v>626</v>
      </c>
      <c r="R157" s="27">
        <v>90</v>
      </c>
      <c r="S157" s="25" t="s">
        <v>143</v>
      </c>
      <c r="T157" s="27">
        <v>60</v>
      </c>
      <c r="U157" s="16">
        <v>5234</v>
      </c>
    </row>
    <row r="158" spans="1:21" ht="16.5" customHeight="1">
      <c r="A158" s="7"/>
      <c r="B158" s="7"/>
      <c r="C158" s="7"/>
      <c r="D158" s="7"/>
      <c r="E158" s="7" t="s">
        <v>135</v>
      </c>
      <c r="F158" s="7"/>
      <c r="G158" s="7"/>
      <c r="H158" s="7"/>
      <c r="I158" s="7"/>
      <c r="J158" s="7"/>
      <c r="K158" s="7"/>
      <c r="L158" s="9" t="s">
        <v>131</v>
      </c>
      <c r="M158" s="16">
        <v>3794</v>
      </c>
      <c r="N158" s="16">
        <v>2586</v>
      </c>
      <c r="O158" s="18">
        <v>938</v>
      </c>
      <c r="P158" s="16">
        <v>1220</v>
      </c>
      <c r="Q158" s="18">
        <v>445</v>
      </c>
      <c r="R158" s="18">
        <v>230</v>
      </c>
      <c r="S158" s="25" t="s">
        <v>143</v>
      </c>
      <c r="T158" s="18">
        <v>183</v>
      </c>
      <c r="U158" s="16">
        <v>9396</v>
      </c>
    </row>
    <row r="159" spans="1:21" ht="16.5" customHeight="1">
      <c r="A159" s="7"/>
      <c r="B159" s="7"/>
      <c r="C159" s="7"/>
      <c r="D159" s="7"/>
      <c r="E159" s="7" t="s">
        <v>136</v>
      </c>
      <c r="F159" s="7"/>
      <c r="G159" s="7"/>
      <c r="H159" s="7"/>
      <c r="I159" s="7"/>
      <c r="J159" s="7"/>
      <c r="K159" s="7"/>
      <c r="L159" s="9" t="s">
        <v>131</v>
      </c>
      <c r="M159" s="16">
        <v>6538</v>
      </c>
      <c r="N159" s="16">
        <v>5362</v>
      </c>
      <c r="O159" s="16">
        <v>4046</v>
      </c>
      <c r="P159" s="16">
        <v>1817</v>
      </c>
      <c r="Q159" s="16">
        <v>1224</v>
      </c>
      <c r="R159" s="18">
        <v>842</v>
      </c>
      <c r="S159" s="18">
        <v>303</v>
      </c>
      <c r="T159" s="18">
        <v>367</v>
      </c>
      <c r="U159" s="20">
        <v>20499</v>
      </c>
    </row>
    <row r="160" spans="1:21" ht="16.5" customHeight="1">
      <c r="A160" s="7"/>
      <c r="B160" s="7"/>
      <c r="C160" s="7"/>
      <c r="D160" s="7"/>
      <c r="E160" s="7" t="s">
        <v>137</v>
      </c>
      <c r="F160" s="7"/>
      <c r="G160" s="7"/>
      <c r="H160" s="7"/>
      <c r="I160" s="7"/>
      <c r="J160" s="7"/>
      <c r="K160" s="7"/>
      <c r="L160" s="9" t="s">
        <v>131</v>
      </c>
      <c r="M160" s="16">
        <v>5753</v>
      </c>
      <c r="N160" s="16">
        <v>3229</v>
      </c>
      <c r="O160" s="16">
        <v>4759</v>
      </c>
      <c r="P160" s="16">
        <v>1333</v>
      </c>
      <c r="Q160" s="16">
        <v>1450</v>
      </c>
      <c r="R160" s="25" t="s">
        <v>143</v>
      </c>
      <c r="S160" s="18">
        <v>777</v>
      </c>
      <c r="T160" s="25" t="s">
        <v>143</v>
      </c>
      <c r="U160" s="20">
        <v>17301</v>
      </c>
    </row>
    <row r="161" spans="1:21" ht="16.5" customHeight="1">
      <c r="A161" s="7"/>
      <c r="B161" s="7"/>
      <c r="C161" s="7"/>
      <c r="D161" s="7" t="s">
        <v>82</v>
      </c>
      <c r="E161" s="7"/>
      <c r="F161" s="7"/>
      <c r="G161" s="7"/>
      <c r="H161" s="7"/>
      <c r="I161" s="7"/>
      <c r="J161" s="7"/>
      <c r="K161" s="7"/>
      <c r="L161" s="9" t="s">
        <v>131</v>
      </c>
      <c r="M161" s="20">
        <v>21152</v>
      </c>
      <c r="N161" s="20">
        <v>14315</v>
      </c>
      <c r="O161" s="20">
        <v>12005</v>
      </c>
      <c r="P161" s="16">
        <v>5607</v>
      </c>
      <c r="Q161" s="16">
        <v>4794</v>
      </c>
      <c r="R161" s="16">
        <v>1314</v>
      </c>
      <c r="S161" s="16">
        <v>1106</v>
      </c>
      <c r="T161" s="18">
        <v>664</v>
      </c>
      <c r="U161" s="20">
        <v>60957</v>
      </c>
    </row>
    <row r="162" spans="1:21" ht="16.5" customHeight="1">
      <c r="A162" s="7"/>
      <c r="B162" s="7"/>
      <c r="C162" s="7" t="s">
        <v>142</v>
      </c>
      <c r="D162" s="7"/>
      <c r="E162" s="7"/>
      <c r="F162" s="7"/>
      <c r="G162" s="7"/>
      <c r="H162" s="7"/>
      <c r="I162" s="7"/>
      <c r="J162" s="7"/>
      <c r="K162" s="7"/>
      <c r="L162" s="9"/>
      <c r="M162" s="10"/>
      <c r="N162" s="10"/>
      <c r="O162" s="10"/>
      <c r="P162" s="10"/>
      <c r="Q162" s="10"/>
      <c r="R162" s="10"/>
      <c r="S162" s="10"/>
      <c r="T162" s="10"/>
      <c r="U162" s="10"/>
    </row>
    <row r="163" spans="1:21" ht="16.5" customHeight="1">
      <c r="A163" s="7"/>
      <c r="B163" s="7"/>
      <c r="C163" s="7"/>
      <c r="D163" s="7" t="s">
        <v>129</v>
      </c>
      <c r="E163" s="7"/>
      <c r="F163" s="7"/>
      <c r="G163" s="7"/>
      <c r="H163" s="7"/>
      <c r="I163" s="7"/>
      <c r="J163" s="7"/>
      <c r="K163" s="7"/>
      <c r="L163" s="9"/>
      <c r="M163" s="10"/>
      <c r="N163" s="10"/>
      <c r="O163" s="10"/>
      <c r="P163" s="10"/>
      <c r="Q163" s="10"/>
      <c r="R163" s="10"/>
      <c r="S163" s="10"/>
      <c r="T163" s="10"/>
      <c r="U163" s="10"/>
    </row>
    <row r="164" spans="1:21" ht="16.5" customHeight="1">
      <c r="A164" s="7"/>
      <c r="B164" s="7"/>
      <c r="C164" s="7"/>
      <c r="D164" s="7"/>
      <c r="E164" s="7" t="s">
        <v>130</v>
      </c>
      <c r="F164" s="7"/>
      <c r="G164" s="7"/>
      <c r="H164" s="7"/>
      <c r="I164" s="7"/>
      <c r="J164" s="7"/>
      <c r="K164" s="7"/>
      <c r="L164" s="9" t="s">
        <v>139</v>
      </c>
      <c r="M164" s="28">
        <v>0.3</v>
      </c>
      <c r="N164" s="28">
        <v>1.6</v>
      </c>
      <c r="O164" s="28">
        <v>1.8</v>
      </c>
      <c r="P164" s="28">
        <v>4.0999999999999996</v>
      </c>
      <c r="Q164" s="28">
        <v>2.5</v>
      </c>
      <c r="R164" s="28">
        <v>5.3</v>
      </c>
      <c r="S164" s="26" t="s">
        <v>143</v>
      </c>
      <c r="T164" s="26" t="s">
        <v>143</v>
      </c>
      <c r="U164" s="28">
        <v>1.5</v>
      </c>
    </row>
    <row r="165" spans="1:21" ht="16.5" customHeight="1">
      <c r="A165" s="7"/>
      <c r="B165" s="7"/>
      <c r="C165" s="7"/>
      <c r="D165" s="7"/>
      <c r="E165" s="7" t="s">
        <v>133</v>
      </c>
      <c r="F165" s="7"/>
      <c r="G165" s="7"/>
      <c r="H165" s="7"/>
      <c r="I165" s="7"/>
      <c r="J165" s="7"/>
      <c r="K165" s="7"/>
      <c r="L165" s="9" t="s">
        <v>139</v>
      </c>
      <c r="M165" s="29">
        <v>15.3</v>
      </c>
      <c r="N165" s="28">
        <v>8.1</v>
      </c>
      <c r="O165" s="29">
        <v>12.3</v>
      </c>
      <c r="P165" s="29">
        <v>11.4</v>
      </c>
      <c r="Q165" s="29">
        <v>19.399999999999999</v>
      </c>
      <c r="R165" s="28">
        <v>6.3</v>
      </c>
      <c r="S165" s="28">
        <v>2.4</v>
      </c>
      <c r="T165" s="28">
        <v>8.1</v>
      </c>
      <c r="U165" s="29">
        <v>12.5</v>
      </c>
    </row>
    <row r="166" spans="1:21" ht="16.5" customHeight="1">
      <c r="A166" s="7"/>
      <c r="B166" s="7"/>
      <c r="C166" s="7"/>
      <c r="D166" s="7"/>
      <c r="E166" s="7" t="s">
        <v>134</v>
      </c>
      <c r="F166" s="7"/>
      <c r="G166" s="7"/>
      <c r="H166" s="7"/>
      <c r="I166" s="7"/>
      <c r="J166" s="7"/>
      <c r="K166" s="7"/>
      <c r="L166" s="9" t="s">
        <v>139</v>
      </c>
      <c r="M166" s="28">
        <v>8.4</v>
      </c>
      <c r="N166" s="29">
        <v>12.2</v>
      </c>
      <c r="O166" s="28">
        <v>4.8</v>
      </c>
      <c r="P166" s="28">
        <v>6.5</v>
      </c>
      <c r="Q166" s="29">
        <v>13.1</v>
      </c>
      <c r="R166" s="28">
        <v>6.8</v>
      </c>
      <c r="S166" s="26" t="s">
        <v>143</v>
      </c>
      <c r="T166" s="28">
        <v>9</v>
      </c>
      <c r="U166" s="28">
        <v>8.6</v>
      </c>
    </row>
    <row r="167" spans="1:21" ht="16.5" customHeight="1">
      <c r="A167" s="7"/>
      <c r="B167" s="7"/>
      <c r="C167" s="7"/>
      <c r="D167" s="7"/>
      <c r="E167" s="7" t="s">
        <v>140</v>
      </c>
      <c r="F167" s="7"/>
      <c r="G167" s="7"/>
      <c r="H167" s="7"/>
      <c r="I167" s="7"/>
      <c r="J167" s="7"/>
      <c r="K167" s="7"/>
      <c r="L167" s="9" t="s">
        <v>139</v>
      </c>
      <c r="M167" s="29">
        <v>76</v>
      </c>
      <c r="N167" s="29">
        <v>78.099999999999994</v>
      </c>
      <c r="O167" s="29">
        <v>81.2</v>
      </c>
      <c r="P167" s="29">
        <v>77.900000000000006</v>
      </c>
      <c r="Q167" s="29">
        <v>65.099999999999994</v>
      </c>
      <c r="R167" s="29">
        <v>81.599999999999994</v>
      </c>
      <c r="S167" s="29">
        <v>97.6</v>
      </c>
      <c r="T167" s="29">
        <v>82.8</v>
      </c>
      <c r="U167" s="29">
        <v>77.400000000000006</v>
      </c>
    </row>
    <row r="168" spans="1:21" ht="16.5" customHeight="1">
      <c r="A168" s="14"/>
      <c r="B168" s="14"/>
      <c r="C168" s="14"/>
      <c r="D168" s="14" t="s">
        <v>82</v>
      </c>
      <c r="E168" s="14"/>
      <c r="F168" s="14"/>
      <c r="G168" s="14"/>
      <c r="H168" s="14"/>
      <c r="I168" s="14"/>
      <c r="J168" s="14"/>
      <c r="K168" s="14"/>
      <c r="L168" s="15" t="s">
        <v>139</v>
      </c>
      <c r="M168" s="31">
        <v>100</v>
      </c>
      <c r="N168" s="31">
        <v>100</v>
      </c>
      <c r="O168" s="31">
        <v>100</v>
      </c>
      <c r="P168" s="31">
        <v>100</v>
      </c>
      <c r="Q168" s="31">
        <v>100</v>
      </c>
      <c r="R168" s="31">
        <v>100</v>
      </c>
      <c r="S168" s="31">
        <v>100</v>
      </c>
      <c r="T168" s="31">
        <v>100</v>
      </c>
      <c r="U168" s="31">
        <v>100</v>
      </c>
    </row>
    <row r="169" spans="1:21" ht="4.5" customHeight="1">
      <c r="A169" s="22"/>
      <c r="B169" s="22"/>
      <c r="C169" s="2"/>
      <c r="D169" s="2"/>
      <c r="E169" s="2"/>
      <c r="F169" s="2"/>
      <c r="G169" s="2"/>
      <c r="H169" s="2"/>
      <c r="I169" s="2"/>
      <c r="J169" s="2"/>
      <c r="K169" s="2"/>
      <c r="L169" s="2"/>
      <c r="M169" s="2"/>
      <c r="N169" s="2"/>
      <c r="O169" s="2"/>
      <c r="P169" s="2"/>
      <c r="Q169" s="2"/>
      <c r="R169" s="2"/>
      <c r="S169" s="2"/>
      <c r="T169" s="2"/>
      <c r="U169" s="2"/>
    </row>
    <row r="170" spans="1:21" ht="16.5" customHeight="1">
      <c r="A170" s="22"/>
      <c r="B170" s="22"/>
      <c r="C170" s="62" t="s">
        <v>146</v>
      </c>
      <c r="D170" s="62"/>
      <c r="E170" s="62"/>
      <c r="F170" s="62"/>
      <c r="G170" s="62"/>
      <c r="H170" s="62"/>
      <c r="I170" s="62"/>
      <c r="J170" s="62"/>
      <c r="K170" s="62"/>
      <c r="L170" s="62"/>
      <c r="M170" s="62"/>
      <c r="N170" s="62"/>
      <c r="O170" s="62"/>
      <c r="P170" s="62"/>
      <c r="Q170" s="62"/>
      <c r="R170" s="62"/>
      <c r="S170" s="62"/>
      <c r="T170" s="62"/>
      <c r="U170" s="62"/>
    </row>
    <row r="171" spans="1:21" ht="4.5" customHeight="1">
      <c r="A171" s="22"/>
      <c r="B171" s="22"/>
      <c r="C171" s="2"/>
      <c r="D171" s="2"/>
      <c r="E171" s="2"/>
      <c r="F171" s="2"/>
      <c r="G171" s="2"/>
      <c r="H171" s="2"/>
      <c r="I171" s="2"/>
      <c r="J171" s="2"/>
      <c r="K171" s="2"/>
      <c r="L171" s="2"/>
      <c r="M171" s="2"/>
      <c r="N171" s="2"/>
      <c r="O171" s="2"/>
      <c r="P171" s="2"/>
      <c r="Q171" s="2"/>
      <c r="R171" s="2"/>
      <c r="S171" s="2"/>
      <c r="T171" s="2"/>
      <c r="U171" s="2"/>
    </row>
    <row r="172" spans="1:21" ht="29.45" customHeight="1">
      <c r="A172" s="22" t="s">
        <v>93</v>
      </c>
      <c r="B172" s="22"/>
      <c r="C172" s="62" t="s">
        <v>147</v>
      </c>
      <c r="D172" s="62"/>
      <c r="E172" s="62"/>
      <c r="F172" s="62"/>
      <c r="G172" s="62"/>
      <c r="H172" s="62"/>
      <c r="I172" s="62"/>
      <c r="J172" s="62"/>
      <c r="K172" s="62"/>
      <c r="L172" s="62"/>
      <c r="M172" s="62"/>
      <c r="N172" s="62"/>
      <c r="O172" s="62"/>
      <c r="P172" s="62"/>
      <c r="Q172" s="62"/>
      <c r="R172" s="62"/>
      <c r="S172" s="62"/>
      <c r="T172" s="62"/>
      <c r="U172" s="62"/>
    </row>
    <row r="173" spans="1:21" ht="16.5" customHeight="1">
      <c r="A173" s="22" t="s">
        <v>95</v>
      </c>
      <c r="B173" s="22"/>
      <c r="C173" s="62" t="s">
        <v>148</v>
      </c>
      <c r="D173" s="62"/>
      <c r="E173" s="62"/>
      <c r="F173" s="62"/>
      <c r="G173" s="62"/>
      <c r="H173" s="62"/>
      <c r="I173" s="62"/>
      <c r="J173" s="62"/>
      <c r="K173" s="62"/>
      <c r="L173" s="62"/>
      <c r="M173" s="62"/>
      <c r="N173" s="62"/>
      <c r="O173" s="62"/>
      <c r="P173" s="62"/>
      <c r="Q173" s="62"/>
      <c r="R173" s="62"/>
      <c r="S173" s="62"/>
      <c r="T173" s="62"/>
      <c r="U173" s="62"/>
    </row>
    <row r="174" spans="1:21" ht="29.45" customHeight="1">
      <c r="A174" s="22" t="s">
        <v>97</v>
      </c>
      <c r="B174" s="22"/>
      <c r="C174" s="62" t="s">
        <v>149</v>
      </c>
      <c r="D174" s="62"/>
      <c r="E174" s="62"/>
      <c r="F174" s="62"/>
      <c r="G174" s="62"/>
      <c r="H174" s="62"/>
      <c r="I174" s="62"/>
      <c r="J174" s="62"/>
      <c r="K174" s="62"/>
      <c r="L174" s="62"/>
      <c r="M174" s="62"/>
      <c r="N174" s="62"/>
      <c r="O174" s="62"/>
      <c r="P174" s="62"/>
      <c r="Q174" s="62"/>
      <c r="R174" s="62"/>
      <c r="S174" s="62"/>
      <c r="T174" s="62"/>
      <c r="U174" s="62"/>
    </row>
    <row r="175" spans="1:21" ht="29.45" customHeight="1">
      <c r="A175" s="22" t="s">
        <v>99</v>
      </c>
      <c r="B175" s="22"/>
      <c r="C175" s="62" t="s">
        <v>150</v>
      </c>
      <c r="D175" s="62"/>
      <c r="E175" s="62"/>
      <c r="F175" s="62"/>
      <c r="G175" s="62"/>
      <c r="H175" s="62"/>
      <c r="I175" s="62"/>
      <c r="J175" s="62"/>
      <c r="K175" s="62"/>
      <c r="L175" s="62"/>
      <c r="M175" s="62"/>
      <c r="N175" s="62"/>
      <c r="O175" s="62"/>
      <c r="P175" s="62"/>
      <c r="Q175" s="62"/>
      <c r="R175" s="62"/>
      <c r="S175" s="62"/>
      <c r="T175" s="62"/>
      <c r="U175" s="62"/>
    </row>
    <row r="176" spans="1:21" ht="16.5" customHeight="1">
      <c r="A176" s="22" t="s">
        <v>101</v>
      </c>
      <c r="B176" s="22"/>
      <c r="C176" s="62" t="s">
        <v>151</v>
      </c>
      <c r="D176" s="62"/>
      <c r="E176" s="62"/>
      <c r="F176" s="62"/>
      <c r="G176" s="62"/>
      <c r="H176" s="62"/>
      <c r="I176" s="62"/>
      <c r="J176" s="62"/>
      <c r="K176" s="62"/>
      <c r="L176" s="62"/>
      <c r="M176" s="62"/>
      <c r="N176" s="62"/>
      <c r="O176" s="62"/>
      <c r="P176" s="62"/>
      <c r="Q176" s="62"/>
      <c r="R176" s="62"/>
      <c r="S176" s="62"/>
      <c r="T176" s="62"/>
      <c r="U176" s="62"/>
    </row>
    <row r="177" spans="1:21" ht="4.5" customHeight="1"/>
    <row r="178" spans="1:21" ht="16.5" customHeight="1">
      <c r="A178" s="23" t="s">
        <v>109</v>
      </c>
      <c r="B178" s="22"/>
      <c r="C178" s="22"/>
      <c r="D178" s="22"/>
      <c r="E178" s="62" t="s">
        <v>152</v>
      </c>
      <c r="F178" s="62"/>
      <c r="G178" s="62"/>
      <c r="H178" s="62"/>
      <c r="I178" s="62"/>
      <c r="J178" s="62"/>
      <c r="K178" s="62"/>
      <c r="L178" s="62"/>
      <c r="M178" s="62"/>
      <c r="N178" s="62"/>
      <c r="O178" s="62"/>
      <c r="P178" s="62"/>
      <c r="Q178" s="62"/>
      <c r="R178" s="62"/>
      <c r="S178" s="62"/>
      <c r="T178" s="62"/>
      <c r="U178" s="62"/>
    </row>
  </sheetData>
  <mergeCells count="8">
    <mergeCell ref="C175:U175"/>
    <mergeCell ref="C176:U176"/>
    <mergeCell ref="E178:U178"/>
    <mergeCell ref="K1:U1"/>
    <mergeCell ref="C170:U170"/>
    <mergeCell ref="C172:U172"/>
    <mergeCell ref="C173:U173"/>
    <mergeCell ref="C174:U174"/>
  </mergeCells>
  <pageMargins left="0.7" right="0.7" top="0.75" bottom="0.75" header="0.3" footer="0.3"/>
  <pageSetup paperSize="9" fitToHeight="0" orientation="landscape" horizontalDpi="300" verticalDpi="300"/>
  <headerFooter scaleWithDoc="0" alignWithMargins="0">
    <oddHeader>&amp;C&amp;"Arial"&amp;8TABLE 12A.3</oddHeader>
    <oddFooter>&amp;L&amp;"Arial"&amp;8REPORT ON
GOVERNMENT
SERVICES 2022&amp;R&amp;"Arial"&amp;8PUBLIC
HOSPITALS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67"/>
  <sheetViews>
    <sheetView showGridLines="0" workbookViewId="0"/>
  </sheetViews>
  <sheetFormatPr defaultColWidth="11.5703125" defaultRowHeight="13.15"/>
  <cols>
    <col min="1" max="10" width="1.7109375" customWidth="1"/>
    <col min="11" max="11" width="11.28515625" customWidth="1"/>
    <col min="12" max="12" width="5.42578125" customWidth="1"/>
    <col min="13" max="21" width="6.85546875" customWidth="1"/>
  </cols>
  <sheetData>
    <row r="1" spans="1:21" ht="33.950000000000003" customHeight="1">
      <c r="A1" s="8" t="s">
        <v>153</v>
      </c>
      <c r="B1" s="8"/>
      <c r="C1" s="8"/>
      <c r="D1" s="8"/>
      <c r="E1" s="8"/>
      <c r="F1" s="8"/>
      <c r="G1" s="8"/>
      <c r="H1" s="8"/>
      <c r="I1" s="8"/>
      <c r="J1" s="8"/>
      <c r="K1" s="67" t="s">
        <v>154</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155</v>
      </c>
      <c r="R2" s="13" t="s">
        <v>72</v>
      </c>
      <c r="S2" s="13" t="s">
        <v>73</v>
      </c>
      <c r="T2" s="13" t="s">
        <v>115</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141</v>
      </c>
      <c r="C4" s="7"/>
      <c r="D4" s="7"/>
      <c r="E4" s="7"/>
      <c r="F4" s="7"/>
      <c r="G4" s="7"/>
      <c r="H4" s="7"/>
      <c r="I4" s="7"/>
      <c r="J4" s="7"/>
      <c r="K4" s="7"/>
      <c r="L4" s="9"/>
      <c r="M4" s="10"/>
      <c r="N4" s="10"/>
      <c r="O4" s="10"/>
      <c r="P4" s="10"/>
      <c r="Q4" s="10"/>
      <c r="R4" s="10"/>
      <c r="S4" s="10"/>
      <c r="T4" s="10"/>
      <c r="U4" s="10"/>
    </row>
    <row r="5" spans="1:21" ht="16.5" customHeight="1">
      <c r="A5" s="7"/>
      <c r="B5" s="7"/>
      <c r="C5" s="7" t="s">
        <v>156</v>
      </c>
      <c r="D5" s="7"/>
      <c r="E5" s="7"/>
      <c r="F5" s="7"/>
      <c r="G5" s="7"/>
      <c r="H5" s="7"/>
      <c r="I5" s="7"/>
      <c r="J5" s="7"/>
      <c r="K5" s="7"/>
      <c r="L5" s="9"/>
      <c r="M5" s="10"/>
      <c r="N5" s="10"/>
      <c r="O5" s="10"/>
      <c r="P5" s="10"/>
      <c r="Q5" s="10"/>
      <c r="R5" s="10"/>
      <c r="S5" s="10"/>
      <c r="T5" s="10"/>
      <c r="U5" s="10"/>
    </row>
    <row r="6" spans="1:21" ht="16.5" customHeight="1">
      <c r="A6" s="7"/>
      <c r="B6" s="7"/>
      <c r="C6" s="7"/>
      <c r="D6" s="7" t="s">
        <v>78</v>
      </c>
      <c r="E6" s="7"/>
      <c r="F6" s="7"/>
      <c r="G6" s="7"/>
      <c r="H6" s="7"/>
      <c r="I6" s="7"/>
      <c r="J6" s="7"/>
      <c r="K6" s="7"/>
      <c r="L6" s="9"/>
      <c r="M6" s="10"/>
      <c r="N6" s="10"/>
      <c r="O6" s="10"/>
      <c r="P6" s="10"/>
      <c r="Q6" s="10"/>
      <c r="R6" s="10"/>
      <c r="S6" s="10"/>
      <c r="T6" s="10"/>
      <c r="U6" s="10"/>
    </row>
    <row r="7" spans="1:21" ht="16.5" customHeight="1">
      <c r="A7" s="7"/>
      <c r="B7" s="7"/>
      <c r="C7" s="7"/>
      <c r="D7" s="7"/>
      <c r="E7" s="7" t="s">
        <v>157</v>
      </c>
      <c r="F7" s="7"/>
      <c r="G7" s="7"/>
      <c r="H7" s="7"/>
      <c r="I7" s="7"/>
      <c r="J7" s="7"/>
      <c r="K7" s="7"/>
      <c r="L7" s="9" t="s">
        <v>158</v>
      </c>
      <c r="M7" s="28">
        <v>2.2999999999999998</v>
      </c>
      <c r="N7" s="28">
        <v>2.1</v>
      </c>
      <c r="O7" s="28">
        <v>2.4</v>
      </c>
      <c r="P7" s="28">
        <v>2.1</v>
      </c>
      <c r="Q7" s="28">
        <v>2.4</v>
      </c>
      <c r="R7" s="26" t="s">
        <v>143</v>
      </c>
      <c r="S7" s="28">
        <v>2.7</v>
      </c>
      <c r="T7" s="26" t="s">
        <v>143</v>
      </c>
      <c r="U7" s="28">
        <v>2.2999999999999998</v>
      </c>
    </row>
    <row r="8" spans="1:21" ht="16.5" customHeight="1">
      <c r="A8" s="7"/>
      <c r="B8" s="7"/>
      <c r="C8" s="7"/>
      <c r="D8" s="7"/>
      <c r="E8" s="7" t="s">
        <v>159</v>
      </c>
      <c r="F8" s="7"/>
      <c r="G8" s="7"/>
      <c r="H8" s="7"/>
      <c r="I8" s="7"/>
      <c r="J8" s="7"/>
      <c r="K8" s="7"/>
      <c r="L8" s="9" t="s">
        <v>158</v>
      </c>
      <c r="M8" s="28">
        <v>3.2</v>
      </c>
      <c r="N8" s="28">
        <v>2.7</v>
      </c>
      <c r="O8" s="28">
        <v>2.7</v>
      </c>
      <c r="P8" s="28">
        <v>2.4</v>
      </c>
      <c r="Q8" s="28">
        <v>3</v>
      </c>
      <c r="R8" s="28">
        <v>2.8</v>
      </c>
      <c r="S8" s="26" t="s">
        <v>143</v>
      </c>
      <c r="T8" s="28">
        <v>3.4</v>
      </c>
      <c r="U8" s="28">
        <v>2.9</v>
      </c>
    </row>
    <row r="9" spans="1:21" ht="16.5" customHeight="1">
      <c r="A9" s="7"/>
      <c r="B9" s="7"/>
      <c r="C9" s="7"/>
      <c r="D9" s="7"/>
      <c r="E9" s="7" t="s">
        <v>160</v>
      </c>
      <c r="F9" s="7"/>
      <c r="G9" s="7"/>
      <c r="H9" s="7"/>
      <c r="I9" s="7"/>
      <c r="J9" s="7"/>
      <c r="K9" s="7"/>
      <c r="L9" s="9" t="s">
        <v>158</v>
      </c>
      <c r="M9" s="28">
        <v>7.1</v>
      </c>
      <c r="N9" s="28">
        <v>2.2999999999999998</v>
      </c>
      <c r="O9" s="28">
        <v>3.8</v>
      </c>
      <c r="P9" s="28">
        <v>3.2</v>
      </c>
      <c r="Q9" s="28">
        <v>4.7</v>
      </c>
      <c r="R9" s="28">
        <v>2.2000000000000002</v>
      </c>
      <c r="S9" s="26" t="s">
        <v>143</v>
      </c>
      <c r="T9" s="28">
        <v>4.8</v>
      </c>
      <c r="U9" s="28">
        <v>4.0999999999999996</v>
      </c>
    </row>
    <row r="10" spans="1:21" ht="16.5" customHeight="1">
      <c r="A10" s="7"/>
      <c r="B10" s="7"/>
      <c r="C10" s="7"/>
      <c r="D10" s="7"/>
      <c r="E10" s="7" t="s">
        <v>161</v>
      </c>
      <c r="F10" s="7"/>
      <c r="G10" s="7"/>
      <c r="H10" s="7"/>
      <c r="I10" s="7"/>
      <c r="J10" s="7"/>
      <c r="K10" s="7"/>
      <c r="L10" s="9" t="s">
        <v>158</v>
      </c>
      <c r="M10" s="28">
        <v>2.6</v>
      </c>
      <c r="N10" s="28">
        <v>2.2999999999999998</v>
      </c>
      <c r="O10" s="28">
        <v>2.5</v>
      </c>
      <c r="P10" s="28">
        <v>2.2000000000000002</v>
      </c>
      <c r="Q10" s="28">
        <v>2.6</v>
      </c>
      <c r="R10" s="28">
        <v>2.8</v>
      </c>
      <c r="S10" s="28">
        <v>2.7</v>
      </c>
      <c r="T10" s="28">
        <v>4</v>
      </c>
      <c r="U10" s="28">
        <v>2.5</v>
      </c>
    </row>
    <row r="11" spans="1:21" ht="16.5" customHeight="1">
      <c r="A11" s="7"/>
      <c r="B11" s="7"/>
      <c r="C11" s="7"/>
      <c r="D11" s="7" t="s">
        <v>83</v>
      </c>
      <c r="E11" s="7"/>
      <c r="F11" s="7"/>
      <c r="G11" s="7"/>
      <c r="H11" s="7"/>
      <c r="I11" s="7"/>
      <c r="J11" s="7"/>
      <c r="K11" s="7"/>
      <c r="L11" s="9"/>
      <c r="M11" s="10"/>
      <c r="N11" s="10"/>
      <c r="O11" s="10"/>
      <c r="P11" s="10"/>
      <c r="Q11" s="10"/>
      <c r="R11" s="10"/>
      <c r="S11" s="10"/>
      <c r="T11" s="10"/>
      <c r="U11" s="10"/>
    </row>
    <row r="12" spans="1:21" ht="16.5" customHeight="1">
      <c r="A12" s="7"/>
      <c r="B12" s="7"/>
      <c r="C12" s="7"/>
      <c r="D12" s="7"/>
      <c r="E12" s="7" t="s">
        <v>157</v>
      </c>
      <c r="F12" s="7"/>
      <c r="G12" s="7"/>
      <c r="H12" s="7"/>
      <c r="I12" s="7"/>
      <c r="J12" s="7"/>
      <c r="K12" s="7"/>
      <c r="L12" s="9" t="s">
        <v>158</v>
      </c>
      <c r="M12" s="28">
        <v>2.6</v>
      </c>
      <c r="N12" s="28">
        <v>2.4</v>
      </c>
      <c r="O12" s="28">
        <v>2.5</v>
      </c>
      <c r="P12" s="28">
        <v>2.4</v>
      </c>
      <c r="Q12" s="28">
        <v>2.5</v>
      </c>
      <c r="R12" s="26" t="s">
        <v>143</v>
      </c>
      <c r="S12" s="28">
        <v>2.8</v>
      </c>
      <c r="T12" s="26" t="s">
        <v>143</v>
      </c>
      <c r="U12" s="28">
        <v>2.5</v>
      </c>
    </row>
    <row r="13" spans="1:21" ht="16.5" customHeight="1">
      <c r="A13" s="7"/>
      <c r="B13" s="7"/>
      <c r="C13" s="7"/>
      <c r="D13" s="7"/>
      <c r="E13" s="7" t="s">
        <v>159</v>
      </c>
      <c r="F13" s="7"/>
      <c r="G13" s="7"/>
      <c r="H13" s="7"/>
      <c r="I13" s="7"/>
      <c r="J13" s="7"/>
      <c r="K13" s="7"/>
      <c r="L13" s="9" t="s">
        <v>158</v>
      </c>
      <c r="M13" s="28">
        <v>3.2</v>
      </c>
      <c r="N13" s="28">
        <v>2.7</v>
      </c>
      <c r="O13" s="28">
        <v>2.7</v>
      </c>
      <c r="P13" s="28">
        <v>2.2000000000000002</v>
      </c>
      <c r="Q13" s="28">
        <v>3</v>
      </c>
      <c r="R13" s="28">
        <v>2.8</v>
      </c>
      <c r="S13" s="26" t="s">
        <v>143</v>
      </c>
      <c r="T13" s="28">
        <v>3.4</v>
      </c>
      <c r="U13" s="28">
        <v>2.9</v>
      </c>
    </row>
    <row r="14" spans="1:21" ht="16.5" customHeight="1">
      <c r="A14" s="7"/>
      <c r="B14" s="7"/>
      <c r="C14" s="7"/>
      <c r="D14" s="7"/>
      <c r="E14" s="7" t="s">
        <v>160</v>
      </c>
      <c r="F14" s="7"/>
      <c r="G14" s="7"/>
      <c r="H14" s="7"/>
      <c r="I14" s="7"/>
      <c r="J14" s="7"/>
      <c r="K14" s="7"/>
      <c r="L14" s="9" t="s">
        <v>158</v>
      </c>
      <c r="M14" s="28">
        <v>6.8</v>
      </c>
      <c r="N14" s="28">
        <v>1.5</v>
      </c>
      <c r="O14" s="28">
        <v>3.8</v>
      </c>
      <c r="P14" s="28">
        <v>2.8</v>
      </c>
      <c r="Q14" s="28">
        <v>4.5999999999999996</v>
      </c>
      <c r="R14" s="28">
        <v>2.1</v>
      </c>
      <c r="S14" s="26" t="s">
        <v>143</v>
      </c>
      <c r="T14" s="28">
        <v>4.8</v>
      </c>
      <c r="U14" s="28">
        <v>3.9</v>
      </c>
    </row>
    <row r="15" spans="1:21" ht="16.5" customHeight="1">
      <c r="A15" s="7"/>
      <c r="B15" s="7"/>
      <c r="C15" s="7"/>
      <c r="D15" s="7"/>
      <c r="E15" s="7" t="s">
        <v>161</v>
      </c>
      <c r="F15" s="7"/>
      <c r="G15" s="7"/>
      <c r="H15" s="7"/>
      <c r="I15" s="7"/>
      <c r="J15" s="7"/>
      <c r="K15" s="7"/>
      <c r="L15" s="9" t="s">
        <v>158</v>
      </c>
      <c r="M15" s="28">
        <v>2.7</v>
      </c>
      <c r="N15" s="28">
        <v>2.4</v>
      </c>
      <c r="O15" s="28">
        <v>2.6</v>
      </c>
      <c r="P15" s="28">
        <v>2.4</v>
      </c>
      <c r="Q15" s="28">
        <v>2.7</v>
      </c>
      <c r="R15" s="28">
        <v>2.7</v>
      </c>
      <c r="S15" s="28">
        <v>2.8</v>
      </c>
      <c r="T15" s="28">
        <v>4</v>
      </c>
      <c r="U15" s="28">
        <v>2.6</v>
      </c>
    </row>
    <row r="16" spans="1:21" ht="16.5" customHeight="1">
      <c r="A16" s="7"/>
      <c r="B16" s="7"/>
      <c r="C16" s="7"/>
      <c r="D16" s="7" t="s">
        <v>162</v>
      </c>
      <c r="E16" s="7"/>
      <c r="F16" s="7"/>
      <c r="G16" s="7"/>
      <c r="H16" s="7"/>
      <c r="I16" s="7"/>
      <c r="J16" s="7"/>
      <c r="K16" s="7"/>
      <c r="L16" s="9"/>
      <c r="M16" s="10"/>
      <c r="N16" s="10"/>
      <c r="O16" s="10"/>
      <c r="P16" s="10"/>
      <c r="Q16" s="10"/>
      <c r="R16" s="10"/>
      <c r="S16" s="10"/>
      <c r="T16" s="10"/>
      <c r="U16" s="10"/>
    </row>
    <row r="17" spans="1:21" ht="16.5" customHeight="1">
      <c r="A17" s="7"/>
      <c r="B17" s="7"/>
      <c r="C17" s="7"/>
      <c r="D17" s="7"/>
      <c r="E17" s="7" t="s">
        <v>157</v>
      </c>
      <c r="F17" s="7"/>
      <c r="G17" s="7"/>
      <c r="H17" s="7"/>
      <c r="I17" s="7"/>
      <c r="J17" s="7"/>
      <c r="K17" s="7"/>
      <c r="L17" s="9" t="s">
        <v>158</v>
      </c>
      <c r="M17" s="28">
        <v>2.6</v>
      </c>
      <c r="N17" s="28">
        <v>2.2999999999999998</v>
      </c>
      <c r="O17" s="28">
        <v>2.5</v>
      </c>
      <c r="P17" s="28">
        <v>2.2999999999999998</v>
      </c>
      <c r="Q17" s="28">
        <v>2.5</v>
      </c>
      <c r="R17" s="26" t="s">
        <v>143</v>
      </c>
      <c r="S17" s="28">
        <v>2.7</v>
      </c>
      <c r="T17" s="26" t="s">
        <v>163</v>
      </c>
      <c r="U17" s="28">
        <v>2.4</v>
      </c>
    </row>
    <row r="18" spans="1:21" ht="16.5" customHeight="1">
      <c r="A18" s="7"/>
      <c r="B18" s="7"/>
      <c r="C18" s="7"/>
      <c r="D18" s="7"/>
      <c r="E18" s="7" t="s">
        <v>159</v>
      </c>
      <c r="F18" s="7"/>
      <c r="G18" s="7"/>
      <c r="H18" s="7"/>
      <c r="I18" s="7"/>
      <c r="J18" s="7"/>
      <c r="K18" s="7"/>
      <c r="L18" s="9" t="s">
        <v>158</v>
      </c>
      <c r="M18" s="28">
        <v>3.2</v>
      </c>
      <c r="N18" s="28">
        <v>2.7</v>
      </c>
      <c r="O18" s="28">
        <v>2.6</v>
      </c>
      <c r="P18" s="28">
        <v>2.2000000000000002</v>
      </c>
      <c r="Q18" s="28">
        <v>3.1</v>
      </c>
      <c r="R18" s="28">
        <v>2.6</v>
      </c>
      <c r="S18" s="26" t="s">
        <v>143</v>
      </c>
      <c r="T18" s="26" t="s">
        <v>163</v>
      </c>
      <c r="U18" s="28">
        <v>2.7</v>
      </c>
    </row>
    <row r="19" spans="1:21" ht="16.5" customHeight="1">
      <c r="A19" s="7"/>
      <c r="B19" s="7"/>
      <c r="C19" s="7"/>
      <c r="D19" s="7"/>
      <c r="E19" s="7" t="s">
        <v>160</v>
      </c>
      <c r="F19" s="7"/>
      <c r="G19" s="7"/>
      <c r="H19" s="7"/>
      <c r="I19" s="7"/>
      <c r="J19" s="7"/>
      <c r="K19" s="7"/>
      <c r="L19" s="9" t="s">
        <v>158</v>
      </c>
      <c r="M19" s="28">
        <v>6.6</v>
      </c>
      <c r="N19" s="28">
        <v>1.5</v>
      </c>
      <c r="O19" s="28">
        <v>3.6</v>
      </c>
      <c r="P19" s="28">
        <v>2.8</v>
      </c>
      <c r="Q19" s="28">
        <v>4.8</v>
      </c>
      <c r="R19" s="28">
        <v>2.1</v>
      </c>
      <c r="S19" s="26" t="s">
        <v>143</v>
      </c>
      <c r="T19" s="26" t="s">
        <v>163</v>
      </c>
      <c r="U19" s="28">
        <v>3.7</v>
      </c>
    </row>
    <row r="20" spans="1:21" ht="16.5" customHeight="1">
      <c r="A20" s="7"/>
      <c r="B20" s="7"/>
      <c r="C20" s="7"/>
      <c r="D20" s="7"/>
      <c r="E20" s="7" t="s">
        <v>161</v>
      </c>
      <c r="F20" s="7"/>
      <c r="G20" s="7"/>
      <c r="H20" s="7"/>
      <c r="I20" s="7"/>
      <c r="J20" s="7"/>
      <c r="K20" s="7"/>
      <c r="L20" s="9" t="s">
        <v>158</v>
      </c>
      <c r="M20" s="28">
        <v>2.8</v>
      </c>
      <c r="N20" s="28">
        <v>2.4</v>
      </c>
      <c r="O20" s="28">
        <v>2.5</v>
      </c>
      <c r="P20" s="28">
        <v>2.2999999999999998</v>
      </c>
      <c r="Q20" s="28">
        <v>2.7</v>
      </c>
      <c r="R20" s="28">
        <v>2.6</v>
      </c>
      <c r="S20" s="28">
        <v>2.7</v>
      </c>
      <c r="T20" s="26" t="s">
        <v>163</v>
      </c>
      <c r="U20" s="28">
        <v>2.6</v>
      </c>
    </row>
    <row r="21" spans="1:21" ht="16.5" customHeight="1">
      <c r="A21" s="7"/>
      <c r="B21" s="7"/>
      <c r="C21" s="7"/>
      <c r="D21" s="7" t="s">
        <v>85</v>
      </c>
      <c r="E21" s="7"/>
      <c r="F21" s="7"/>
      <c r="G21" s="7"/>
      <c r="H21" s="7"/>
      <c r="I21" s="7"/>
      <c r="J21" s="7"/>
      <c r="K21" s="7"/>
      <c r="L21" s="9"/>
      <c r="M21" s="10"/>
      <c r="N21" s="10"/>
      <c r="O21" s="10"/>
      <c r="P21" s="10"/>
      <c r="Q21" s="10"/>
      <c r="R21" s="10"/>
      <c r="S21" s="10"/>
      <c r="T21" s="10"/>
      <c r="U21" s="10"/>
    </row>
    <row r="22" spans="1:21" ht="16.5" customHeight="1">
      <c r="A22" s="7"/>
      <c r="B22" s="7"/>
      <c r="C22" s="7"/>
      <c r="D22" s="7"/>
      <c r="E22" s="7" t="s">
        <v>157</v>
      </c>
      <c r="F22" s="7"/>
      <c r="G22" s="7"/>
      <c r="H22" s="7"/>
      <c r="I22" s="7"/>
      <c r="J22" s="7"/>
      <c r="K22" s="7"/>
      <c r="L22" s="9" t="s">
        <v>158</v>
      </c>
      <c r="M22" s="28">
        <v>2.6</v>
      </c>
      <c r="N22" s="28">
        <v>2.2999999999999998</v>
      </c>
      <c r="O22" s="28">
        <v>2.4</v>
      </c>
      <c r="P22" s="28">
        <v>2.2999999999999998</v>
      </c>
      <c r="Q22" s="28">
        <v>2.6</v>
      </c>
      <c r="R22" s="26" t="s">
        <v>143</v>
      </c>
      <c r="S22" s="28">
        <v>2.8</v>
      </c>
      <c r="T22" s="26" t="s">
        <v>143</v>
      </c>
      <c r="U22" s="28">
        <v>2.4</v>
      </c>
    </row>
    <row r="23" spans="1:21" ht="16.5" customHeight="1">
      <c r="A23" s="7"/>
      <c r="B23" s="7"/>
      <c r="C23" s="7"/>
      <c r="D23" s="7"/>
      <c r="E23" s="7" t="s">
        <v>159</v>
      </c>
      <c r="F23" s="7"/>
      <c r="G23" s="7"/>
      <c r="H23" s="7"/>
      <c r="I23" s="7"/>
      <c r="J23" s="7"/>
      <c r="K23" s="7"/>
      <c r="L23" s="9" t="s">
        <v>158</v>
      </c>
      <c r="M23" s="28">
        <v>3.2</v>
      </c>
      <c r="N23" s="28">
        <v>2.7</v>
      </c>
      <c r="O23" s="28">
        <v>2.6</v>
      </c>
      <c r="P23" s="28">
        <v>2.2000000000000002</v>
      </c>
      <c r="Q23" s="28">
        <v>3.1</v>
      </c>
      <c r="R23" s="28">
        <v>2.5</v>
      </c>
      <c r="S23" s="28" t="s">
        <v>132</v>
      </c>
      <c r="T23" s="28">
        <v>2.5</v>
      </c>
      <c r="U23" s="28">
        <v>2.8</v>
      </c>
    </row>
    <row r="24" spans="1:21" ht="16.5" customHeight="1">
      <c r="A24" s="7"/>
      <c r="B24" s="7"/>
      <c r="C24" s="7"/>
      <c r="D24" s="7"/>
      <c r="E24" s="7" t="s">
        <v>160</v>
      </c>
      <c r="F24" s="7"/>
      <c r="G24" s="7"/>
      <c r="H24" s="7"/>
      <c r="I24" s="7"/>
      <c r="J24" s="7"/>
      <c r="K24" s="7"/>
      <c r="L24" s="9" t="s">
        <v>158</v>
      </c>
      <c r="M24" s="28">
        <v>6.6</v>
      </c>
      <c r="N24" s="28">
        <v>2.4</v>
      </c>
      <c r="O24" s="28">
        <v>3.8</v>
      </c>
      <c r="P24" s="28">
        <v>2.9</v>
      </c>
      <c r="Q24" s="28">
        <v>4.8</v>
      </c>
      <c r="R24" s="28">
        <v>2.1</v>
      </c>
      <c r="S24" s="26" t="s">
        <v>143</v>
      </c>
      <c r="T24" s="28">
        <v>3</v>
      </c>
      <c r="U24" s="28">
        <v>3.6</v>
      </c>
    </row>
    <row r="25" spans="1:21" ht="16.5" customHeight="1">
      <c r="A25" s="7"/>
      <c r="B25" s="7"/>
      <c r="C25" s="7"/>
      <c r="D25" s="7"/>
      <c r="E25" s="7" t="s">
        <v>161</v>
      </c>
      <c r="F25" s="7"/>
      <c r="G25" s="7"/>
      <c r="H25" s="7"/>
      <c r="I25" s="7"/>
      <c r="J25" s="7"/>
      <c r="K25" s="7"/>
      <c r="L25" s="9" t="s">
        <v>158</v>
      </c>
      <c r="M25" s="28">
        <v>2.7</v>
      </c>
      <c r="N25" s="28">
        <v>2.4</v>
      </c>
      <c r="O25" s="28">
        <v>2.5</v>
      </c>
      <c r="P25" s="28">
        <v>2.2999999999999998</v>
      </c>
      <c r="Q25" s="28">
        <v>2.8</v>
      </c>
      <c r="R25" s="28">
        <v>2.5</v>
      </c>
      <c r="S25" s="28">
        <v>2.8</v>
      </c>
      <c r="T25" s="28">
        <v>2.7</v>
      </c>
      <c r="U25" s="28">
        <v>2.6</v>
      </c>
    </row>
    <row r="26" spans="1:21" ht="16.5" customHeight="1">
      <c r="A26" s="7"/>
      <c r="B26" s="7"/>
      <c r="C26" s="7"/>
      <c r="D26" s="7" t="s">
        <v>86</v>
      </c>
      <c r="E26" s="7"/>
      <c r="F26" s="7"/>
      <c r="G26" s="7"/>
      <c r="H26" s="7"/>
      <c r="I26" s="7"/>
      <c r="J26" s="7"/>
      <c r="K26" s="7"/>
      <c r="L26" s="9"/>
      <c r="M26" s="10"/>
      <c r="N26" s="10"/>
      <c r="O26" s="10"/>
      <c r="P26" s="10"/>
      <c r="Q26" s="10"/>
      <c r="R26" s="10"/>
      <c r="S26" s="10"/>
      <c r="T26" s="10"/>
      <c r="U26" s="10"/>
    </row>
    <row r="27" spans="1:21" ht="16.5" customHeight="1">
      <c r="A27" s="7"/>
      <c r="B27" s="7"/>
      <c r="C27" s="7"/>
      <c r="D27" s="7"/>
      <c r="E27" s="7" t="s">
        <v>157</v>
      </c>
      <c r="F27" s="7"/>
      <c r="G27" s="7"/>
      <c r="H27" s="7"/>
      <c r="I27" s="7"/>
      <c r="J27" s="7"/>
      <c r="K27" s="7"/>
      <c r="L27" s="9" t="s">
        <v>158</v>
      </c>
      <c r="M27" s="28">
        <v>2.6</v>
      </c>
      <c r="N27" s="28">
        <v>2.2999999999999998</v>
      </c>
      <c r="O27" s="28">
        <v>2.4</v>
      </c>
      <c r="P27" s="28">
        <v>2.1</v>
      </c>
      <c r="Q27" s="28">
        <v>2.7</v>
      </c>
      <c r="R27" s="26" t="s">
        <v>143</v>
      </c>
      <c r="S27" s="28">
        <v>2.9</v>
      </c>
      <c r="T27" s="26" t="s">
        <v>143</v>
      </c>
      <c r="U27" s="28">
        <v>2.4</v>
      </c>
    </row>
    <row r="28" spans="1:21" ht="16.5" customHeight="1">
      <c r="A28" s="7"/>
      <c r="B28" s="7"/>
      <c r="C28" s="7"/>
      <c r="D28" s="7"/>
      <c r="E28" s="7" t="s">
        <v>159</v>
      </c>
      <c r="F28" s="7"/>
      <c r="G28" s="7"/>
      <c r="H28" s="7"/>
      <c r="I28" s="7"/>
      <c r="J28" s="7"/>
      <c r="K28" s="7"/>
      <c r="L28" s="9" t="s">
        <v>158</v>
      </c>
      <c r="M28" s="28">
        <v>3.3</v>
      </c>
      <c r="N28" s="28">
        <v>2.8</v>
      </c>
      <c r="O28" s="28">
        <v>2.5</v>
      </c>
      <c r="P28" s="28">
        <v>2.2999999999999998</v>
      </c>
      <c r="Q28" s="28">
        <v>3.1</v>
      </c>
      <c r="R28" s="28">
        <v>2.6</v>
      </c>
      <c r="S28" s="28" t="s">
        <v>132</v>
      </c>
      <c r="T28" s="28">
        <v>2.6</v>
      </c>
      <c r="U28" s="28">
        <v>2.8</v>
      </c>
    </row>
    <row r="29" spans="1:21" ht="16.5" customHeight="1">
      <c r="A29" s="7"/>
      <c r="B29" s="7"/>
      <c r="C29" s="7"/>
      <c r="D29" s="7"/>
      <c r="E29" s="7" t="s">
        <v>160</v>
      </c>
      <c r="F29" s="7"/>
      <c r="G29" s="7"/>
      <c r="H29" s="7"/>
      <c r="I29" s="7"/>
      <c r="J29" s="7"/>
      <c r="K29" s="7"/>
      <c r="L29" s="9" t="s">
        <v>158</v>
      </c>
      <c r="M29" s="28">
        <v>6.4</v>
      </c>
      <c r="N29" s="28">
        <v>2.5</v>
      </c>
      <c r="O29" s="28">
        <v>3.8</v>
      </c>
      <c r="P29" s="28">
        <v>2.7</v>
      </c>
      <c r="Q29" s="28">
        <v>4.8</v>
      </c>
      <c r="R29" s="28">
        <v>2.1</v>
      </c>
      <c r="S29" s="26" t="s">
        <v>143</v>
      </c>
      <c r="T29" s="28">
        <v>2.9</v>
      </c>
      <c r="U29" s="28">
        <v>3.5</v>
      </c>
    </row>
    <row r="30" spans="1:21" ht="16.5" customHeight="1">
      <c r="A30" s="7"/>
      <c r="B30" s="7"/>
      <c r="C30" s="7"/>
      <c r="D30" s="7"/>
      <c r="E30" s="7" t="s">
        <v>161</v>
      </c>
      <c r="F30" s="7"/>
      <c r="G30" s="7"/>
      <c r="H30" s="7"/>
      <c r="I30" s="7"/>
      <c r="J30" s="7"/>
      <c r="K30" s="7"/>
      <c r="L30" s="9" t="s">
        <v>158</v>
      </c>
      <c r="M30" s="28">
        <v>2.8</v>
      </c>
      <c r="N30" s="28">
        <v>2.4</v>
      </c>
      <c r="O30" s="28">
        <v>2.5</v>
      </c>
      <c r="P30" s="28">
        <v>2.2000000000000002</v>
      </c>
      <c r="Q30" s="28">
        <v>2.8</v>
      </c>
      <c r="R30" s="28">
        <v>2.5</v>
      </c>
      <c r="S30" s="28">
        <v>2.8</v>
      </c>
      <c r="T30" s="28">
        <v>2.7</v>
      </c>
      <c r="U30" s="28">
        <v>2.6</v>
      </c>
    </row>
    <row r="31" spans="1:21" ht="16.5" customHeight="1">
      <c r="A31" s="7"/>
      <c r="B31" s="7"/>
      <c r="C31" s="7"/>
      <c r="D31" s="7" t="s">
        <v>87</v>
      </c>
      <c r="E31" s="7"/>
      <c r="F31" s="7"/>
      <c r="G31" s="7"/>
      <c r="H31" s="7"/>
      <c r="I31" s="7"/>
      <c r="J31" s="7"/>
      <c r="K31" s="7"/>
      <c r="L31" s="9"/>
      <c r="M31" s="10"/>
      <c r="N31" s="10"/>
      <c r="O31" s="10"/>
      <c r="P31" s="10"/>
      <c r="Q31" s="10"/>
      <c r="R31" s="10"/>
      <c r="S31" s="10"/>
      <c r="T31" s="10"/>
      <c r="U31" s="10"/>
    </row>
    <row r="32" spans="1:21" ht="16.5" customHeight="1">
      <c r="A32" s="7"/>
      <c r="B32" s="7"/>
      <c r="C32" s="7"/>
      <c r="D32" s="7"/>
      <c r="E32" s="7" t="s">
        <v>157</v>
      </c>
      <c r="F32" s="7"/>
      <c r="G32" s="7"/>
      <c r="H32" s="7"/>
      <c r="I32" s="7"/>
      <c r="J32" s="7"/>
      <c r="K32" s="7"/>
      <c r="L32" s="9" t="s">
        <v>158</v>
      </c>
      <c r="M32" s="28">
        <v>2.6</v>
      </c>
      <c r="N32" s="28">
        <v>2.2999999999999998</v>
      </c>
      <c r="O32" s="28">
        <v>2.4</v>
      </c>
      <c r="P32" s="28">
        <v>2.2000000000000002</v>
      </c>
      <c r="Q32" s="28">
        <v>2.8</v>
      </c>
      <c r="R32" s="26" t="s">
        <v>143</v>
      </c>
      <c r="S32" s="28">
        <v>2.8</v>
      </c>
      <c r="T32" s="26" t="s">
        <v>143</v>
      </c>
      <c r="U32" s="28">
        <v>2.5</v>
      </c>
    </row>
    <row r="33" spans="1:21" ht="16.5" customHeight="1">
      <c r="A33" s="7"/>
      <c r="B33" s="7"/>
      <c r="C33" s="7"/>
      <c r="D33" s="7"/>
      <c r="E33" s="7" t="s">
        <v>159</v>
      </c>
      <c r="F33" s="7"/>
      <c r="G33" s="7"/>
      <c r="H33" s="7"/>
      <c r="I33" s="7"/>
      <c r="J33" s="7"/>
      <c r="K33" s="7"/>
      <c r="L33" s="9" t="s">
        <v>158</v>
      </c>
      <c r="M33" s="28">
        <v>3.2</v>
      </c>
      <c r="N33" s="28">
        <v>2.7</v>
      </c>
      <c r="O33" s="28">
        <v>2.5</v>
      </c>
      <c r="P33" s="28">
        <v>2.2000000000000002</v>
      </c>
      <c r="Q33" s="28">
        <v>3.1</v>
      </c>
      <c r="R33" s="28">
        <v>2.5</v>
      </c>
      <c r="S33" s="28" t="s">
        <v>132</v>
      </c>
      <c r="T33" s="28">
        <v>2.6</v>
      </c>
      <c r="U33" s="28">
        <v>2.8</v>
      </c>
    </row>
    <row r="34" spans="1:21" ht="16.5" customHeight="1">
      <c r="A34" s="7"/>
      <c r="B34" s="7"/>
      <c r="C34" s="7"/>
      <c r="D34" s="7"/>
      <c r="E34" s="7" t="s">
        <v>160</v>
      </c>
      <c r="F34" s="7"/>
      <c r="G34" s="7"/>
      <c r="H34" s="7"/>
      <c r="I34" s="7"/>
      <c r="J34" s="7"/>
      <c r="K34" s="7"/>
      <c r="L34" s="9" t="s">
        <v>158</v>
      </c>
      <c r="M34" s="28">
        <v>6.4</v>
      </c>
      <c r="N34" s="28">
        <v>2.4</v>
      </c>
      <c r="O34" s="28">
        <v>3.6</v>
      </c>
      <c r="P34" s="28">
        <v>2.5</v>
      </c>
      <c r="Q34" s="28">
        <v>4.4000000000000004</v>
      </c>
      <c r="R34" s="28">
        <v>2.1</v>
      </c>
      <c r="S34" s="26" t="s">
        <v>143</v>
      </c>
      <c r="T34" s="28">
        <v>2.8</v>
      </c>
      <c r="U34" s="28">
        <v>3.3</v>
      </c>
    </row>
    <row r="35" spans="1:21" ht="16.5" customHeight="1">
      <c r="A35" s="7"/>
      <c r="B35" s="7"/>
      <c r="C35" s="7"/>
      <c r="D35" s="7"/>
      <c r="E35" s="7" t="s">
        <v>161</v>
      </c>
      <c r="F35" s="7"/>
      <c r="G35" s="7"/>
      <c r="H35" s="7"/>
      <c r="I35" s="7"/>
      <c r="J35" s="7"/>
      <c r="K35" s="7"/>
      <c r="L35" s="9" t="s">
        <v>158</v>
      </c>
      <c r="M35" s="28">
        <v>2.8</v>
      </c>
      <c r="N35" s="28">
        <v>2.4</v>
      </c>
      <c r="O35" s="28">
        <v>2.5</v>
      </c>
      <c r="P35" s="28">
        <v>2.2000000000000002</v>
      </c>
      <c r="Q35" s="28">
        <v>2.9</v>
      </c>
      <c r="R35" s="28">
        <v>2.5</v>
      </c>
      <c r="S35" s="28">
        <v>2.8</v>
      </c>
      <c r="T35" s="28">
        <v>2.7</v>
      </c>
      <c r="U35" s="28">
        <v>2.6</v>
      </c>
    </row>
    <row r="36" spans="1:21" ht="16.5" customHeight="1">
      <c r="A36" s="7"/>
      <c r="B36" s="7"/>
      <c r="C36" s="7"/>
      <c r="D36" s="7" t="s">
        <v>88</v>
      </c>
      <c r="E36" s="7"/>
      <c r="F36" s="7"/>
      <c r="G36" s="7"/>
      <c r="H36" s="7"/>
      <c r="I36" s="7"/>
      <c r="J36" s="7"/>
      <c r="K36" s="7"/>
      <c r="L36" s="9"/>
      <c r="M36" s="10"/>
      <c r="N36" s="10"/>
      <c r="O36" s="10"/>
      <c r="P36" s="10"/>
      <c r="Q36" s="10"/>
      <c r="R36" s="10"/>
      <c r="S36" s="10"/>
      <c r="T36" s="10"/>
      <c r="U36" s="10"/>
    </row>
    <row r="37" spans="1:21" ht="16.5" customHeight="1">
      <c r="A37" s="7"/>
      <c r="B37" s="7"/>
      <c r="C37" s="7"/>
      <c r="D37" s="7"/>
      <c r="E37" s="7" t="s">
        <v>157</v>
      </c>
      <c r="F37" s="7"/>
      <c r="G37" s="7"/>
      <c r="H37" s="7"/>
      <c r="I37" s="7"/>
      <c r="J37" s="7"/>
      <c r="K37" s="7"/>
      <c r="L37" s="9" t="s">
        <v>158</v>
      </c>
      <c r="M37" s="28">
        <v>2.6</v>
      </c>
      <c r="N37" s="28">
        <v>2.2999999999999998</v>
      </c>
      <c r="O37" s="28">
        <v>2.4</v>
      </c>
      <c r="P37" s="28">
        <v>2.2000000000000002</v>
      </c>
      <c r="Q37" s="28">
        <v>2.7</v>
      </c>
      <c r="R37" s="26" t="s">
        <v>143</v>
      </c>
      <c r="S37" s="28">
        <v>2.7</v>
      </c>
      <c r="T37" s="26" t="s">
        <v>143</v>
      </c>
      <c r="U37" s="28">
        <v>2.4</v>
      </c>
    </row>
    <row r="38" spans="1:21" ht="16.5" customHeight="1">
      <c r="A38" s="7"/>
      <c r="B38" s="7"/>
      <c r="C38" s="7"/>
      <c r="D38" s="7"/>
      <c r="E38" s="7" t="s">
        <v>159</v>
      </c>
      <c r="F38" s="7"/>
      <c r="G38" s="7"/>
      <c r="H38" s="7"/>
      <c r="I38" s="7"/>
      <c r="J38" s="7"/>
      <c r="K38" s="7"/>
      <c r="L38" s="9" t="s">
        <v>158</v>
      </c>
      <c r="M38" s="28">
        <v>3</v>
      </c>
      <c r="N38" s="28">
        <v>2.7</v>
      </c>
      <c r="O38" s="28">
        <v>2.5</v>
      </c>
      <c r="P38" s="28">
        <v>2.2000000000000002</v>
      </c>
      <c r="Q38" s="28">
        <v>3.2</v>
      </c>
      <c r="R38" s="28">
        <v>2.2999999999999998</v>
      </c>
      <c r="S38" s="28" t="s">
        <v>132</v>
      </c>
      <c r="T38" s="28">
        <v>2.7</v>
      </c>
      <c r="U38" s="28">
        <v>2.7</v>
      </c>
    </row>
    <row r="39" spans="1:21" ht="16.5" customHeight="1">
      <c r="A39" s="7"/>
      <c r="B39" s="7"/>
      <c r="C39" s="7"/>
      <c r="D39" s="7"/>
      <c r="E39" s="7" t="s">
        <v>160</v>
      </c>
      <c r="F39" s="7"/>
      <c r="G39" s="7"/>
      <c r="H39" s="7"/>
      <c r="I39" s="7"/>
      <c r="J39" s="7"/>
      <c r="K39" s="7"/>
      <c r="L39" s="9" t="s">
        <v>158</v>
      </c>
      <c r="M39" s="28">
        <v>5.0999999999999996</v>
      </c>
      <c r="N39" s="28">
        <v>1.7</v>
      </c>
      <c r="O39" s="28">
        <v>3.8</v>
      </c>
      <c r="P39" s="28">
        <v>2.2000000000000002</v>
      </c>
      <c r="Q39" s="28">
        <v>4.7</v>
      </c>
      <c r="R39" s="28">
        <v>2.1</v>
      </c>
      <c r="S39" s="26" t="s">
        <v>143</v>
      </c>
      <c r="T39" s="28">
        <v>2.8</v>
      </c>
      <c r="U39" s="28">
        <v>3.2</v>
      </c>
    </row>
    <row r="40" spans="1:21" ht="16.5" customHeight="1">
      <c r="A40" s="7"/>
      <c r="B40" s="7"/>
      <c r="C40" s="7"/>
      <c r="D40" s="7"/>
      <c r="E40" s="7" t="s">
        <v>161</v>
      </c>
      <c r="F40" s="7"/>
      <c r="G40" s="7"/>
      <c r="H40" s="7"/>
      <c r="I40" s="7"/>
      <c r="J40" s="7"/>
      <c r="K40" s="7"/>
      <c r="L40" s="9" t="s">
        <v>158</v>
      </c>
      <c r="M40" s="28">
        <v>2.7</v>
      </c>
      <c r="N40" s="28">
        <v>2.4</v>
      </c>
      <c r="O40" s="28">
        <v>2.5</v>
      </c>
      <c r="P40" s="28">
        <v>2.2000000000000002</v>
      </c>
      <c r="Q40" s="28">
        <v>2.9</v>
      </c>
      <c r="R40" s="28">
        <v>2.2999999999999998</v>
      </c>
      <c r="S40" s="28">
        <v>2.7</v>
      </c>
      <c r="T40" s="28">
        <v>2.8</v>
      </c>
      <c r="U40" s="28">
        <v>2.5</v>
      </c>
    </row>
    <row r="41" spans="1:21" ht="16.5" customHeight="1">
      <c r="A41" s="7"/>
      <c r="B41" s="7"/>
      <c r="C41" s="7"/>
      <c r="D41" s="7" t="s">
        <v>89</v>
      </c>
      <c r="E41" s="7"/>
      <c r="F41" s="7"/>
      <c r="G41" s="7"/>
      <c r="H41" s="7"/>
      <c r="I41" s="7"/>
      <c r="J41" s="7"/>
      <c r="K41" s="7"/>
      <c r="L41" s="9"/>
      <c r="M41" s="10"/>
      <c r="N41" s="10"/>
      <c r="O41" s="10"/>
      <c r="P41" s="10"/>
      <c r="Q41" s="10"/>
      <c r="R41" s="10"/>
      <c r="S41" s="10"/>
      <c r="T41" s="10"/>
      <c r="U41" s="10"/>
    </row>
    <row r="42" spans="1:21" ht="16.5" customHeight="1">
      <c r="A42" s="7"/>
      <c r="B42" s="7"/>
      <c r="C42" s="7"/>
      <c r="D42" s="7"/>
      <c r="E42" s="7" t="s">
        <v>157</v>
      </c>
      <c r="F42" s="7"/>
      <c r="G42" s="7"/>
      <c r="H42" s="7"/>
      <c r="I42" s="7"/>
      <c r="J42" s="7"/>
      <c r="K42" s="7"/>
      <c r="L42" s="9" t="s">
        <v>158</v>
      </c>
      <c r="M42" s="28">
        <v>2.6</v>
      </c>
      <c r="N42" s="28">
        <v>2.2999999999999998</v>
      </c>
      <c r="O42" s="28">
        <v>2.4</v>
      </c>
      <c r="P42" s="28">
        <v>2.2999999999999998</v>
      </c>
      <c r="Q42" s="28">
        <v>2.8</v>
      </c>
      <c r="R42" s="26" t="s">
        <v>143</v>
      </c>
      <c r="S42" s="28">
        <v>2.6</v>
      </c>
      <c r="T42" s="26" t="s">
        <v>143</v>
      </c>
      <c r="U42" s="28">
        <v>2.5</v>
      </c>
    </row>
    <row r="43" spans="1:21" ht="16.5" customHeight="1">
      <c r="A43" s="7"/>
      <c r="B43" s="7"/>
      <c r="C43" s="7"/>
      <c r="D43" s="7"/>
      <c r="E43" s="7" t="s">
        <v>159</v>
      </c>
      <c r="F43" s="7"/>
      <c r="G43" s="7"/>
      <c r="H43" s="7"/>
      <c r="I43" s="7"/>
      <c r="J43" s="7"/>
      <c r="K43" s="7"/>
      <c r="L43" s="9" t="s">
        <v>158</v>
      </c>
      <c r="M43" s="28">
        <v>3.1</v>
      </c>
      <c r="N43" s="28">
        <v>2.7</v>
      </c>
      <c r="O43" s="28">
        <v>2.5</v>
      </c>
      <c r="P43" s="28">
        <v>2.2999999999999998</v>
      </c>
      <c r="Q43" s="28">
        <v>3.2</v>
      </c>
      <c r="R43" s="28">
        <v>2.2999999999999998</v>
      </c>
      <c r="S43" s="28" t="s">
        <v>132</v>
      </c>
      <c r="T43" s="28">
        <v>2.8</v>
      </c>
      <c r="U43" s="28">
        <v>2.7</v>
      </c>
    </row>
    <row r="44" spans="1:21" ht="16.5" customHeight="1">
      <c r="A44" s="7"/>
      <c r="B44" s="7"/>
      <c r="C44" s="7"/>
      <c r="D44" s="7"/>
      <c r="E44" s="7" t="s">
        <v>160</v>
      </c>
      <c r="F44" s="7"/>
      <c r="G44" s="7"/>
      <c r="H44" s="7"/>
      <c r="I44" s="7"/>
      <c r="J44" s="7"/>
      <c r="K44" s="7"/>
      <c r="L44" s="9" t="s">
        <v>158</v>
      </c>
      <c r="M44" s="28">
        <v>5.3</v>
      </c>
      <c r="N44" s="28">
        <v>2.2000000000000002</v>
      </c>
      <c r="O44" s="28">
        <v>4</v>
      </c>
      <c r="P44" s="28">
        <v>2.5</v>
      </c>
      <c r="Q44" s="28">
        <v>4.7</v>
      </c>
      <c r="R44" s="28">
        <v>2</v>
      </c>
      <c r="S44" s="26" t="s">
        <v>143</v>
      </c>
      <c r="T44" s="28">
        <v>2.9</v>
      </c>
      <c r="U44" s="28">
        <v>3.4</v>
      </c>
    </row>
    <row r="45" spans="1:21" ht="16.5" customHeight="1">
      <c r="A45" s="7"/>
      <c r="B45" s="7"/>
      <c r="C45" s="7"/>
      <c r="D45" s="7"/>
      <c r="E45" s="7" t="s">
        <v>161</v>
      </c>
      <c r="F45" s="7"/>
      <c r="G45" s="7"/>
      <c r="H45" s="7"/>
      <c r="I45" s="7"/>
      <c r="J45" s="7"/>
      <c r="K45" s="7"/>
      <c r="L45" s="9" t="s">
        <v>158</v>
      </c>
      <c r="M45" s="28">
        <v>2.8</v>
      </c>
      <c r="N45" s="28">
        <v>2.4</v>
      </c>
      <c r="O45" s="28">
        <v>2.5</v>
      </c>
      <c r="P45" s="28">
        <v>2.2999999999999998</v>
      </c>
      <c r="Q45" s="28">
        <v>3</v>
      </c>
      <c r="R45" s="28">
        <v>2.2999999999999998</v>
      </c>
      <c r="S45" s="28">
        <v>2.6</v>
      </c>
      <c r="T45" s="28">
        <v>2.8</v>
      </c>
      <c r="U45" s="28">
        <v>2.6</v>
      </c>
    </row>
    <row r="46" spans="1:21" ht="16.5" customHeight="1">
      <c r="A46" s="7"/>
      <c r="B46" s="7"/>
      <c r="C46" s="7"/>
      <c r="D46" s="7" t="s">
        <v>90</v>
      </c>
      <c r="E46" s="7"/>
      <c r="F46" s="7"/>
      <c r="G46" s="7"/>
      <c r="H46" s="7"/>
      <c r="I46" s="7"/>
      <c r="J46" s="7"/>
      <c r="K46" s="7"/>
      <c r="L46" s="9"/>
      <c r="M46" s="10"/>
      <c r="N46" s="10"/>
      <c r="O46" s="10"/>
      <c r="P46" s="10"/>
      <c r="Q46" s="10"/>
      <c r="R46" s="10"/>
      <c r="S46" s="10"/>
      <c r="T46" s="10"/>
      <c r="U46" s="10"/>
    </row>
    <row r="47" spans="1:21" ht="16.5" customHeight="1">
      <c r="A47" s="7"/>
      <c r="B47" s="7"/>
      <c r="C47" s="7"/>
      <c r="D47" s="7"/>
      <c r="E47" s="7" t="s">
        <v>157</v>
      </c>
      <c r="F47" s="7"/>
      <c r="G47" s="7"/>
      <c r="H47" s="7"/>
      <c r="I47" s="7"/>
      <c r="J47" s="7"/>
      <c r="K47" s="7"/>
      <c r="L47" s="9" t="s">
        <v>158</v>
      </c>
      <c r="M47" s="28">
        <v>2.7</v>
      </c>
      <c r="N47" s="28">
        <v>2.2999999999999998</v>
      </c>
      <c r="O47" s="28">
        <v>2.2999999999999998</v>
      </c>
      <c r="P47" s="28">
        <v>2.5</v>
      </c>
      <c r="Q47" s="28">
        <v>2.9</v>
      </c>
      <c r="R47" s="26" t="s">
        <v>143</v>
      </c>
      <c r="S47" s="28">
        <v>2.6</v>
      </c>
      <c r="T47" s="26" t="s">
        <v>143</v>
      </c>
      <c r="U47" s="28">
        <v>2.5</v>
      </c>
    </row>
    <row r="48" spans="1:21" ht="16.5" customHeight="1">
      <c r="A48" s="7"/>
      <c r="B48" s="7"/>
      <c r="C48" s="7"/>
      <c r="D48" s="7"/>
      <c r="E48" s="7" t="s">
        <v>159</v>
      </c>
      <c r="F48" s="7"/>
      <c r="G48" s="7"/>
      <c r="H48" s="7"/>
      <c r="I48" s="7"/>
      <c r="J48" s="7"/>
      <c r="K48" s="7"/>
      <c r="L48" s="9" t="s">
        <v>158</v>
      </c>
      <c r="M48" s="28">
        <v>3.1</v>
      </c>
      <c r="N48" s="28">
        <v>2.7</v>
      </c>
      <c r="O48" s="28">
        <v>2.8</v>
      </c>
      <c r="P48" s="28">
        <v>2.2000000000000002</v>
      </c>
      <c r="Q48" s="28">
        <v>3.6</v>
      </c>
      <c r="R48" s="28">
        <v>2.2999999999999998</v>
      </c>
      <c r="S48" s="28" t="s">
        <v>132</v>
      </c>
      <c r="T48" s="28">
        <v>3</v>
      </c>
      <c r="U48" s="28">
        <v>2.8</v>
      </c>
    </row>
    <row r="49" spans="1:21" ht="16.5" customHeight="1">
      <c r="A49" s="7"/>
      <c r="B49" s="7"/>
      <c r="C49" s="7"/>
      <c r="D49" s="7"/>
      <c r="E49" s="7" t="s">
        <v>160</v>
      </c>
      <c r="F49" s="7"/>
      <c r="G49" s="7"/>
      <c r="H49" s="7"/>
      <c r="I49" s="7"/>
      <c r="J49" s="7"/>
      <c r="K49" s="7"/>
      <c r="L49" s="9" t="s">
        <v>158</v>
      </c>
      <c r="M49" s="28">
        <v>5.3</v>
      </c>
      <c r="N49" s="28">
        <v>2.5</v>
      </c>
      <c r="O49" s="28">
        <v>4.0999999999999996</v>
      </c>
      <c r="P49" s="28">
        <v>2.6</v>
      </c>
      <c r="Q49" s="28">
        <v>6.6</v>
      </c>
      <c r="R49" s="28">
        <v>2.2000000000000002</v>
      </c>
      <c r="S49" s="26" t="s">
        <v>143</v>
      </c>
      <c r="T49" s="28">
        <v>3.1</v>
      </c>
      <c r="U49" s="28">
        <v>3.7</v>
      </c>
    </row>
    <row r="50" spans="1:21" ht="16.5" customHeight="1">
      <c r="A50" s="7"/>
      <c r="B50" s="7"/>
      <c r="C50" s="7"/>
      <c r="D50" s="7"/>
      <c r="E50" s="7" t="s">
        <v>161</v>
      </c>
      <c r="F50" s="7"/>
      <c r="G50" s="7"/>
      <c r="H50" s="7"/>
      <c r="I50" s="7"/>
      <c r="J50" s="7"/>
      <c r="K50" s="7"/>
      <c r="L50" s="9" t="s">
        <v>158</v>
      </c>
      <c r="M50" s="28">
        <v>2.8</v>
      </c>
      <c r="N50" s="28">
        <v>2.4</v>
      </c>
      <c r="O50" s="28">
        <v>2.5</v>
      </c>
      <c r="P50" s="28">
        <v>2.4</v>
      </c>
      <c r="Q50" s="28">
        <v>3.2</v>
      </c>
      <c r="R50" s="28">
        <v>2.2999999999999998</v>
      </c>
      <c r="S50" s="28">
        <v>2.6</v>
      </c>
      <c r="T50" s="28">
        <v>3</v>
      </c>
      <c r="U50" s="28">
        <v>2.6</v>
      </c>
    </row>
    <row r="51" spans="1:21" ht="16.5" customHeight="1">
      <c r="A51" s="7"/>
      <c r="B51" s="7"/>
      <c r="C51" s="7"/>
      <c r="D51" s="7" t="s">
        <v>91</v>
      </c>
      <c r="E51" s="7"/>
      <c r="F51" s="7"/>
      <c r="G51" s="7"/>
      <c r="H51" s="7"/>
      <c r="I51" s="7"/>
      <c r="J51" s="7"/>
      <c r="K51" s="7"/>
      <c r="L51" s="9"/>
      <c r="M51" s="10"/>
      <c r="N51" s="10"/>
      <c r="O51" s="10"/>
      <c r="P51" s="10"/>
      <c r="Q51" s="10"/>
      <c r="R51" s="10"/>
      <c r="S51" s="10"/>
      <c r="T51" s="10"/>
      <c r="U51" s="10"/>
    </row>
    <row r="52" spans="1:21" ht="16.5" customHeight="1">
      <c r="A52" s="7"/>
      <c r="B52" s="7"/>
      <c r="C52" s="7"/>
      <c r="D52" s="7"/>
      <c r="E52" s="7" t="s">
        <v>157</v>
      </c>
      <c r="F52" s="7"/>
      <c r="G52" s="7"/>
      <c r="H52" s="7"/>
      <c r="I52" s="7"/>
      <c r="J52" s="7"/>
      <c r="K52" s="7"/>
      <c r="L52" s="9" t="s">
        <v>158</v>
      </c>
      <c r="M52" s="28">
        <v>2.6</v>
      </c>
      <c r="N52" s="28">
        <v>2.2999999999999998</v>
      </c>
      <c r="O52" s="28">
        <v>2.2999999999999998</v>
      </c>
      <c r="P52" s="28">
        <v>2.4</v>
      </c>
      <c r="Q52" s="28">
        <v>2.8</v>
      </c>
      <c r="R52" s="26" t="s">
        <v>143</v>
      </c>
      <c r="S52" s="28">
        <v>2.6</v>
      </c>
      <c r="T52" s="26" t="s">
        <v>143</v>
      </c>
      <c r="U52" s="28">
        <v>2.5</v>
      </c>
    </row>
    <row r="53" spans="1:21" ht="16.5" customHeight="1">
      <c r="A53" s="7"/>
      <c r="B53" s="7"/>
      <c r="C53" s="7"/>
      <c r="D53" s="7"/>
      <c r="E53" s="7" t="s">
        <v>159</v>
      </c>
      <c r="F53" s="7"/>
      <c r="G53" s="7"/>
      <c r="H53" s="7"/>
      <c r="I53" s="7"/>
      <c r="J53" s="7"/>
      <c r="K53" s="7"/>
      <c r="L53" s="9" t="s">
        <v>158</v>
      </c>
      <c r="M53" s="28">
        <v>3.1</v>
      </c>
      <c r="N53" s="28">
        <v>2.7</v>
      </c>
      <c r="O53" s="28">
        <v>2.6</v>
      </c>
      <c r="P53" s="28">
        <v>2.2000000000000002</v>
      </c>
      <c r="Q53" s="28">
        <v>3.3</v>
      </c>
      <c r="R53" s="28">
        <v>2.4</v>
      </c>
      <c r="S53" s="28" t="s">
        <v>132</v>
      </c>
      <c r="T53" s="28">
        <v>2.9</v>
      </c>
      <c r="U53" s="28">
        <v>2.8</v>
      </c>
    </row>
    <row r="54" spans="1:21" ht="16.5" customHeight="1">
      <c r="A54" s="7"/>
      <c r="B54" s="7"/>
      <c r="C54" s="7"/>
      <c r="D54" s="7"/>
      <c r="E54" s="7" t="s">
        <v>160</v>
      </c>
      <c r="F54" s="7"/>
      <c r="G54" s="7"/>
      <c r="H54" s="7"/>
      <c r="I54" s="7"/>
      <c r="J54" s="7"/>
      <c r="K54" s="7"/>
      <c r="L54" s="9" t="s">
        <v>158</v>
      </c>
      <c r="M54" s="28">
        <v>5.6</v>
      </c>
      <c r="N54" s="28">
        <v>3</v>
      </c>
      <c r="O54" s="28">
        <v>4.2</v>
      </c>
      <c r="P54" s="28">
        <v>2.8</v>
      </c>
      <c r="Q54" s="28">
        <v>6.7</v>
      </c>
      <c r="R54" s="28">
        <v>2.1</v>
      </c>
      <c r="S54" s="26" t="s">
        <v>143</v>
      </c>
      <c r="T54" s="28">
        <v>2.9</v>
      </c>
      <c r="U54" s="28">
        <v>3.9</v>
      </c>
    </row>
    <row r="55" spans="1:21" ht="16.5" customHeight="1">
      <c r="A55" s="14"/>
      <c r="B55" s="14"/>
      <c r="C55" s="14"/>
      <c r="D55" s="14"/>
      <c r="E55" s="14" t="s">
        <v>161</v>
      </c>
      <c r="F55" s="14"/>
      <c r="G55" s="14"/>
      <c r="H55" s="14"/>
      <c r="I55" s="14"/>
      <c r="J55" s="14"/>
      <c r="K55" s="14"/>
      <c r="L55" s="15" t="s">
        <v>158</v>
      </c>
      <c r="M55" s="32">
        <v>2.8</v>
      </c>
      <c r="N55" s="32">
        <v>2.4</v>
      </c>
      <c r="O55" s="32">
        <v>2.5</v>
      </c>
      <c r="P55" s="32">
        <v>2.4</v>
      </c>
      <c r="Q55" s="32">
        <v>3.1</v>
      </c>
      <c r="R55" s="32">
        <v>2.4</v>
      </c>
      <c r="S55" s="32">
        <v>2.6</v>
      </c>
      <c r="T55" s="32">
        <v>2.9</v>
      </c>
      <c r="U55" s="32">
        <v>2.6</v>
      </c>
    </row>
    <row r="56" spans="1:21" ht="4.5" customHeight="1">
      <c r="A56" s="22"/>
      <c r="B56" s="22"/>
      <c r="C56" s="2"/>
      <c r="D56" s="2"/>
      <c r="E56" s="2"/>
      <c r="F56" s="2"/>
      <c r="G56" s="2"/>
      <c r="H56" s="2"/>
      <c r="I56" s="2"/>
      <c r="J56" s="2"/>
      <c r="K56" s="2"/>
      <c r="L56" s="2"/>
      <c r="M56" s="2"/>
      <c r="N56" s="2"/>
      <c r="O56" s="2"/>
      <c r="P56" s="2"/>
      <c r="Q56" s="2"/>
      <c r="R56" s="2"/>
      <c r="S56" s="2"/>
      <c r="T56" s="2"/>
      <c r="U56" s="2"/>
    </row>
    <row r="57" spans="1:21" ht="16.5" customHeight="1">
      <c r="A57" s="22"/>
      <c r="B57" s="22"/>
      <c r="C57" s="62" t="s">
        <v>164</v>
      </c>
      <c r="D57" s="62"/>
      <c r="E57" s="62"/>
      <c r="F57" s="62"/>
      <c r="G57" s="62"/>
      <c r="H57" s="62"/>
      <c r="I57" s="62"/>
      <c r="J57" s="62"/>
      <c r="K57" s="62"/>
      <c r="L57" s="62"/>
      <c r="M57" s="62"/>
      <c r="N57" s="62"/>
      <c r="O57" s="62"/>
      <c r="P57" s="62"/>
      <c r="Q57" s="62"/>
      <c r="R57" s="62"/>
      <c r="S57" s="62"/>
      <c r="T57" s="62"/>
      <c r="U57" s="62"/>
    </row>
    <row r="58" spans="1:21" ht="4.5" customHeight="1">
      <c r="A58" s="22"/>
      <c r="B58" s="22"/>
      <c r="C58" s="2"/>
      <c r="D58" s="2"/>
      <c r="E58" s="2"/>
      <c r="F58" s="2"/>
      <c r="G58" s="2"/>
      <c r="H58" s="2"/>
      <c r="I58" s="2"/>
      <c r="J58" s="2"/>
      <c r="K58" s="2"/>
      <c r="L58" s="2"/>
      <c r="M58" s="2"/>
      <c r="N58" s="2"/>
      <c r="O58" s="2"/>
      <c r="P58" s="2"/>
      <c r="Q58" s="2"/>
      <c r="R58" s="2"/>
      <c r="S58" s="2"/>
      <c r="T58" s="2"/>
      <c r="U58" s="2"/>
    </row>
    <row r="59" spans="1:21" ht="42.4" customHeight="1">
      <c r="A59" s="22" t="s">
        <v>93</v>
      </c>
      <c r="B59" s="22"/>
      <c r="C59" s="62" t="s">
        <v>165</v>
      </c>
      <c r="D59" s="62"/>
      <c r="E59" s="62"/>
      <c r="F59" s="62"/>
      <c r="G59" s="62"/>
      <c r="H59" s="62"/>
      <c r="I59" s="62"/>
      <c r="J59" s="62"/>
      <c r="K59" s="62"/>
      <c r="L59" s="62"/>
      <c r="M59" s="62"/>
      <c r="N59" s="62"/>
      <c r="O59" s="62"/>
      <c r="P59" s="62"/>
      <c r="Q59" s="62"/>
      <c r="R59" s="62"/>
      <c r="S59" s="62"/>
      <c r="T59" s="62"/>
      <c r="U59" s="62"/>
    </row>
    <row r="60" spans="1:21" ht="55.15" customHeight="1">
      <c r="A60" s="22" t="s">
        <v>95</v>
      </c>
      <c r="B60" s="22"/>
      <c r="C60" s="62" t="s">
        <v>166</v>
      </c>
      <c r="D60" s="62"/>
      <c r="E60" s="62"/>
      <c r="F60" s="62"/>
      <c r="G60" s="62"/>
      <c r="H60" s="62"/>
      <c r="I60" s="62"/>
      <c r="J60" s="62"/>
      <c r="K60" s="62"/>
      <c r="L60" s="62"/>
      <c r="M60" s="62"/>
      <c r="N60" s="62"/>
      <c r="O60" s="62"/>
      <c r="P60" s="62"/>
      <c r="Q60" s="62"/>
      <c r="R60" s="62"/>
      <c r="S60" s="62"/>
      <c r="T60" s="62"/>
      <c r="U60" s="62"/>
    </row>
    <row r="61" spans="1:21" ht="81" customHeight="1">
      <c r="A61" s="22" t="s">
        <v>97</v>
      </c>
      <c r="B61" s="22"/>
      <c r="C61" s="62" t="s">
        <v>167</v>
      </c>
      <c r="D61" s="62"/>
      <c r="E61" s="62"/>
      <c r="F61" s="62"/>
      <c r="G61" s="62"/>
      <c r="H61" s="62"/>
      <c r="I61" s="62"/>
      <c r="J61" s="62"/>
      <c r="K61" s="62"/>
      <c r="L61" s="62"/>
      <c r="M61" s="62"/>
      <c r="N61" s="62"/>
      <c r="O61" s="62"/>
      <c r="P61" s="62"/>
      <c r="Q61" s="62"/>
      <c r="R61" s="62"/>
      <c r="S61" s="62"/>
      <c r="T61" s="62"/>
      <c r="U61" s="62"/>
    </row>
    <row r="62" spans="1:21" ht="29.45" customHeight="1">
      <c r="A62" s="22" t="s">
        <v>99</v>
      </c>
      <c r="B62" s="22"/>
      <c r="C62" s="62" t="s">
        <v>149</v>
      </c>
      <c r="D62" s="62"/>
      <c r="E62" s="62"/>
      <c r="F62" s="62"/>
      <c r="G62" s="62"/>
      <c r="H62" s="62"/>
      <c r="I62" s="62"/>
      <c r="J62" s="62"/>
      <c r="K62" s="62"/>
      <c r="L62" s="62"/>
      <c r="M62" s="62"/>
      <c r="N62" s="62"/>
      <c r="O62" s="62"/>
      <c r="P62" s="62"/>
      <c r="Q62" s="62"/>
      <c r="R62" s="62"/>
      <c r="S62" s="62"/>
      <c r="T62" s="62"/>
      <c r="U62" s="62"/>
    </row>
    <row r="63" spans="1:21" ht="29.45" customHeight="1">
      <c r="A63" s="22" t="s">
        <v>101</v>
      </c>
      <c r="B63" s="22"/>
      <c r="C63" s="62" t="s">
        <v>168</v>
      </c>
      <c r="D63" s="62"/>
      <c r="E63" s="62"/>
      <c r="F63" s="62"/>
      <c r="G63" s="62"/>
      <c r="H63" s="62"/>
      <c r="I63" s="62"/>
      <c r="J63" s="62"/>
      <c r="K63" s="62"/>
      <c r="L63" s="62"/>
      <c r="M63" s="62"/>
      <c r="N63" s="62"/>
      <c r="O63" s="62"/>
      <c r="P63" s="62"/>
      <c r="Q63" s="62"/>
      <c r="R63" s="62"/>
      <c r="S63" s="62"/>
      <c r="T63" s="62"/>
      <c r="U63" s="62"/>
    </row>
    <row r="64" spans="1:21" ht="42.4" customHeight="1">
      <c r="A64" s="22" t="s">
        <v>103</v>
      </c>
      <c r="B64" s="22"/>
      <c r="C64" s="62" t="s">
        <v>169</v>
      </c>
      <c r="D64" s="62"/>
      <c r="E64" s="62"/>
      <c r="F64" s="62"/>
      <c r="G64" s="62"/>
      <c r="H64" s="62"/>
      <c r="I64" s="62"/>
      <c r="J64" s="62"/>
      <c r="K64" s="62"/>
      <c r="L64" s="62"/>
      <c r="M64" s="62"/>
      <c r="N64" s="62"/>
      <c r="O64" s="62"/>
      <c r="P64" s="62"/>
      <c r="Q64" s="62"/>
      <c r="R64" s="62"/>
      <c r="S64" s="62"/>
      <c r="T64" s="62"/>
      <c r="U64" s="62"/>
    </row>
    <row r="65" spans="1:21" ht="42.4" customHeight="1">
      <c r="A65" s="22" t="s">
        <v>105</v>
      </c>
      <c r="B65" s="22"/>
      <c r="C65" s="62" t="s">
        <v>170</v>
      </c>
      <c r="D65" s="62"/>
      <c r="E65" s="62"/>
      <c r="F65" s="62"/>
      <c r="G65" s="62"/>
      <c r="H65" s="62"/>
      <c r="I65" s="62"/>
      <c r="J65" s="62"/>
      <c r="K65" s="62"/>
      <c r="L65" s="62"/>
      <c r="M65" s="62"/>
      <c r="N65" s="62"/>
      <c r="O65" s="62"/>
      <c r="P65" s="62"/>
      <c r="Q65" s="62"/>
      <c r="R65" s="62"/>
      <c r="S65" s="62"/>
      <c r="T65" s="62"/>
      <c r="U65" s="62"/>
    </row>
    <row r="66" spans="1:21" ht="4.5" customHeight="1"/>
    <row r="67" spans="1:21" ht="42.4" customHeight="1">
      <c r="A67" s="23" t="s">
        <v>109</v>
      </c>
      <c r="B67" s="22"/>
      <c r="C67" s="22"/>
      <c r="D67" s="22"/>
      <c r="E67" s="62" t="s">
        <v>171</v>
      </c>
      <c r="F67" s="62"/>
      <c r="G67" s="62"/>
      <c r="H67" s="62"/>
      <c r="I67" s="62"/>
      <c r="J67" s="62"/>
      <c r="K67" s="62"/>
      <c r="L67" s="62"/>
      <c r="M67" s="62"/>
      <c r="N67" s="62"/>
      <c r="O67" s="62"/>
      <c r="P67" s="62"/>
      <c r="Q67" s="62"/>
      <c r="R67" s="62"/>
      <c r="S67" s="62"/>
      <c r="T67" s="62"/>
      <c r="U67" s="62"/>
    </row>
  </sheetData>
  <mergeCells count="10">
    <mergeCell ref="K1:U1"/>
    <mergeCell ref="C57:U57"/>
    <mergeCell ref="C59:U59"/>
    <mergeCell ref="C60:U60"/>
    <mergeCell ref="C61:U61"/>
    <mergeCell ref="C62:U62"/>
    <mergeCell ref="C63:U63"/>
    <mergeCell ref="C64:U64"/>
    <mergeCell ref="C65:U65"/>
    <mergeCell ref="E67:U67"/>
  </mergeCells>
  <pageMargins left="0.7" right="0.7" top="0.75" bottom="0.75" header="0.3" footer="0.3"/>
  <pageSetup paperSize="9" fitToHeight="0" orientation="landscape" horizontalDpi="300" verticalDpi="300"/>
  <headerFooter scaleWithDoc="0" alignWithMargins="0">
    <oddHeader>&amp;C&amp;"Arial"&amp;8TABLE 12A.4</oddHeader>
    <oddFooter>&amp;L&amp;"Arial"&amp;8REPORT ON
GOVERNMENT
SERVICES 2022&amp;R&amp;"Arial"&amp;8PUBLIC
HOSPITALS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117"/>
  <sheetViews>
    <sheetView showGridLines="0" workbookViewId="0"/>
  </sheetViews>
  <sheetFormatPr defaultColWidth="11.5703125" defaultRowHeight="13.15"/>
  <cols>
    <col min="1" max="10" width="1.7109375" customWidth="1"/>
    <col min="11" max="11" width="11.7109375" customWidth="1"/>
    <col min="12" max="12" width="8.85546875" customWidth="1"/>
    <col min="13" max="21" width="10.140625" customWidth="1"/>
  </cols>
  <sheetData>
    <row r="1" spans="1:21" ht="17.45" customHeight="1">
      <c r="A1" s="8" t="s">
        <v>172</v>
      </c>
      <c r="B1" s="8"/>
      <c r="C1" s="8"/>
      <c r="D1" s="8"/>
      <c r="E1" s="8"/>
      <c r="F1" s="8"/>
      <c r="G1" s="8"/>
      <c r="H1" s="8"/>
      <c r="I1" s="8"/>
      <c r="J1" s="8"/>
      <c r="K1" s="67" t="s">
        <v>173</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174</v>
      </c>
      <c r="T2" s="13" t="s">
        <v>175</v>
      </c>
      <c r="U2" s="13" t="s">
        <v>75</v>
      </c>
    </row>
    <row r="3" spans="1:21" ht="16.5" customHeight="1">
      <c r="A3" s="7" t="s">
        <v>176</v>
      </c>
      <c r="B3" s="7"/>
      <c r="C3" s="7"/>
      <c r="D3" s="7"/>
      <c r="E3" s="7"/>
      <c r="F3" s="7"/>
      <c r="G3" s="7"/>
      <c r="H3" s="7"/>
      <c r="I3" s="7"/>
      <c r="J3" s="7"/>
      <c r="K3" s="7"/>
      <c r="L3" s="9"/>
      <c r="M3" s="10"/>
      <c r="N3" s="10"/>
      <c r="O3" s="10"/>
      <c r="P3" s="10"/>
      <c r="Q3" s="10"/>
      <c r="R3" s="10"/>
      <c r="S3" s="10"/>
      <c r="T3" s="10"/>
      <c r="U3" s="10"/>
    </row>
    <row r="4" spans="1:21" ht="16.5" customHeight="1">
      <c r="A4" s="7"/>
      <c r="B4" s="7" t="s">
        <v>78</v>
      </c>
      <c r="C4" s="7"/>
      <c r="D4" s="7"/>
      <c r="E4" s="7"/>
      <c r="F4" s="7"/>
      <c r="G4" s="7"/>
      <c r="H4" s="7"/>
      <c r="I4" s="7"/>
      <c r="J4" s="7"/>
      <c r="K4" s="7"/>
      <c r="L4" s="9"/>
      <c r="M4" s="10"/>
      <c r="N4" s="10"/>
      <c r="O4" s="10"/>
      <c r="P4" s="10"/>
      <c r="Q4" s="10"/>
      <c r="R4" s="10"/>
      <c r="S4" s="10"/>
      <c r="T4" s="10"/>
      <c r="U4" s="10"/>
    </row>
    <row r="5" spans="1:21" ht="16.5" customHeight="1">
      <c r="A5" s="7"/>
      <c r="B5" s="7"/>
      <c r="C5" s="7" t="s">
        <v>82</v>
      </c>
      <c r="D5" s="7"/>
      <c r="E5" s="7"/>
      <c r="F5" s="7"/>
      <c r="G5" s="7"/>
      <c r="H5" s="7"/>
      <c r="I5" s="7"/>
      <c r="J5" s="7"/>
      <c r="K5" s="7"/>
      <c r="L5" s="9"/>
      <c r="M5" s="10"/>
      <c r="N5" s="10"/>
      <c r="O5" s="10"/>
      <c r="P5" s="10"/>
      <c r="Q5" s="10"/>
      <c r="R5" s="10"/>
      <c r="S5" s="10"/>
      <c r="T5" s="10"/>
      <c r="U5" s="10"/>
    </row>
    <row r="6" spans="1:21" ht="16.5" customHeight="1">
      <c r="A6" s="7"/>
      <c r="B6" s="7"/>
      <c r="C6" s="7"/>
      <c r="D6" s="7" t="s">
        <v>177</v>
      </c>
      <c r="E6" s="7"/>
      <c r="F6" s="7"/>
      <c r="G6" s="7"/>
      <c r="H6" s="7"/>
      <c r="I6" s="7"/>
      <c r="J6" s="7"/>
      <c r="K6" s="7"/>
      <c r="L6" s="9" t="s">
        <v>131</v>
      </c>
      <c r="M6" s="34">
        <v>1802540</v>
      </c>
      <c r="N6" s="34">
        <v>1832140</v>
      </c>
      <c r="O6" s="34">
        <v>1596224</v>
      </c>
      <c r="P6" s="33">
        <v>610828</v>
      </c>
      <c r="Q6" s="33">
        <v>445319</v>
      </c>
      <c r="R6" s="33">
        <v>129493</v>
      </c>
      <c r="S6" s="33">
        <v>118737</v>
      </c>
      <c r="T6" s="33">
        <v>181489</v>
      </c>
      <c r="U6" s="34">
        <v>6716770</v>
      </c>
    </row>
    <row r="7" spans="1:21" ht="16.5" customHeight="1">
      <c r="A7" s="7"/>
      <c r="B7" s="7"/>
      <c r="C7" s="7"/>
      <c r="D7" s="7" t="s">
        <v>178</v>
      </c>
      <c r="E7" s="7"/>
      <c r="F7" s="7"/>
      <c r="G7" s="7"/>
      <c r="H7" s="7"/>
      <c r="I7" s="7"/>
      <c r="J7" s="7"/>
      <c r="K7" s="7"/>
      <c r="L7" s="9" t="s">
        <v>131</v>
      </c>
      <c r="M7" s="16">
        <v>7220</v>
      </c>
      <c r="N7" s="16">
        <v>1991</v>
      </c>
      <c r="O7" s="18">
        <v>308</v>
      </c>
      <c r="P7" s="16">
        <v>1326</v>
      </c>
      <c r="Q7" s="16">
        <v>1447</v>
      </c>
      <c r="R7" s="18">
        <v>980</v>
      </c>
      <c r="S7" s="24" t="s">
        <v>132</v>
      </c>
      <c r="T7" s="24" t="s">
        <v>132</v>
      </c>
      <c r="U7" s="20">
        <v>13272</v>
      </c>
    </row>
    <row r="8" spans="1:21" ht="29.45" customHeight="1">
      <c r="A8" s="7"/>
      <c r="B8" s="7"/>
      <c r="C8" s="7"/>
      <c r="D8" s="69" t="s">
        <v>76</v>
      </c>
      <c r="E8" s="69"/>
      <c r="F8" s="69"/>
      <c r="G8" s="69"/>
      <c r="H8" s="69"/>
      <c r="I8" s="69"/>
      <c r="J8" s="69"/>
      <c r="K8" s="69"/>
      <c r="L8" s="9" t="s">
        <v>131</v>
      </c>
      <c r="M8" s="34">
        <v>1809760</v>
      </c>
      <c r="N8" s="34">
        <v>1834131</v>
      </c>
      <c r="O8" s="34">
        <v>1596532</v>
      </c>
      <c r="P8" s="33">
        <v>612154</v>
      </c>
      <c r="Q8" s="33">
        <v>446766</v>
      </c>
      <c r="R8" s="33">
        <v>130473</v>
      </c>
      <c r="S8" s="33">
        <v>118737</v>
      </c>
      <c r="T8" s="33">
        <v>181489</v>
      </c>
      <c r="U8" s="34">
        <v>6730042</v>
      </c>
    </row>
    <row r="9" spans="1:21" ht="16.5" customHeight="1">
      <c r="A9" s="7"/>
      <c r="B9" s="7"/>
      <c r="C9" s="7" t="s">
        <v>179</v>
      </c>
      <c r="D9" s="7"/>
      <c r="E9" s="7"/>
      <c r="F9" s="7"/>
      <c r="G9" s="7"/>
      <c r="H9" s="7"/>
      <c r="I9" s="7"/>
      <c r="J9" s="7"/>
      <c r="K9" s="7"/>
      <c r="L9" s="9"/>
      <c r="M9" s="10"/>
      <c r="N9" s="10"/>
      <c r="O9" s="10"/>
      <c r="P9" s="10"/>
      <c r="Q9" s="10"/>
      <c r="R9" s="10"/>
      <c r="S9" s="10"/>
      <c r="T9" s="10"/>
      <c r="U9" s="10"/>
    </row>
    <row r="10" spans="1:21" ht="16.5" customHeight="1">
      <c r="A10" s="7"/>
      <c r="B10" s="7"/>
      <c r="C10" s="7"/>
      <c r="D10" s="7" t="s">
        <v>177</v>
      </c>
      <c r="E10" s="7"/>
      <c r="F10" s="7"/>
      <c r="G10" s="7"/>
      <c r="H10" s="7"/>
      <c r="I10" s="7"/>
      <c r="J10" s="7"/>
      <c r="K10" s="7"/>
      <c r="L10" s="9" t="s">
        <v>131</v>
      </c>
      <c r="M10" s="33">
        <v>963351</v>
      </c>
      <c r="N10" s="33">
        <v>745358</v>
      </c>
      <c r="O10" s="33">
        <v>649531</v>
      </c>
      <c r="P10" s="33">
        <v>293606</v>
      </c>
      <c r="Q10" s="33">
        <v>223678</v>
      </c>
      <c r="R10" s="20">
        <v>58423</v>
      </c>
      <c r="S10" s="20">
        <v>58796</v>
      </c>
      <c r="T10" s="20">
        <v>50291</v>
      </c>
      <c r="U10" s="34">
        <v>3043034</v>
      </c>
    </row>
    <row r="11" spans="1:21" ht="16.5" customHeight="1">
      <c r="A11" s="7"/>
      <c r="B11" s="7"/>
      <c r="C11" s="7"/>
      <c r="D11" s="7" t="s">
        <v>178</v>
      </c>
      <c r="E11" s="7"/>
      <c r="F11" s="7"/>
      <c r="G11" s="7"/>
      <c r="H11" s="7"/>
      <c r="I11" s="7"/>
      <c r="J11" s="7"/>
      <c r="K11" s="7"/>
      <c r="L11" s="9" t="s">
        <v>131</v>
      </c>
      <c r="M11" s="16">
        <v>6011</v>
      </c>
      <c r="N11" s="16">
        <v>1973</v>
      </c>
      <c r="O11" s="18">
        <v>306</v>
      </c>
      <c r="P11" s="16">
        <v>1311</v>
      </c>
      <c r="Q11" s="16">
        <v>1188</v>
      </c>
      <c r="R11" s="18">
        <v>963</v>
      </c>
      <c r="S11" s="24" t="s">
        <v>132</v>
      </c>
      <c r="T11" s="24" t="s">
        <v>132</v>
      </c>
      <c r="U11" s="20">
        <v>11752</v>
      </c>
    </row>
    <row r="12" spans="1:21" ht="29.45" customHeight="1">
      <c r="A12" s="7"/>
      <c r="B12" s="7"/>
      <c r="C12" s="7"/>
      <c r="D12" s="69" t="s">
        <v>76</v>
      </c>
      <c r="E12" s="69"/>
      <c r="F12" s="69"/>
      <c r="G12" s="69"/>
      <c r="H12" s="69"/>
      <c r="I12" s="69"/>
      <c r="J12" s="69"/>
      <c r="K12" s="69"/>
      <c r="L12" s="9" t="s">
        <v>131</v>
      </c>
      <c r="M12" s="33">
        <v>969362</v>
      </c>
      <c r="N12" s="33">
        <v>747331</v>
      </c>
      <c r="O12" s="33">
        <v>649837</v>
      </c>
      <c r="P12" s="33">
        <v>294917</v>
      </c>
      <c r="Q12" s="33">
        <v>224866</v>
      </c>
      <c r="R12" s="20">
        <v>59386</v>
      </c>
      <c r="S12" s="20">
        <v>58796</v>
      </c>
      <c r="T12" s="20">
        <v>50291</v>
      </c>
      <c r="U12" s="34">
        <v>3054786</v>
      </c>
    </row>
    <row r="13" spans="1:21" ht="16.5" customHeight="1">
      <c r="A13" s="7"/>
      <c r="B13" s="7"/>
      <c r="C13" s="7" t="s">
        <v>180</v>
      </c>
      <c r="D13" s="7"/>
      <c r="E13" s="7"/>
      <c r="F13" s="7"/>
      <c r="G13" s="7"/>
      <c r="H13" s="7"/>
      <c r="I13" s="7"/>
      <c r="J13" s="7"/>
      <c r="K13" s="7"/>
      <c r="L13" s="9"/>
      <c r="M13" s="10"/>
      <c r="N13" s="10"/>
      <c r="O13" s="10"/>
      <c r="P13" s="10"/>
      <c r="Q13" s="10"/>
      <c r="R13" s="10"/>
      <c r="S13" s="10"/>
      <c r="T13" s="10"/>
      <c r="U13" s="10"/>
    </row>
    <row r="14" spans="1:21" ht="16.5" customHeight="1">
      <c r="A14" s="7"/>
      <c r="B14" s="7"/>
      <c r="C14" s="7"/>
      <c r="D14" s="7" t="s">
        <v>177</v>
      </c>
      <c r="E14" s="7"/>
      <c r="F14" s="7"/>
      <c r="G14" s="7"/>
      <c r="H14" s="7"/>
      <c r="I14" s="7"/>
      <c r="J14" s="7"/>
      <c r="K14" s="7"/>
      <c r="L14" s="9" t="s">
        <v>131</v>
      </c>
      <c r="M14" s="33">
        <v>839189</v>
      </c>
      <c r="N14" s="34">
        <v>1086782</v>
      </c>
      <c r="O14" s="33">
        <v>946693</v>
      </c>
      <c r="P14" s="33">
        <v>317222</v>
      </c>
      <c r="Q14" s="33">
        <v>221641</v>
      </c>
      <c r="R14" s="20">
        <v>71070</v>
      </c>
      <c r="S14" s="20">
        <v>59941</v>
      </c>
      <c r="T14" s="33">
        <v>131198</v>
      </c>
      <c r="U14" s="34">
        <v>3673736</v>
      </c>
    </row>
    <row r="15" spans="1:21" ht="16.5" customHeight="1">
      <c r="A15" s="7"/>
      <c r="B15" s="7"/>
      <c r="C15" s="7"/>
      <c r="D15" s="7" t="s">
        <v>178</v>
      </c>
      <c r="E15" s="7"/>
      <c r="F15" s="7"/>
      <c r="G15" s="7"/>
      <c r="H15" s="7"/>
      <c r="I15" s="7"/>
      <c r="J15" s="7"/>
      <c r="K15" s="7"/>
      <c r="L15" s="9" t="s">
        <v>131</v>
      </c>
      <c r="M15" s="16">
        <v>1209</v>
      </c>
      <c r="N15" s="27">
        <v>18</v>
      </c>
      <c r="O15" s="24">
        <v>2</v>
      </c>
      <c r="P15" s="27">
        <v>15</v>
      </c>
      <c r="Q15" s="18">
        <v>259</v>
      </c>
      <c r="R15" s="27">
        <v>17</v>
      </c>
      <c r="S15" s="24" t="s">
        <v>132</v>
      </c>
      <c r="T15" s="24" t="s">
        <v>132</v>
      </c>
      <c r="U15" s="16">
        <v>1520</v>
      </c>
    </row>
    <row r="16" spans="1:21" ht="29.45" customHeight="1">
      <c r="A16" s="7"/>
      <c r="B16" s="7"/>
      <c r="C16" s="7"/>
      <c r="D16" s="69" t="s">
        <v>76</v>
      </c>
      <c r="E16" s="69"/>
      <c r="F16" s="69"/>
      <c r="G16" s="69"/>
      <c r="H16" s="69"/>
      <c r="I16" s="69"/>
      <c r="J16" s="69"/>
      <c r="K16" s="69"/>
      <c r="L16" s="9" t="s">
        <v>131</v>
      </c>
      <c r="M16" s="33">
        <v>840398</v>
      </c>
      <c r="N16" s="34">
        <v>1086800</v>
      </c>
      <c r="O16" s="33">
        <v>946695</v>
      </c>
      <c r="P16" s="33">
        <v>317237</v>
      </c>
      <c r="Q16" s="33">
        <v>221900</v>
      </c>
      <c r="R16" s="20">
        <v>71087</v>
      </c>
      <c r="S16" s="20">
        <v>59941</v>
      </c>
      <c r="T16" s="33">
        <v>131198</v>
      </c>
      <c r="U16" s="34">
        <v>3675256</v>
      </c>
    </row>
    <row r="17" spans="1:21" ht="16.5" customHeight="1">
      <c r="A17" s="7"/>
      <c r="B17" s="7"/>
      <c r="C17" s="7" t="s">
        <v>181</v>
      </c>
      <c r="D17" s="7"/>
      <c r="E17" s="7"/>
      <c r="F17" s="7"/>
      <c r="G17" s="7"/>
      <c r="H17" s="7"/>
      <c r="I17" s="7"/>
      <c r="J17" s="7"/>
      <c r="K17" s="7"/>
      <c r="L17" s="9"/>
      <c r="M17" s="10"/>
      <c r="N17" s="10"/>
      <c r="O17" s="10"/>
      <c r="P17" s="10"/>
      <c r="Q17" s="10"/>
      <c r="R17" s="10"/>
      <c r="S17" s="10"/>
      <c r="T17" s="10"/>
      <c r="U17" s="10"/>
    </row>
    <row r="18" spans="1:21" ht="16.5" customHeight="1">
      <c r="A18" s="7"/>
      <c r="B18" s="7"/>
      <c r="C18" s="7"/>
      <c r="D18" s="7" t="s">
        <v>177</v>
      </c>
      <c r="E18" s="7"/>
      <c r="F18" s="7"/>
      <c r="G18" s="7"/>
      <c r="H18" s="7"/>
      <c r="I18" s="7"/>
      <c r="J18" s="7"/>
      <c r="K18" s="7"/>
      <c r="L18" s="9" t="s">
        <v>139</v>
      </c>
      <c r="M18" s="29">
        <v>46.6</v>
      </c>
      <c r="N18" s="29">
        <v>59.3</v>
      </c>
      <c r="O18" s="29">
        <v>59.3</v>
      </c>
      <c r="P18" s="29">
        <v>51.9</v>
      </c>
      <c r="Q18" s="29">
        <v>49.8</v>
      </c>
      <c r="R18" s="29">
        <v>54.9</v>
      </c>
      <c r="S18" s="29">
        <v>50.5</v>
      </c>
      <c r="T18" s="29">
        <v>72.3</v>
      </c>
      <c r="U18" s="29">
        <v>54.7</v>
      </c>
    </row>
    <row r="19" spans="1:21" ht="16.5" customHeight="1">
      <c r="A19" s="7"/>
      <c r="B19" s="7"/>
      <c r="C19" s="7"/>
      <c r="D19" s="7" t="s">
        <v>178</v>
      </c>
      <c r="E19" s="7"/>
      <c r="F19" s="7"/>
      <c r="G19" s="7"/>
      <c r="H19" s="7"/>
      <c r="I19" s="7"/>
      <c r="J19" s="7"/>
      <c r="K19" s="7"/>
      <c r="L19" s="9" t="s">
        <v>139</v>
      </c>
      <c r="M19" s="29">
        <v>16.7</v>
      </c>
      <c r="N19" s="28">
        <v>0.9</v>
      </c>
      <c r="O19" s="28">
        <v>0.6</v>
      </c>
      <c r="P19" s="28">
        <v>1.1000000000000001</v>
      </c>
      <c r="Q19" s="29">
        <v>17.899999999999999</v>
      </c>
      <c r="R19" s="28">
        <v>1.7</v>
      </c>
      <c r="S19" s="26" t="s">
        <v>143</v>
      </c>
      <c r="T19" s="26" t="s">
        <v>143</v>
      </c>
      <c r="U19" s="29">
        <v>11.5</v>
      </c>
    </row>
    <row r="20" spans="1:21" ht="29.45" customHeight="1">
      <c r="A20" s="7"/>
      <c r="B20" s="7"/>
      <c r="C20" s="7"/>
      <c r="D20" s="69" t="s">
        <v>76</v>
      </c>
      <c r="E20" s="69"/>
      <c r="F20" s="69"/>
      <c r="G20" s="69"/>
      <c r="H20" s="69"/>
      <c r="I20" s="69"/>
      <c r="J20" s="69"/>
      <c r="K20" s="69"/>
      <c r="L20" s="9" t="s">
        <v>139</v>
      </c>
      <c r="M20" s="29">
        <v>46.4</v>
      </c>
      <c r="N20" s="29">
        <v>59.3</v>
      </c>
      <c r="O20" s="29">
        <v>59.3</v>
      </c>
      <c r="P20" s="29">
        <v>51.8</v>
      </c>
      <c r="Q20" s="29">
        <v>49.7</v>
      </c>
      <c r="R20" s="29">
        <v>54.5</v>
      </c>
      <c r="S20" s="29">
        <v>50.5</v>
      </c>
      <c r="T20" s="29">
        <v>72.3</v>
      </c>
      <c r="U20" s="29">
        <v>54.6</v>
      </c>
    </row>
    <row r="21" spans="1:21" ht="16.5" customHeight="1">
      <c r="A21" s="7"/>
      <c r="B21" s="7"/>
      <c r="C21" s="7" t="s">
        <v>182</v>
      </c>
      <c r="D21" s="7"/>
      <c r="E21" s="7"/>
      <c r="F21" s="7"/>
      <c r="G21" s="7"/>
      <c r="H21" s="7"/>
      <c r="I21" s="7"/>
      <c r="J21" s="7"/>
      <c r="K21" s="7"/>
      <c r="L21" s="9"/>
      <c r="M21" s="10"/>
      <c r="N21" s="10"/>
      <c r="O21" s="10"/>
      <c r="P21" s="10"/>
      <c r="Q21" s="10"/>
      <c r="R21" s="10"/>
      <c r="S21" s="10"/>
      <c r="T21" s="10"/>
      <c r="U21" s="10"/>
    </row>
    <row r="22" spans="1:21" ht="16.5" customHeight="1">
      <c r="A22" s="7"/>
      <c r="B22" s="7"/>
      <c r="C22" s="7"/>
      <c r="D22" s="7" t="s">
        <v>177</v>
      </c>
      <c r="E22" s="7"/>
      <c r="F22" s="7"/>
      <c r="G22" s="7"/>
      <c r="H22" s="7"/>
      <c r="I22" s="7"/>
      <c r="J22" s="7"/>
      <c r="K22" s="7"/>
      <c r="L22" s="9" t="s">
        <v>183</v>
      </c>
      <c r="M22" s="30">
        <v>201.5</v>
      </c>
      <c r="N22" s="30">
        <v>257.39999999999998</v>
      </c>
      <c r="O22" s="30">
        <v>294.3</v>
      </c>
      <c r="P22" s="30">
        <v>219.4</v>
      </c>
      <c r="Q22" s="30">
        <v>222.3</v>
      </c>
      <c r="R22" s="30">
        <v>207</v>
      </c>
      <c r="S22" s="30">
        <v>276.60000000000002</v>
      </c>
      <c r="T22" s="30">
        <v>792.8</v>
      </c>
      <c r="U22" s="30">
        <v>244.1</v>
      </c>
    </row>
    <row r="23" spans="1:21" ht="16.5" customHeight="1">
      <c r="A23" s="7"/>
      <c r="B23" s="7"/>
      <c r="C23" s="7"/>
      <c r="D23" s="7" t="s">
        <v>178</v>
      </c>
      <c r="E23" s="7"/>
      <c r="F23" s="7"/>
      <c r="G23" s="7"/>
      <c r="H23" s="7"/>
      <c r="I23" s="7"/>
      <c r="J23" s="7"/>
      <c r="K23" s="7"/>
      <c r="L23" s="9" t="s">
        <v>183</v>
      </c>
      <c r="M23" s="28">
        <v>0.9</v>
      </c>
      <c r="N23" s="28">
        <v>0.3</v>
      </c>
      <c r="O23" s="28">
        <v>0.1</v>
      </c>
      <c r="P23" s="28">
        <v>0.5</v>
      </c>
      <c r="Q23" s="28">
        <v>0.9</v>
      </c>
      <c r="R23" s="28">
        <v>1.9</v>
      </c>
      <c r="S23" s="28" t="s">
        <v>132</v>
      </c>
      <c r="T23" s="28" t="s">
        <v>132</v>
      </c>
      <c r="U23" s="28">
        <v>0.5</v>
      </c>
    </row>
    <row r="24" spans="1:21" ht="29.45" customHeight="1">
      <c r="A24" s="7"/>
      <c r="B24" s="7"/>
      <c r="C24" s="7"/>
      <c r="D24" s="69" t="s">
        <v>76</v>
      </c>
      <c r="E24" s="69"/>
      <c r="F24" s="69"/>
      <c r="G24" s="69"/>
      <c r="H24" s="69"/>
      <c r="I24" s="69"/>
      <c r="J24" s="69"/>
      <c r="K24" s="69"/>
      <c r="L24" s="9" t="s">
        <v>183</v>
      </c>
      <c r="M24" s="30">
        <v>202.4</v>
      </c>
      <c r="N24" s="30">
        <v>257.7</v>
      </c>
      <c r="O24" s="30">
        <v>294.39999999999998</v>
      </c>
      <c r="P24" s="30">
        <v>219.9</v>
      </c>
      <c r="Q24" s="30">
        <v>223.2</v>
      </c>
      <c r="R24" s="30">
        <v>208.9</v>
      </c>
      <c r="S24" s="30">
        <v>276.60000000000002</v>
      </c>
      <c r="T24" s="30">
        <v>792.8</v>
      </c>
      <c r="U24" s="30">
        <v>244.6</v>
      </c>
    </row>
    <row r="25" spans="1:21" ht="16.5" customHeight="1">
      <c r="A25" s="7"/>
      <c r="B25" s="7" t="s">
        <v>83</v>
      </c>
      <c r="C25" s="7"/>
      <c r="D25" s="7"/>
      <c r="E25" s="7"/>
      <c r="F25" s="7"/>
      <c r="G25" s="7"/>
      <c r="H25" s="7"/>
      <c r="I25" s="7"/>
      <c r="J25" s="7"/>
      <c r="K25" s="7"/>
      <c r="L25" s="9"/>
      <c r="M25" s="10"/>
      <c r="N25" s="10"/>
      <c r="O25" s="10"/>
      <c r="P25" s="10"/>
      <c r="Q25" s="10"/>
      <c r="R25" s="10"/>
      <c r="S25" s="10"/>
      <c r="T25" s="10"/>
      <c r="U25" s="10"/>
    </row>
    <row r="26" spans="1:21" ht="16.5" customHeight="1">
      <c r="A26" s="7"/>
      <c r="B26" s="7"/>
      <c r="C26" s="7" t="s">
        <v>82</v>
      </c>
      <c r="D26" s="7"/>
      <c r="E26" s="7"/>
      <c r="F26" s="7"/>
      <c r="G26" s="7"/>
      <c r="H26" s="7"/>
      <c r="I26" s="7"/>
      <c r="J26" s="7"/>
      <c r="K26" s="7"/>
      <c r="L26" s="9"/>
      <c r="M26" s="10"/>
      <c r="N26" s="10"/>
      <c r="O26" s="10"/>
      <c r="P26" s="10"/>
      <c r="Q26" s="10"/>
      <c r="R26" s="10"/>
      <c r="S26" s="10"/>
      <c r="T26" s="10"/>
      <c r="U26" s="10"/>
    </row>
    <row r="27" spans="1:21" ht="16.5" customHeight="1">
      <c r="A27" s="7"/>
      <c r="B27" s="7"/>
      <c r="C27" s="7"/>
      <c r="D27" s="7" t="s">
        <v>177</v>
      </c>
      <c r="E27" s="7"/>
      <c r="F27" s="7"/>
      <c r="G27" s="7"/>
      <c r="H27" s="7"/>
      <c r="I27" s="7"/>
      <c r="J27" s="7"/>
      <c r="K27" s="7"/>
      <c r="L27" s="9" t="s">
        <v>131</v>
      </c>
      <c r="M27" s="34">
        <v>1872507</v>
      </c>
      <c r="N27" s="34">
        <v>1897633</v>
      </c>
      <c r="O27" s="34">
        <v>1567258</v>
      </c>
      <c r="P27" s="33">
        <v>614574</v>
      </c>
      <c r="Q27" s="33">
        <v>447968</v>
      </c>
      <c r="R27" s="33">
        <v>134492</v>
      </c>
      <c r="S27" s="33">
        <v>118483</v>
      </c>
      <c r="T27" s="33">
        <v>176812</v>
      </c>
      <c r="U27" s="34">
        <v>6829727</v>
      </c>
    </row>
    <row r="28" spans="1:21" ht="16.5" customHeight="1">
      <c r="A28" s="7"/>
      <c r="B28" s="7"/>
      <c r="C28" s="7"/>
      <c r="D28" s="7" t="s">
        <v>178</v>
      </c>
      <c r="E28" s="7"/>
      <c r="F28" s="7"/>
      <c r="G28" s="7"/>
      <c r="H28" s="7"/>
      <c r="I28" s="7"/>
      <c r="J28" s="7"/>
      <c r="K28" s="7"/>
      <c r="L28" s="9" t="s">
        <v>131</v>
      </c>
      <c r="M28" s="16">
        <v>9307</v>
      </c>
      <c r="N28" s="16">
        <v>1681</v>
      </c>
      <c r="O28" s="18">
        <v>266</v>
      </c>
      <c r="P28" s="16">
        <v>1861</v>
      </c>
      <c r="Q28" s="16">
        <v>1418</v>
      </c>
      <c r="R28" s="16">
        <v>1036</v>
      </c>
      <c r="S28" s="25" t="s">
        <v>143</v>
      </c>
      <c r="T28" s="25" t="s">
        <v>143</v>
      </c>
      <c r="U28" s="20">
        <v>15569</v>
      </c>
    </row>
    <row r="29" spans="1:21" ht="29.45" customHeight="1">
      <c r="A29" s="7"/>
      <c r="B29" s="7"/>
      <c r="C29" s="7"/>
      <c r="D29" s="69" t="s">
        <v>76</v>
      </c>
      <c r="E29" s="69"/>
      <c r="F29" s="69"/>
      <c r="G29" s="69"/>
      <c r="H29" s="69"/>
      <c r="I29" s="69"/>
      <c r="J29" s="69"/>
      <c r="K29" s="69"/>
      <c r="L29" s="9" t="s">
        <v>131</v>
      </c>
      <c r="M29" s="34">
        <v>1881814</v>
      </c>
      <c r="N29" s="34">
        <v>1899314</v>
      </c>
      <c r="O29" s="34">
        <v>1567524</v>
      </c>
      <c r="P29" s="33">
        <v>616435</v>
      </c>
      <c r="Q29" s="33">
        <v>449386</v>
      </c>
      <c r="R29" s="33">
        <v>135528</v>
      </c>
      <c r="S29" s="33">
        <v>118483</v>
      </c>
      <c r="T29" s="33">
        <v>176812</v>
      </c>
      <c r="U29" s="34">
        <v>6845296</v>
      </c>
    </row>
    <row r="30" spans="1:21" ht="16.5" customHeight="1">
      <c r="A30" s="7"/>
      <c r="B30" s="7"/>
      <c r="C30" s="7" t="s">
        <v>179</v>
      </c>
      <c r="D30" s="7"/>
      <c r="E30" s="7"/>
      <c r="F30" s="7"/>
      <c r="G30" s="7"/>
      <c r="H30" s="7"/>
      <c r="I30" s="7"/>
      <c r="J30" s="7"/>
      <c r="K30" s="7"/>
      <c r="L30" s="9"/>
      <c r="M30" s="10"/>
      <c r="N30" s="10"/>
      <c r="O30" s="10"/>
      <c r="P30" s="10"/>
      <c r="Q30" s="10"/>
      <c r="R30" s="10"/>
      <c r="S30" s="10"/>
      <c r="T30" s="10"/>
      <c r="U30" s="10"/>
    </row>
    <row r="31" spans="1:21" ht="16.5" customHeight="1">
      <c r="A31" s="7"/>
      <c r="B31" s="7"/>
      <c r="C31" s="7"/>
      <c r="D31" s="7" t="s">
        <v>177</v>
      </c>
      <c r="E31" s="7"/>
      <c r="F31" s="7"/>
      <c r="G31" s="7"/>
      <c r="H31" s="7"/>
      <c r="I31" s="7"/>
      <c r="J31" s="7"/>
      <c r="K31" s="7"/>
      <c r="L31" s="9" t="s">
        <v>131</v>
      </c>
      <c r="M31" s="34">
        <v>1016645</v>
      </c>
      <c r="N31" s="33">
        <v>779365</v>
      </c>
      <c r="O31" s="33">
        <v>649994</v>
      </c>
      <c r="P31" s="33">
        <v>300833</v>
      </c>
      <c r="Q31" s="33">
        <v>228544</v>
      </c>
      <c r="R31" s="20">
        <v>63082</v>
      </c>
      <c r="S31" s="20">
        <v>59499</v>
      </c>
      <c r="T31" s="20">
        <v>49687</v>
      </c>
      <c r="U31" s="34">
        <v>3147648</v>
      </c>
    </row>
    <row r="32" spans="1:21" ht="16.5" customHeight="1">
      <c r="A32" s="7"/>
      <c r="B32" s="7"/>
      <c r="C32" s="7"/>
      <c r="D32" s="7" t="s">
        <v>178</v>
      </c>
      <c r="E32" s="7"/>
      <c r="F32" s="7"/>
      <c r="G32" s="7"/>
      <c r="H32" s="7"/>
      <c r="I32" s="7"/>
      <c r="J32" s="7"/>
      <c r="K32" s="7"/>
      <c r="L32" s="9" t="s">
        <v>131</v>
      </c>
      <c r="M32" s="16">
        <v>7916</v>
      </c>
      <c r="N32" s="16">
        <v>1659</v>
      </c>
      <c r="O32" s="18">
        <v>264</v>
      </c>
      <c r="P32" s="16">
        <v>1649</v>
      </c>
      <c r="Q32" s="16">
        <v>1159</v>
      </c>
      <c r="R32" s="16">
        <v>1021</v>
      </c>
      <c r="S32" s="25" t="s">
        <v>143</v>
      </c>
      <c r="T32" s="25" t="s">
        <v>143</v>
      </c>
      <c r="U32" s="20">
        <v>13668</v>
      </c>
    </row>
    <row r="33" spans="1:21" ht="29.45" customHeight="1">
      <c r="A33" s="7"/>
      <c r="B33" s="7"/>
      <c r="C33" s="7"/>
      <c r="D33" s="69" t="s">
        <v>76</v>
      </c>
      <c r="E33" s="69"/>
      <c r="F33" s="69"/>
      <c r="G33" s="69"/>
      <c r="H33" s="69"/>
      <c r="I33" s="69"/>
      <c r="J33" s="69"/>
      <c r="K33" s="69"/>
      <c r="L33" s="9" t="s">
        <v>131</v>
      </c>
      <c r="M33" s="34">
        <v>1024561</v>
      </c>
      <c r="N33" s="33">
        <v>781024</v>
      </c>
      <c r="O33" s="33">
        <v>650258</v>
      </c>
      <c r="P33" s="33">
        <v>302482</v>
      </c>
      <c r="Q33" s="33">
        <v>229703</v>
      </c>
      <c r="R33" s="20">
        <v>64103</v>
      </c>
      <c r="S33" s="20">
        <v>59499</v>
      </c>
      <c r="T33" s="20">
        <v>49687</v>
      </c>
      <c r="U33" s="34">
        <v>3161316</v>
      </c>
    </row>
    <row r="34" spans="1:21" ht="16.5" customHeight="1">
      <c r="A34" s="7"/>
      <c r="B34" s="7"/>
      <c r="C34" s="7" t="s">
        <v>180</v>
      </c>
      <c r="D34" s="7"/>
      <c r="E34" s="7"/>
      <c r="F34" s="7"/>
      <c r="G34" s="7"/>
      <c r="H34" s="7"/>
      <c r="I34" s="7"/>
      <c r="J34" s="7"/>
      <c r="K34" s="7"/>
      <c r="L34" s="9"/>
      <c r="M34" s="10"/>
      <c r="N34" s="10"/>
      <c r="O34" s="10"/>
      <c r="P34" s="10"/>
      <c r="Q34" s="10"/>
      <c r="R34" s="10"/>
      <c r="S34" s="10"/>
      <c r="T34" s="10"/>
      <c r="U34" s="10"/>
    </row>
    <row r="35" spans="1:21" ht="16.5" customHeight="1">
      <c r="A35" s="7"/>
      <c r="B35" s="7"/>
      <c r="C35" s="7"/>
      <c r="D35" s="7" t="s">
        <v>177</v>
      </c>
      <c r="E35" s="7"/>
      <c r="F35" s="7"/>
      <c r="G35" s="7"/>
      <c r="H35" s="7"/>
      <c r="I35" s="7"/>
      <c r="J35" s="7"/>
      <c r="K35" s="7"/>
      <c r="L35" s="9" t="s">
        <v>131</v>
      </c>
      <c r="M35" s="33">
        <v>855862</v>
      </c>
      <c r="N35" s="34">
        <v>1118268</v>
      </c>
      <c r="O35" s="33">
        <v>917264</v>
      </c>
      <c r="P35" s="33">
        <v>313741</v>
      </c>
      <c r="Q35" s="33">
        <v>219424</v>
      </c>
      <c r="R35" s="20">
        <v>71410</v>
      </c>
      <c r="S35" s="20">
        <v>58984</v>
      </c>
      <c r="T35" s="33">
        <v>127125</v>
      </c>
      <c r="U35" s="34">
        <v>3682079</v>
      </c>
    </row>
    <row r="36" spans="1:21" ht="16.5" customHeight="1">
      <c r="A36" s="7"/>
      <c r="B36" s="7"/>
      <c r="C36" s="7"/>
      <c r="D36" s="7" t="s">
        <v>178</v>
      </c>
      <c r="E36" s="7"/>
      <c r="F36" s="7"/>
      <c r="G36" s="7"/>
      <c r="H36" s="7"/>
      <c r="I36" s="7"/>
      <c r="J36" s="7"/>
      <c r="K36" s="7"/>
      <c r="L36" s="9" t="s">
        <v>131</v>
      </c>
      <c r="M36" s="16">
        <v>1391</v>
      </c>
      <c r="N36" s="27">
        <v>22</v>
      </c>
      <c r="O36" s="24">
        <v>2</v>
      </c>
      <c r="P36" s="18">
        <v>212</v>
      </c>
      <c r="Q36" s="18">
        <v>259</v>
      </c>
      <c r="R36" s="27">
        <v>15</v>
      </c>
      <c r="S36" s="25" t="s">
        <v>143</v>
      </c>
      <c r="T36" s="25" t="s">
        <v>143</v>
      </c>
      <c r="U36" s="16">
        <v>1901</v>
      </c>
    </row>
    <row r="37" spans="1:21" ht="29.45" customHeight="1">
      <c r="A37" s="7"/>
      <c r="B37" s="7"/>
      <c r="C37" s="7"/>
      <c r="D37" s="69" t="s">
        <v>76</v>
      </c>
      <c r="E37" s="69"/>
      <c r="F37" s="69"/>
      <c r="G37" s="69"/>
      <c r="H37" s="69"/>
      <c r="I37" s="69"/>
      <c r="J37" s="69"/>
      <c r="K37" s="69"/>
      <c r="L37" s="9" t="s">
        <v>131</v>
      </c>
      <c r="M37" s="33">
        <v>857253</v>
      </c>
      <c r="N37" s="34">
        <v>1118290</v>
      </c>
      <c r="O37" s="33">
        <v>917266</v>
      </c>
      <c r="P37" s="33">
        <v>313953</v>
      </c>
      <c r="Q37" s="33">
        <v>219683</v>
      </c>
      <c r="R37" s="20">
        <v>71425</v>
      </c>
      <c r="S37" s="20">
        <v>58984</v>
      </c>
      <c r="T37" s="33">
        <v>127125</v>
      </c>
      <c r="U37" s="34">
        <v>3683980</v>
      </c>
    </row>
    <row r="38" spans="1:21" ht="16.5" customHeight="1">
      <c r="A38" s="7"/>
      <c r="B38" s="7"/>
      <c r="C38" s="7" t="s">
        <v>181</v>
      </c>
      <c r="D38" s="7"/>
      <c r="E38" s="7"/>
      <c r="F38" s="7"/>
      <c r="G38" s="7"/>
      <c r="H38" s="7"/>
      <c r="I38" s="7"/>
      <c r="J38" s="7"/>
      <c r="K38" s="7"/>
      <c r="L38" s="9"/>
      <c r="M38" s="10"/>
      <c r="N38" s="10"/>
      <c r="O38" s="10"/>
      <c r="P38" s="10"/>
      <c r="Q38" s="10"/>
      <c r="R38" s="10"/>
      <c r="S38" s="10"/>
      <c r="T38" s="10"/>
      <c r="U38" s="10"/>
    </row>
    <row r="39" spans="1:21" ht="16.5" customHeight="1">
      <c r="A39" s="7"/>
      <c r="B39" s="7"/>
      <c r="C39" s="7"/>
      <c r="D39" s="7" t="s">
        <v>177</v>
      </c>
      <c r="E39" s="7"/>
      <c r="F39" s="7"/>
      <c r="G39" s="7"/>
      <c r="H39" s="7"/>
      <c r="I39" s="7"/>
      <c r="J39" s="7"/>
      <c r="K39" s="7"/>
      <c r="L39" s="9" t="s">
        <v>139</v>
      </c>
      <c r="M39" s="29">
        <v>45.7</v>
      </c>
      <c r="N39" s="29">
        <v>58.9</v>
      </c>
      <c r="O39" s="29">
        <v>58.5</v>
      </c>
      <c r="P39" s="29">
        <v>51.1</v>
      </c>
      <c r="Q39" s="29">
        <v>49</v>
      </c>
      <c r="R39" s="29">
        <v>53.1</v>
      </c>
      <c r="S39" s="29">
        <v>49.8</v>
      </c>
      <c r="T39" s="29">
        <v>71.900000000000006</v>
      </c>
      <c r="U39" s="29">
        <v>53.9</v>
      </c>
    </row>
    <row r="40" spans="1:21" ht="16.5" customHeight="1">
      <c r="A40" s="7"/>
      <c r="B40" s="7"/>
      <c r="C40" s="7"/>
      <c r="D40" s="7" t="s">
        <v>178</v>
      </c>
      <c r="E40" s="7"/>
      <c r="F40" s="7"/>
      <c r="G40" s="7"/>
      <c r="H40" s="7"/>
      <c r="I40" s="7"/>
      <c r="J40" s="7"/>
      <c r="K40" s="7"/>
      <c r="L40" s="9" t="s">
        <v>139</v>
      </c>
      <c r="M40" s="29">
        <v>14.9</v>
      </c>
      <c r="N40" s="28">
        <v>1.3</v>
      </c>
      <c r="O40" s="28">
        <v>0.8</v>
      </c>
      <c r="P40" s="29">
        <v>11.4</v>
      </c>
      <c r="Q40" s="29">
        <v>18.3</v>
      </c>
      <c r="R40" s="28">
        <v>1.4</v>
      </c>
      <c r="S40" s="26" t="s">
        <v>143</v>
      </c>
      <c r="T40" s="26" t="s">
        <v>143</v>
      </c>
      <c r="U40" s="29">
        <v>12.2</v>
      </c>
    </row>
    <row r="41" spans="1:21" ht="29.45" customHeight="1">
      <c r="A41" s="7"/>
      <c r="B41" s="7"/>
      <c r="C41" s="7"/>
      <c r="D41" s="69" t="s">
        <v>76</v>
      </c>
      <c r="E41" s="69"/>
      <c r="F41" s="69"/>
      <c r="G41" s="69"/>
      <c r="H41" s="69"/>
      <c r="I41" s="69"/>
      <c r="J41" s="69"/>
      <c r="K41" s="69"/>
      <c r="L41" s="9" t="s">
        <v>139</v>
      </c>
      <c r="M41" s="29">
        <v>45.6</v>
      </c>
      <c r="N41" s="29">
        <v>58.9</v>
      </c>
      <c r="O41" s="29">
        <v>58.5</v>
      </c>
      <c r="P41" s="29">
        <v>50.9</v>
      </c>
      <c r="Q41" s="29">
        <v>48.9</v>
      </c>
      <c r="R41" s="29">
        <v>52.7</v>
      </c>
      <c r="S41" s="29">
        <v>49.8</v>
      </c>
      <c r="T41" s="29">
        <v>71.900000000000006</v>
      </c>
      <c r="U41" s="29">
        <v>53.8</v>
      </c>
    </row>
    <row r="42" spans="1:21" ht="16.5" customHeight="1">
      <c r="A42" s="7"/>
      <c r="B42" s="7"/>
      <c r="C42" s="7" t="s">
        <v>182</v>
      </c>
      <c r="D42" s="7"/>
      <c r="E42" s="7"/>
      <c r="F42" s="7"/>
      <c r="G42" s="7"/>
      <c r="H42" s="7"/>
      <c r="I42" s="7"/>
      <c r="J42" s="7"/>
      <c r="K42" s="7"/>
      <c r="L42" s="9"/>
      <c r="M42" s="10"/>
      <c r="N42" s="10"/>
      <c r="O42" s="10"/>
      <c r="P42" s="10"/>
      <c r="Q42" s="10"/>
      <c r="R42" s="10"/>
      <c r="S42" s="10"/>
      <c r="T42" s="10"/>
      <c r="U42" s="10"/>
    </row>
    <row r="43" spans="1:21" ht="16.5" customHeight="1">
      <c r="A43" s="7"/>
      <c r="B43" s="7"/>
      <c r="C43" s="7"/>
      <c r="D43" s="7" t="s">
        <v>177</v>
      </c>
      <c r="E43" s="7"/>
      <c r="F43" s="7"/>
      <c r="G43" s="7"/>
      <c r="H43" s="7"/>
      <c r="I43" s="7"/>
      <c r="J43" s="7"/>
      <c r="K43" s="7"/>
      <c r="L43" s="9" t="s">
        <v>183</v>
      </c>
      <c r="M43" s="30">
        <v>213</v>
      </c>
      <c r="N43" s="30">
        <v>273.2</v>
      </c>
      <c r="O43" s="30">
        <v>295.60000000000002</v>
      </c>
      <c r="P43" s="30">
        <v>224.9</v>
      </c>
      <c r="Q43" s="30">
        <v>227.7</v>
      </c>
      <c r="R43" s="30">
        <v>221.4</v>
      </c>
      <c r="S43" s="30">
        <v>281.8</v>
      </c>
      <c r="T43" s="30">
        <v>776.5</v>
      </c>
      <c r="U43" s="30">
        <v>253.3</v>
      </c>
    </row>
    <row r="44" spans="1:21" ht="16.5" customHeight="1">
      <c r="A44" s="7"/>
      <c r="B44" s="7"/>
      <c r="C44" s="7"/>
      <c r="D44" s="7" t="s">
        <v>178</v>
      </c>
      <c r="E44" s="7"/>
      <c r="F44" s="7"/>
      <c r="G44" s="7"/>
      <c r="H44" s="7"/>
      <c r="I44" s="7"/>
      <c r="J44" s="7"/>
      <c r="K44" s="7"/>
      <c r="L44" s="9" t="s">
        <v>183</v>
      </c>
      <c r="M44" s="28">
        <v>1.2</v>
      </c>
      <c r="N44" s="28">
        <v>0.3</v>
      </c>
      <c r="O44" s="28">
        <v>0.1</v>
      </c>
      <c r="P44" s="28">
        <v>0.7</v>
      </c>
      <c r="Q44" s="28">
        <v>0.9</v>
      </c>
      <c r="R44" s="28">
        <v>2</v>
      </c>
      <c r="S44" s="26" t="s">
        <v>143</v>
      </c>
      <c r="T44" s="26" t="s">
        <v>143</v>
      </c>
      <c r="U44" s="28">
        <v>0.6</v>
      </c>
    </row>
    <row r="45" spans="1:21" ht="29.45" customHeight="1">
      <c r="A45" s="7"/>
      <c r="B45" s="7"/>
      <c r="C45" s="7"/>
      <c r="D45" s="69" t="s">
        <v>76</v>
      </c>
      <c r="E45" s="69"/>
      <c r="F45" s="69"/>
      <c r="G45" s="69"/>
      <c r="H45" s="69"/>
      <c r="I45" s="69"/>
      <c r="J45" s="69"/>
      <c r="K45" s="69"/>
      <c r="L45" s="9" t="s">
        <v>183</v>
      </c>
      <c r="M45" s="30">
        <v>214.2</v>
      </c>
      <c r="N45" s="30">
        <v>273.5</v>
      </c>
      <c r="O45" s="30">
        <v>295.7</v>
      </c>
      <c r="P45" s="30">
        <v>225.7</v>
      </c>
      <c r="Q45" s="30">
        <v>228.5</v>
      </c>
      <c r="R45" s="30">
        <v>223.4</v>
      </c>
      <c r="S45" s="30">
        <v>281.8</v>
      </c>
      <c r="T45" s="30">
        <v>776.5</v>
      </c>
      <c r="U45" s="30">
        <v>253.9</v>
      </c>
    </row>
    <row r="46" spans="1:21" ht="16.5" customHeight="1">
      <c r="A46" s="7"/>
      <c r="B46" s="7" t="s">
        <v>84</v>
      </c>
      <c r="C46" s="7"/>
      <c r="D46" s="7"/>
      <c r="E46" s="7"/>
      <c r="F46" s="7"/>
      <c r="G46" s="7"/>
      <c r="H46" s="7"/>
      <c r="I46" s="7"/>
      <c r="J46" s="7"/>
      <c r="K46" s="7"/>
      <c r="L46" s="9"/>
      <c r="M46" s="10"/>
      <c r="N46" s="10"/>
      <c r="O46" s="10"/>
      <c r="P46" s="10"/>
      <c r="Q46" s="10"/>
      <c r="R46" s="10"/>
      <c r="S46" s="10"/>
      <c r="T46" s="10"/>
      <c r="U46" s="10"/>
    </row>
    <row r="47" spans="1:21" ht="16.5" customHeight="1">
      <c r="A47" s="7"/>
      <c r="B47" s="7"/>
      <c r="C47" s="7" t="s">
        <v>82</v>
      </c>
      <c r="D47" s="7"/>
      <c r="E47" s="7"/>
      <c r="F47" s="7"/>
      <c r="G47" s="7"/>
      <c r="H47" s="7"/>
      <c r="I47" s="7"/>
      <c r="J47" s="7"/>
      <c r="K47" s="7"/>
      <c r="L47" s="9"/>
      <c r="M47" s="10"/>
      <c r="N47" s="10"/>
      <c r="O47" s="10"/>
      <c r="P47" s="10"/>
      <c r="Q47" s="10"/>
      <c r="R47" s="10"/>
      <c r="S47" s="10"/>
      <c r="T47" s="10"/>
      <c r="U47" s="10"/>
    </row>
    <row r="48" spans="1:21" ht="16.5" customHeight="1">
      <c r="A48" s="7"/>
      <c r="B48" s="7"/>
      <c r="C48" s="7"/>
      <c r="D48" s="7" t="s">
        <v>177</v>
      </c>
      <c r="E48" s="7"/>
      <c r="F48" s="7"/>
      <c r="G48" s="7"/>
      <c r="H48" s="7"/>
      <c r="I48" s="7"/>
      <c r="J48" s="7"/>
      <c r="K48" s="7"/>
      <c r="L48" s="9" t="s">
        <v>131</v>
      </c>
      <c r="M48" s="34">
        <v>1851923</v>
      </c>
      <c r="N48" s="34">
        <v>1844741</v>
      </c>
      <c r="O48" s="34">
        <v>1486607</v>
      </c>
      <c r="P48" s="33">
        <v>676234</v>
      </c>
      <c r="Q48" s="33">
        <v>438333</v>
      </c>
      <c r="R48" s="33">
        <v>127711</v>
      </c>
      <c r="S48" s="33">
        <v>116053</v>
      </c>
      <c r="T48" s="33">
        <v>167816</v>
      </c>
      <c r="U48" s="34">
        <v>6709418</v>
      </c>
    </row>
    <row r="49" spans="1:21" ht="16.5" customHeight="1">
      <c r="A49" s="7"/>
      <c r="B49" s="7"/>
      <c r="C49" s="7"/>
      <c r="D49" s="7" t="s">
        <v>178</v>
      </c>
      <c r="E49" s="7"/>
      <c r="F49" s="7"/>
      <c r="G49" s="7"/>
      <c r="H49" s="7"/>
      <c r="I49" s="7"/>
      <c r="J49" s="7"/>
      <c r="K49" s="7"/>
      <c r="L49" s="9" t="s">
        <v>131</v>
      </c>
      <c r="M49" s="16">
        <v>9062</v>
      </c>
      <c r="N49" s="16">
        <v>1601</v>
      </c>
      <c r="O49" s="18">
        <v>315</v>
      </c>
      <c r="P49" s="16">
        <v>3617</v>
      </c>
      <c r="Q49" s="16">
        <v>1727</v>
      </c>
      <c r="R49" s="16">
        <v>1035</v>
      </c>
      <c r="S49" s="25" t="s">
        <v>143</v>
      </c>
      <c r="T49" s="25" t="s">
        <v>143</v>
      </c>
      <c r="U49" s="20">
        <v>17357</v>
      </c>
    </row>
    <row r="50" spans="1:21" ht="29.45" customHeight="1">
      <c r="A50" s="7"/>
      <c r="B50" s="7"/>
      <c r="C50" s="7"/>
      <c r="D50" s="69" t="s">
        <v>76</v>
      </c>
      <c r="E50" s="69"/>
      <c r="F50" s="69"/>
      <c r="G50" s="69"/>
      <c r="H50" s="69"/>
      <c r="I50" s="69"/>
      <c r="J50" s="69"/>
      <c r="K50" s="69"/>
      <c r="L50" s="9" t="s">
        <v>131</v>
      </c>
      <c r="M50" s="34">
        <v>1860985</v>
      </c>
      <c r="N50" s="34">
        <v>1846342</v>
      </c>
      <c r="O50" s="34">
        <v>1486922</v>
      </c>
      <c r="P50" s="33">
        <v>679851</v>
      </c>
      <c r="Q50" s="33">
        <v>440060</v>
      </c>
      <c r="R50" s="33">
        <v>128746</v>
      </c>
      <c r="S50" s="33">
        <v>116053</v>
      </c>
      <c r="T50" s="33">
        <v>167816</v>
      </c>
      <c r="U50" s="34">
        <v>6726775</v>
      </c>
    </row>
    <row r="51" spans="1:21" ht="16.5" customHeight="1">
      <c r="A51" s="7"/>
      <c r="B51" s="7"/>
      <c r="C51" s="7" t="s">
        <v>179</v>
      </c>
      <c r="D51" s="7"/>
      <c r="E51" s="7"/>
      <c r="F51" s="7"/>
      <c r="G51" s="7"/>
      <c r="H51" s="7"/>
      <c r="I51" s="7"/>
      <c r="J51" s="7"/>
      <c r="K51" s="7"/>
      <c r="L51" s="9"/>
      <c r="M51" s="10"/>
      <c r="N51" s="10"/>
      <c r="O51" s="10"/>
      <c r="P51" s="10"/>
      <c r="Q51" s="10"/>
      <c r="R51" s="10"/>
      <c r="S51" s="10"/>
      <c r="T51" s="10"/>
      <c r="U51" s="10"/>
    </row>
    <row r="52" spans="1:21" ht="16.5" customHeight="1">
      <c r="A52" s="7"/>
      <c r="B52" s="7"/>
      <c r="C52" s="7"/>
      <c r="D52" s="7" t="s">
        <v>177</v>
      </c>
      <c r="E52" s="7"/>
      <c r="F52" s="7"/>
      <c r="G52" s="7"/>
      <c r="H52" s="7"/>
      <c r="I52" s="7"/>
      <c r="J52" s="7"/>
      <c r="K52" s="7"/>
      <c r="L52" s="9" t="s">
        <v>131</v>
      </c>
      <c r="M52" s="34">
        <v>1005738</v>
      </c>
      <c r="N52" s="33">
        <v>758939</v>
      </c>
      <c r="O52" s="33">
        <v>638871</v>
      </c>
      <c r="P52" s="33">
        <v>298156</v>
      </c>
      <c r="Q52" s="33">
        <v>226706</v>
      </c>
      <c r="R52" s="20">
        <v>60576</v>
      </c>
      <c r="S52" s="20">
        <v>55924</v>
      </c>
      <c r="T52" s="20">
        <v>49220</v>
      </c>
      <c r="U52" s="34">
        <v>3094130</v>
      </c>
    </row>
    <row r="53" spans="1:21" ht="16.5" customHeight="1">
      <c r="A53" s="7"/>
      <c r="B53" s="7"/>
      <c r="C53" s="7"/>
      <c r="D53" s="7" t="s">
        <v>178</v>
      </c>
      <c r="E53" s="7"/>
      <c r="F53" s="7"/>
      <c r="G53" s="7"/>
      <c r="H53" s="7"/>
      <c r="I53" s="7"/>
      <c r="J53" s="7"/>
      <c r="K53" s="7"/>
      <c r="L53" s="9" t="s">
        <v>131</v>
      </c>
      <c r="M53" s="16">
        <v>7822</v>
      </c>
      <c r="N53" s="16">
        <v>1582</v>
      </c>
      <c r="O53" s="18">
        <v>309</v>
      </c>
      <c r="P53" s="16">
        <v>2942</v>
      </c>
      <c r="Q53" s="16">
        <v>1563</v>
      </c>
      <c r="R53" s="18">
        <v>993</v>
      </c>
      <c r="S53" s="25" t="s">
        <v>143</v>
      </c>
      <c r="T53" s="25" t="s">
        <v>143</v>
      </c>
      <c r="U53" s="20">
        <v>15211</v>
      </c>
    </row>
    <row r="54" spans="1:21" ht="29.45" customHeight="1">
      <c r="A54" s="7"/>
      <c r="B54" s="7"/>
      <c r="C54" s="7"/>
      <c r="D54" s="69" t="s">
        <v>76</v>
      </c>
      <c r="E54" s="69"/>
      <c r="F54" s="69"/>
      <c r="G54" s="69"/>
      <c r="H54" s="69"/>
      <c r="I54" s="69"/>
      <c r="J54" s="69"/>
      <c r="K54" s="69"/>
      <c r="L54" s="9" t="s">
        <v>131</v>
      </c>
      <c r="M54" s="34">
        <v>1013560</v>
      </c>
      <c r="N54" s="33">
        <v>760521</v>
      </c>
      <c r="O54" s="33">
        <v>639180</v>
      </c>
      <c r="P54" s="33">
        <v>301098</v>
      </c>
      <c r="Q54" s="33">
        <v>228269</v>
      </c>
      <c r="R54" s="20">
        <v>61569</v>
      </c>
      <c r="S54" s="20">
        <v>55924</v>
      </c>
      <c r="T54" s="20">
        <v>49220</v>
      </c>
      <c r="U54" s="34">
        <v>3109341</v>
      </c>
    </row>
    <row r="55" spans="1:21" ht="16.5" customHeight="1">
      <c r="A55" s="7"/>
      <c r="B55" s="7"/>
      <c r="C55" s="7" t="s">
        <v>180</v>
      </c>
      <c r="D55" s="7"/>
      <c r="E55" s="7"/>
      <c r="F55" s="7"/>
      <c r="G55" s="7"/>
      <c r="H55" s="7"/>
      <c r="I55" s="7"/>
      <c r="J55" s="7"/>
      <c r="K55" s="7"/>
      <c r="L55" s="9"/>
      <c r="M55" s="10"/>
      <c r="N55" s="10"/>
      <c r="O55" s="10"/>
      <c r="P55" s="10"/>
      <c r="Q55" s="10"/>
      <c r="R55" s="10"/>
      <c r="S55" s="10"/>
      <c r="T55" s="10"/>
      <c r="U55" s="10"/>
    </row>
    <row r="56" spans="1:21" ht="16.5" customHeight="1">
      <c r="A56" s="7"/>
      <c r="B56" s="7"/>
      <c r="C56" s="7"/>
      <c r="D56" s="7" t="s">
        <v>177</v>
      </c>
      <c r="E56" s="7"/>
      <c r="F56" s="7"/>
      <c r="G56" s="7"/>
      <c r="H56" s="7"/>
      <c r="I56" s="7"/>
      <c r="J56" s="7"/>
      <c r="K56" s="7"/>
      <c r="L56" s="9" t="s">
        <v>131</v>
      </c>
      <c r="M56" s="33">
        <v>846185</v>
      </c>
      <c r="N56" s="34">
        <v>1085802</v>
      </c>
      <c r="O56" s="33">
        <v>847736</v>
      </c>
      <c r="P56" s="33">
        <v>378078</v>
      </c>
      <c r="Q56" s="33">
        <v>211627</v>
      </c>
      <c r="R56" s="20">
        <v>67135</v>
      </c>
      <c r="S56" s="20">
        <v>60129</v>
      </c>
      <c r="T56" s="33">
        <v>118596</v>
      </c>
      <c r="U56" s="34">
        <v>3615288</v>
      </c>
    </row>
    <row r="57" spans="1:21" ht="16.5" customHeight="1">
      <c r="A57" s="7"/>
      <c r="B57" s="7"/>
      <c r="C57" s="7"/>
      <c r="D57" s="7" t="s">
        <v>178</v>
      </c>
      <c r="E57" s="7"/>
      <c r="F57" s="7"/>
      <c r="G57" s="7"/>
      <c r="H57" s="7"/>
      <c r="I57" s="7"/>
      <c r="J57" s="7"/>
      <c r="K57" s="7"/>
      <c r="L57" s="9" t="s">
        <v>131</v>
      </c>
      <c r="M57" s="16">
        <v>1240</v>
      </c>
      <c r="N57" s="27">
        <v>19</v>
      </c>
      <c r="O57" s="24">
        <v>6</v>
      </c>
      <c r="P57" s="18">
        <v>675</v>
      </c>
      <c r="Q57" s="18">
        <v>164</v>
      </c>
      <c r="R57" s="27">
        <v>42</v>
      </c>
      <c r="S57" s="25" t="s">
        <v>143</v>
      </c>
      <c r="T57" s="25" t="s">
        <v>143</v>
      </c>
      <c r="U57" s="16">
        <v>2146</v>
      </c>
    </row>
    <row r="58" spans="1:21" ht="29.45" customHeight="1">
      <c r="A58" s="7"/>
      <c r="B58" s="7"/>
      <c r="C58" s="7"/>
      <c r="D58" s="69" t="s">
        <v>76</v>
      </c>
      <c r="E58" s="69"/>
      <c r="F58" s="69"/>
      <c r="G58" s="69"/>
      <c r="H58" s="69"/>
      <c r="I58" s="69"/>
      <c r="J58" s="69"/>
      <c r="K58" s="69"/>
      <c r="L58" s="9" t="s">
        <v>131</v>
      </c>
      <c r="M58" s="33">
        <v>847425</v>
      </c>
      <c r="N58" s="34">
        <v>1085821</v>
      </c>
      <c r="O58" s="33">
        <v>847742</v>
      </c>
      <c r="P58" s="33">
        <v>378753</v>
      </c>
      <c r="Q58" s="33">
        <v>211791</v>
      </c>
      <c r="R58" s="20">
        <v>67177</v>
      </c>
      <c r="S58" s="20">
        <v>60129</v>
      </c>
      <c r="T58" s="33">
        <v>118596</v>
      </c>
      <c r="U58" s="34">
        <v>3617434</v>
      </c>
    </row>
    <row r="59" spans="1:21" ht="16.5" customHeight="1">
      <c r="A59" s="7"/>
      <c r="B59" s="7"/>
      <c r="C59" s="7" t="s">
        <v>181</v>
      </c>
      <c r="D59" s="7"/>
      <c r="E59" s="7"/>
      <c r="F59" s="7"/>
      <c r="G59" s="7"/>
      <c r="H59" s="7"/>
      <c r="I59" s="7"/>
      <c r="J59" s="7"/>
      <c r="K59" s="7"/>
      <c r="L59" s="9"/>
      <c r="M59" s="10"/>
      <c r="N59" s="10"/>
      <c r="O59" s="10"/>
      <c r="P59" s="10"/>
      <c r="Q59" s="10"/>
      <c r="R59" s="10"/>
      <c r="S59" s="10"/>
      <c r="T59" s="10"/>
      <c r="U59" s="10"/>
    </row>
    <row r="60" spans="1:21" ht="16.5" customHeight="1">
      <c r="A60" s="7"/>
      <c r="B60" s="7"/>
      <c r="C60" s="7"/>
      <c r="D60" s="7" t="s">
        <v>177</v>
      </c>
      <c r="E60" s="7"/>
      <c r="F60" s="7"/>
      <c r="G60" s="7"/>
      <c r="H60" s="7"/>
      <c r="I60" s="7"/>
      <c r="J60" s="7"/>
      <c r="K60" s="7"/>
      <c r="L60" s="9" t="s">
        <v>139</v>
      </c>
      <c r="M60" s="29">
        <v>45.7</v>
      </c>
      <c r="N60" s="29">
        <v>58.9</v>
      </c>
      <c r="O60" s="29">
        <v>57</v>
      </c>
      <c r="P60" s="29">
        <v>55.9</v>
      </c>
      <c r="Q60" s="29">
        <v>48.3</v>
      </c>
      <c r="R60" s="29">
        <v>52.6</v>
      </c>
      <c r="S60" s="29">
        <v>51.8</v>
      </c>
      <c r="T60" s="29">
        <v>70.7</v>
      </c>
      <c r="U60" s="29">
        <v>53.9</v>
      </c>
    </row>
    <row r="61" spans="1:21" ht="16.5" customHeight="1">
      <c r="A61" s="7"/>
      <c r="B61" s="7"/>
      <c r="C61" s="7"/>
      <c r="D61" s="7" t="s">
        <v>178</v>
      </c>
      <c r="E61" s="7"/>
      <c r="F61" s="7"/>
      <c r="G61" s="7"/>
      <c r="H61" s="7"/>
      <c r="I61" s="7"/>
      <c r="J61" s="7"/>
      <c r="K61" s="7"/>
      <c r="L61" s="9" t="s">
        <v>139</v>
      </c>
      <c r="M61" s="29">
        <v>13.7</v>
      </c>
      <c r="N61" s="28">
        <v>1.2</v>
      </c>
      <c r="O61" s="28">
        <v>1.9</v>
      </c>
      <c r="P61" s="29">
        <v>18.7</v>
      </c>
      <c r="Q61" s="28">
        <v>9.5</v>
      </c>
      <c r="R61" s="28">
        <v>4.0999999999999996</v>
      </c>
      <c r="S61" s="26" t="s">
        <v>143</v>
      </c>
      <c r="T61" s="26" t="s">
        <v>143</v>
      </c>
      <c r="U61" s="29">
        <v>12.4</v>
      </c>
    </row>
    <row r="62" spans="1:21" ht="29.45" customHeight="1">
      <c r="A62" s="7"/>
      <c r="B62" s="7"/>
      <c r="C62" s="7"/>
      <c r="D62" s="69" t="s">
        <v>76</v>
      </c>
      <c r="E62" s="69"/>
      <c r="F62" s="69"/>
      <c r="G62" s="69"/>
      <c r="H62" s="69"/>
      <c r="I62" s="69"/>
      <c r="J62" s="69"/>
      <c r="K62" s="69"/>
      <c r="L62" s="9" t="s">
        <v>139</v>
      </c>
      <c r="M62" s="29">
        <v>45.5</v>
      </c>
      <c r="N62" s="29">
        <v>58.8</v>
      </c>
      <c r="O62" s="29">
        <v>57</v>
      </c>
      <c r="P62" s="29">
        <v>55.7</v>
      </c>
      <c r="Q62" s="29">
        <v>48.1</v>
      </c>
      <c r="R62" s="29">
        <v>52.2</v>
      </c>
      <c r="S62" s="29">
        <v>51.8</v>
      </c>
      <c r="T62" s="29">
        <v>70.7</v>
      </c>
      <c r="U62" s="29">
        <v>53.8</v>
      </c>
    </row>
    <row r="63" spans="1:21" ht="16.5" customHeight="1">
      <c r="A63" s="7"/>
      <c r="B63" s="7"/>
      <c r="C63" s="7" t="s">
        <v>182</v>
      </c>
      <c r="D63" s="7"/>
      <c r="E63" s="7"/>
      <c r="F63" s="7"/>
      <c r="G63" s="7"/>
      <c r="H63" s="7"/>
      <c r="I63" s="7"/>
      <c r="J63" s="7"/>
      <c r="K63" s="7"/>
      <c r="L63" s="9"/>
      <c r="M63" s="10"/>
      <c r="N63" s="10"/>
      <c r="O63" s="10"/>
      <c r="P63" s="10"/>
      <c r="Q63" s="10"/>
      <c r="R63" s="10"/>
      <c r="S63" s="10"/>
      <c r="T63" s="10"/>
      <c r="U63" s="10"/>
    </row>
    <row r="64" spans="1:21" ht="16.5" customHeight="1">
      <c r="A64" s="7"/>
      <c r="B64" s="7"/>
      <c r="C64" s="7"/>
      <c r="D64" s="7" t="s">
        <v>177</v>
      </c>
      <c r="E64" s="7"/>
      <c r="F64" s="7"/>
      <c r="G64" s="7"/>
      <c r="H64" s="7"/>
      <c r="I64" s="7"/>
      <c r="J64" s="7"/>
      <c r="K64" s="7"/>
      <c r="L64" s="9" t="s">
        <v>183</v>
      </c>
      <c r="M64" s="30">
        <v>214.9</v>
      </c>
      <c r="N64" s="30">
        <v>272.2</v>
      </c>
      <c r="O64" s="30">
        <v>286.5</v>
      </c>
      <c r="P64" s="30">
        <v>251.2</v>
      </c>
      <c r="Q64" s="30">
        <v>225.8</v>
      </c>
      <c r="R64" s="30">
        <v>215.3</v>
      </c>
      <c r="S64" s="30">
        <v>284</v>
      </c>
      <c r="T64" s="30">
        <v>743.5</v>
      </c>
      <c r="U64" s="30">
        <v>253.9</v>
      </c>
    </row>
    <row r="65" spans="1:21" ht="16.5" customHeight="1">
      <c r="A65" s="7"/>
      <c r="B65" s="7"/>
      <c r="C65" s="7"/>
      <c r="D65" s="7" t="s">
        <v>178</v>
      </c>
      <c r="E65" s="7"/>
      <c r="F65" s="7"/>
      <c r="G65" s="7"/>
      <c r="H65" s="7"/>
      <c r="I65" s="7"/>
      <c r="J65" s="7"/>
      <c r="K65" s="7"/>
      <c r="L65" s="9" t="s">
        <v>183</v>
      </c>
      <c r="M65" s="28">
        <v>1.2</v>
      </c>
      <c r="N65" s="28">
        <v>0.3</v>
      </c>
      <c r="O65" s="28">
        <v>0.1</v>
      </c>
      <c r="P65" s="28">
        <v>1.4</v>
      </c>
      <c r="Q65" s="28">
        <v>1.1000000000000001</v>
      </c>
      <c r="R65" s="28">
        <v>2</v>
      </c>
      <c r="S65" s="26" t="s">
        <v>143</v>
      </c>
      <c r="T65" s="26" t="s">
        <v>143</v>
      </c>
      <c r="U65" s="28">
        <v>0.7</v>
      </c>
    </row>
    <row r="66" spans="1:21" ht="29.45" customHeight="1">
      <c r="A66" s="7"/>
      <c r="B66" s="7"/>
      <c r="C66" s="7"/>
      <c r="D66" s="69" t="s">
        <v>76</v>
      </c>
      <c r="E66" s="69"/>
      <c r="F66" s="69"/>
      <c r="G66" s="69"/>
      <c r="H66" s="69"/>
      <c r="I66" s="69"/>
      <c r="J66" s="69"/>
      <c r="K66" s="69"/>
      <c r="L66" s="9" t="s">
        <v>183</v>
      </c>
      <c r="M66" s="30">
        <v>216.1</v>
      </c>
      <c r="N66" s="30">
        <v>272.5</v>
      </c>
      <c r="O66" s="30">
        <v>286.60000000000002</v>
      </c>
      <c r="P66" s="30">
        <v>252.7</v>
      </c>
      <c r="Q66" s="30">
        <v>226.9</v>
      </c>
      <c r="R66" s="30">
        <v>217.3</v>
      </c>
      <c r="S66" s="30">
        <v>284</v>
      </c>
      <c r="T66" s="30">
        <v>743.5</v>
      </c>
      <c r="U66" s="30">
        <v>254.6</v>
      </c>
    </row>
    <row r="67" spans="1:21" ht="16.5" customHeight="1">
      <c r="A67" s="7"/>
      <c r="B67" s="7" t="s">
        <v>85</v>
      </c>
      <c r="C67" s="7"/>
      <c r="D67" s="7"/>
      <c r="E67" s="7"/>
      <c r="F67" s="7"/>
      <c r="G67" s="7"/>
      <c r="H67" s="7"/>
      <c r="I67" s="7"/>
      <c r="J67" s="7"/>
      <c r="K67" s="7"/>
      <c r="L67" s="9"/>
      <c r="M67" s="10"/>
      <c r="N67" s="10"/>
      <c r="O67" s="10"/>
      <c r="P67" s="10"/>
      <c r="Q67" s="10"/>
      <c r="R67" s="10"/>
      <c r="S67" s="10"/>
      <c r="T67" s="10"/>
      <c r="U67" s="10"/>
    </row>
    <row r="68" spans="1:21" ht="16.5" customHeight="1">
      <c r="A68" s="7"/>
      <c r="B68" s="7"/>
      <c r="C68" s="7" t="s">
        <v>82</v>
      </c>
      <c r="D68" s="7"/>
      <c r="E68" s="7"/>
      <c r="F68" s="7"/>
      <c r="G68" s="7"/>
      <c r="H68" s="7"/>
      <c r="I68" s="7"/>
      <c r="J68" s="7"/>
      <c r="K68" s="7"/>
      <c r="L68" s="9"/>
      <c r="M68" s="10"/>
      <c r="N68" s="10"/>
      <c r="O68" s="10"/>
      <c r="P68" s="10"/>
      <c r="Q68" s="10"/>
      <c r="R68" s="10"/>
      <c r="S68" s="10"/>
      <c r="T68" s="10"/>
      <c r="U68" s="10"/>
    </row>
    <row r="69" spans="1:21" ht="16.5" customHeight="1">
      <c r="A69" s="7"/>
      <c r="B69" s="7"/>
      <c r="C69" s="7"/>
      <c r="D69" s="7" t="s">
        <v>177</v>
      </c>
      <c r="E69" s="7"/>
      <c r="F69" s="7"/>
      <c r="G69" s="7"/>
      <c r="H69" s="7"/>
      <c r="I69" s="7"/>
      <c r="J69" s="7"/>
      <c r="K69" s="7"/>
      <c r="L69" s="9" t="s">
        <v>131</v>
      </c>
      <c r="M69" s="34">
        <v>1923930</v>
      </c>
      <c r="N69" s="34">
        <v>1770887</v>
      </c>
      <c r="O69" s="34">
        <v>1394096</v>
      </c>
      <c r="P69" s="33">
        <v>648688</v>
      </c>
      <c r="Q69" s="33">
        <v>435511</v>
      </c>
      <c r="R69" s="33">
        <v>123383</v>
      </c>
      <c r="S69" s="33">
        <v>115421</v>
      </c>
      <c r="T69" s="33">
        <v>158811</v>
      </c>
      <c r="U69" s="34">
        <v>6570727</v>
      </c>
    </row>
    <row r="70" spans="1:21" ht="16.5" customHeight="1">
      <c r="A70" s="7"/>
      <c r="B70" s="7"/>
      <c r="C70" s="7"/>
      <c r="D70" s="7" t="s">
        <v>178</v>
      </c>
      <c r="E70" s="7"/>
      <c r="F70" s="7"/>
      <c r="G70" s="7"/>
      <c r="H70" s="7"/>
      <c r="I70" s="7"/>
      <c r="J70" s="7"/>
      <c r="K70" s="7"/>
      <c r="L70" s="9" t="s">
        <v>131</v>
      </c>
      <c r="M70" s="16">
        <v>7622</v>
      </c>
      <c r="N70" s="16">
        <v>1561</v>
      </c>
      <c r="O70" s="18">
        <v>461</v>
      </c>
      <c r="P70" s="16">
        <v>3922</v>
      </c>
      <c r="Q70" s="16">
        <v>2026</v>
      </c>
      <c r="R70" s="16">
        <v>1029</v>
      </c>
      <c r="S70" s="25" t="s">
        <v>143</v>
      </c>
      <c r="T70" s="25" t="s">
        <v>143</v>
      </c>
      <c r="U70" s="20">
        <v>16621</v>
      </c>
    </row>
    <row r="71" spans="1:21" ht="29.45" customHeight="1">
      <c r="A71" s="7"/>
      <c r="B71" s="7"/>
      <c r="C71" s="7"/>
      <c r="D71" s="69" t="s">
        <v>76</v>
      </c>
      <c r="E71" s="69"/>
      <c r="F71" s="69"/>
      <c r="G71" s="69"/>
      <c r="H71" s="69"/>
      <c r="I71" s="69"/>
      <c r="J71" s="69"/>
      <c r="K71" s="69"/>
      <c r="L71" s="9" t="s">
        <v>131</v>
      </c>
      <c r="M71" s="34">
        <v>1931552</v>
      </c>
      <c r="N71" s="34">
        <v>1772448</v>
      </c>
      <c r="O71" s="34">
        <v>1394557</v>
      </c>
      <c r="P71" s="33">
        <v>652610</v>
      </c>
      <c r="Q71" s="33">
        <v>437537</v>
      </c>
      <c r="R71" s="33">
        <v>124412</v>
      </c>
      <c r="S71" s="33">
        <v>115421</v>
      </c>
      <c r="T71" s="33">
        <v>158811</v>
      </c>
      <c r="U71" s="34">
        <v>6587348</v>
      </c>
    </row>
    <row r="72" spans="1:21" ht="16.5" customHeight="1">
      <c r="A72" s="7"/>
      <c r="B72" s="7"/>
      <c r="C72" s="7" t="s">
        <v>179</v>
      </c>
      <c r="D72" s="7"/>
      <c r="E72" s="7"/>
      <c r="F72" s="7"/>
      <c r="G72" s="7"/>
      <c r="H72" s="7"/>
      <c r="I72" s="7"/>
      <c r="J72" s="7"/>
      <c r="K72" s="7"/>
      <c r="L72" s="9"/>
      <c r="M72" s="10"/>
      <c r="N72" s="10"/>
      <c r="O72" s="10"/>
      <c r="P72" s="10"/>
      <c r="Q72" s="10"/>
      <c r="R72" s="10"/>
      <c r="S72" s="10"/>
      <c r="T72" s="10"/>
      <c r="U72" s="10"/>
    </row>
    <row r="73" spans="1:21" ht="16.5" customHeight="1">
      <c r="A73" s="7"/>
      <c r="B73" s="7"/>
      <c r="C73" s="7"/>
      <c r="D73" s="7" t="s">
        <v>177</v>
      </c>
      <c r="E73" s="7"/>
      <c r="F73" s="7"/>
      <c r="G73" s="7"/>
      <c r="H73" s="7"/>
      <c r="I73" s="7"/>
      <c r="J73" s="7"/>
      <c r="K73" s="7"/>
      <c r="L73" s="9" t="s">
        <v>131</v>
      </c>
      <c r="M73" s="34">
        <v>1036753</v>
      </c>
      <c r="N73" s="33">
        <v>735743</v>
      </c>
      <c r="O73" s="33">
        <v>610140</v>
      </c>
      <c r="P73" s="33">
        <v>289878</v>
      </c>
      <c r="Q73" s="33">
        <v>227624</v>
      </c>
      <c r="R73" s="20">
        <v>59657</v>
      </c>
      <c r="S73" s="20">
        <v>54893</v>
      </c>
      <c r="T73" s="20">
        <v>46814</v>
      </c>
      <c r="U73" s="34">
        <v>3061502</v>
      </c>
    </row>
    <row r="74" spans="1:21" ht="16.5" customHeight="1">
      <c r="A74" s="7"/>
      <c r="B74" s="7"/>
      <c r="C74" s="7"/>
      <c r="D74" s="7" t="s">
        <v>178</v>
      </c>
      <c r="E74" s="7"/>
      <c r="F74" s="7"/>
      <c r="G74" s="7"/>
      <c r="H74" s="7"/>
      <c r="I74" s="7"/>
      <c r="J74" s="7"/>
      <c r="K74" s="7"/>
      <c r="L74" s="9" t="s">
        <v>131</v>
      </c>
      <c r="M74" s="16">
        <v>6747</v>
      </c>
      <c r="N74" s="16">
        <v>1540</v>
      </c>
      <c r="O74" s="18">
        <v>451</v>
      </c>
      <c r="P74" s="16">
        <v>3060</v>
      </c>
      <c r="Q74" s="16">
        <v>1765</v>
      </c>
      <c r="R74" s="18">
        <v>969</v>
      </c>
      <c r="S74" s="25" t="s">
        <v>143</v>
      </c>
      <c r="T74" s="25" t="s">
        <v>143</v>
      </c>
      <c r="U74" s="20">
        <v>14532</v>
      </c>
    </row>
    <row r="75" spans="1:21" ht="29.45" customHeight="1">
      <c r="A75" s="7"/>
      <c r="B75" s="7"/>
      <c r="C75" s="7"/>
      <c r="D75" s="69" t="s">
        <v>76</v>
      </c>
      <c r="E75" s="69"/>
      <c r="F75" s="69"/>
      <c r="G75" s="69"/>
      <c r="H75" s="69"/>
      <c r="I75" s="69"/>
      <c r="J75" s="69"/>
      <c r="K75" s="69"/>
      <c r="L75" s="9" t="s">
        <v>131</v>
      </c>
      <c r="M75" s="34">
        <v>1043500</v>
      </c>
      <c r="N75" s="33">
        <v>737283</v>
      </c>
      <c r="O75" s="33">
        <v>610591</v>
      </c>
      <c r="P75" s="33">
        <v>292938</v>
      </c>
      <c r="Q75" s="33">
        <v>229389</v>
      </c>
      <c r="R75" s="20">
        <v>60626</v>
      </c>
      <c r="S75" s="20">
        <v>54893</v>
      </c>
      <c r="T75" s="20">
        <v>46814</v>
      </c>
      <c r="U75" s="34">
        <v>3076034</v>
      </c>
    </row>
    <row r="76" spans="1:21" ht="16.5" customHeight="1">
      <c r="A76" s="7"/>
      <c r="B76" s="7"/>
      <c r="C76" s="7" t="s">
        <v>180</v>
      </c>
      <c r="D76" s="7"/>
      <c r="E76" s="7"/>
      <c r="F76" s="7"/>
      <c r="G76" s="7"/>
      <c r="H76" s="7"/>
      <c r="I76" s="7"/>
      <c r="J76" s="7"/>
      <c r="K76" s="7"/>
      <c r="L76" s="9"/>
      <c r="M76" s="10"/>
      <c r="N76" s="10"/>
      <c r="O76" s="10"/>
      <c r="P76" s="10"/>
      <c r="Q76" s="10"/>
      <c r="R76" s="10"/>
      <c r="S76" s="10"/>
      <c r="T76" s="10"/>
      <c r="U76" s="10"/>
    </row>
    <row r="77" spans="1:21" ht="16.5" customHeight="1">
      <c r="A77" s="7"/>
      <c r="B77" s="7"/>
      <c r="C77" s="7"/>
      <c r="D77" s="7" t="s">
        <v>177</v>
      </c>
      <c r="E77" s="7"/>
      <c r="F77" s="7"/>
      <c r="G77" s="7"/>
      <c r="H77" s="7"/>
      <c r="I77" s="7"/>
      <c r="J77" s="7"/>
      <c r="K77" s="7"/>
      <c r="L77" s="9" t="s">
        <v>131</v>
      </c>
      <c r="M77" s="33">
        <v>887177</v>
      </c>
      <c r="N77" s="34">
        <v>1035144</v>
      </c>
      <c r="O77" s="33">
        <v>783956</v>
      </c>
      <c r="P77" s="33">
        <v>358810</v>
      </c>
      <c r="Q77" s="33">
        <v>207887</v>
      </c>
      <c r="R77" s="20">
        <v>63726</v>
      </c>
      <c r="S77" s="20">
        <v>60528</v>
      </c>
      <c r="T77" s="33">
        <v>111997</v>
      </c>
      <c r="U77" s="34">
        <v>3509225</v>
      </c>
    </row>
    <row r="78" spans="1:21" ht="16.5" customHeight="1">
      <c r="A78" s="7"/>
      <c r="B78" s="7"/>
      <c r="C78" s="7"/>
      <c r="D78" s="7" t="s">
        <v>178</v>
      </c>
      <c r="E78" s="7"/>
      <c r="F78" s="7"/>
      <c r="G78" s="7"/>
      <c r="H78" s="7"/>
      <c r="I78" s="7"/>
      <c r="J78" s="7"/>
      <c r="K78" s="7"/>
      <c r="L78" s="9" t="s">
        <v>131</v>
      </c>
      <c r="M78" s="18">
        <v>875</v>
      </c>
      <c r="N78" s="27">
        <v>21</v>
      </c>
      <c r="O78" s="27">
        <v>10</v>
      </c>
      <c r="P78" s="18">
        <v>862</v>
      </c>
      <c r="Q78" s="18">
        <v>261</v>
      </c>
      <c r="R78" s="27">
        <v>60</v>
      </c>
      <c r="S78" s="25" t="s">
        <v>143</v>
      </c>
      <c r="T78" s="25" t="s">
        <v>143</v>
      </c>
      <c r="U78" s="16">
        <v>2089</v>
      </c>
    </row>
    <row r="79" spans="1:21" ht="29.45" customHeight="1">
      <c r="A79" s="7"/>
      <c r="B79" s="7"/>
      <c r="C79" s="7"/>
      <c r="D79" s="69" t="s">
        <v>76</v>
      </c>
      <c r="E79" s="69"/>
      <c r="F79" s="69"/>
      <c r="G79" s="69"/>
      <c r="H79" s="69"/>
      <c r="I79" s="69"/>
      <c r="J79" s="69"/>
      <c r="K79" s="69"/>
      <c r="L79" s="9" t="s">
        <v>131</v>
      </c>
      <c r="M79" s="33">
        <v>888052</v>
      </c>
      <c r="N79" s="34">
        <v>1035165</v>
      </c>
      <c r="O79" s="33">
        <v>783966</v>
      </c>
      <c r="P79" s="33">
        <v>359672</v>
      </c>
      <c r="Q79" s="33">
        <v>208148</v>
      </c>
      <c r="R79" s="20">
        <v>63786</v>
      </c>
      <c r="S79" s="20">
        <v>60528</v>
      </c>
      <c r="T79" s="33">
        <v>111997</v>
      </c>
      <c r="U79" s="34">
        <v>3511314</v>
      </c>
    </row>
    <row r="80" spans="1:21" ht="16.5" customHeight="1">
      <c r="A80" s="7"/>
      <c r="B80" s="7"/>
      <c r="C80" s="7" t="s">
        <v>181</v>
      </c>
      <c r="D80" s="7"/>
      <c r="E80" s="7"/>
      <c r="F80" s="7"/>
      <c r="G80" s="7"/>
      <c r="H80" s="7"/>
      <c r="I80" s="7"/>
      <c r="J80" s="7"/>
      <c r="K80" s="7"/>
      <c r="L80" s="9"/>
      <c r="M80" s="10"/>
      <c r="N80" s="10"/>
      <c r="O80" s="10"/>
      <c r="P80" s="10"/>
      <c r="Q80" s="10"/>
      <c r="R80" s="10"/>
      <c r="S80" s="10"/>
      <c r="T80" s="10"/>
      <c r="U80" s="10"/>
    </row>
    <row r="81" spans="1:21" ht="16.5" customHeight="1">
      <c r="A81" s="7"/>
      <c r="B81" s="7"/>
      <c r="C81" s="7"/>
      <c r="D81" s="7" t="s">
        <v>177</v>
      </c>
      <c r="E81" s="7"/>
      <c r="F81" s="7"/>
      <c r="G81" s="7"/>
      <c r="H81" s="7"/>
      <c r="I81" s="7"/>
      <c r="J81" s="7"/>
      <c r="K81" s="7"/>
      <c r="L81" s="9" t="s">
        <v>139</v>
      </c>
      <c r="M81" s="29">
        <v>46.1</v>
      </c>
      <c r="N81" s="29">
        <v>58.5</v>
      </c>
      <c r="O81" s="29">
        <v>56.2</v>
      </c>
      <c r="P81" s="29">
        <v>55.3</v>
      </c>
      <c r="Q81" s="29">
        <v>47.7</v>
      </c>
      <c r="R81" s="29">
        <v>51.6</v>
      </c>
      <c r="S81" s="29">
        <v>52.4</v>
      </c>
      <c r="T81" s="29">
        <v>70.5</v>
      </c>
      <c r="U81" s="29">
        <v>53.4</v>
      </c>
    </row>
    <row r="82" spans="1:21" ht="16.5" customHeight="1">
      <c r="A82" s="7"/>
      <c r="B82" s="7"/>
      <c r="C82" s="7"/>
      <c r="D82" s="7" t="s">
        <v>178</v>
      </c>
      <c r="E82" s="7"/>
      <c r="F82" s="7"/>
      <c r="G82" s="7"/>
      <c r="H82" s="7"/>
      <c r="I82" s="7"/>
      <c r="J82" s="7"/>
      <c r="K82" s="7"/>
      <c r="L82" s="9" t="s">
        <v>139</v>
      </c>
      <c r="M82" s="29">
        <v>11.5</v>
      </c>
      <c r="N82" s="28">
        <v>1.3</v>
      </c>
      <c r="O82" s="28">
        <v>2.2000000000000002</v>
      </c>
      <c r="P82" s="29">
        <v>22</v>
      </c>
      <c r="Q82" s="29">
        <v>12.9</v>
      </c>
      <c r="R82" s="28">
        <v>5.8</v>
      </c>
      <c r="S82" s="26" t="s">
        <v>143</v>
      </c>
      <c r="T82" s="26" t="s">
        <v>143</v>
      </c>
      <c r="U82" s="29">
        <v>12.6</v>
      </c>
    </row>
    <row r="83" spans="1:21" ht="29.45" customHeight="1">
      <c r="A83" s="7"/>
      <c r="B83" s="7"/>
      <c r="C83" s="7"/>
      <c r="D83" s="69" t="s">
        <v>76</v>
      </c>
      <c r="E83" s="69"/>
      <c r="F83" s="69"/>
      <c r="G83" s="69"/>
      <c r="H83" s="69"/>
      <c r="I83" s="69"/>
      <c r="J83" s="69"/>
      <c r="K83" s="69"/>
      <c r="L83" s="9" t="s">
        <v>139</v>
      </c>
      <c r="M83" s="29">
        <v>46</v>
      </c>
      <c r="N83" s="29">
        <v>58.4</v>
      </c>
      <c r="O83" s="29">
        <v>56.2</v>
      </c>
      <c r="P83" s="29">
        <v>55.1</v>
      </c>
      <c r="Q83" s="29">
        <v>47.6</v>
      </c>
      <c r="R83" s="29">
        <v>51.3</v>
      </c>
      <c r="S83" s="29">
        <v>52.4</v>
      </c>
      <c r="T83" s="29">
        <v>70.5</v>
      </c>
      <c r="U83" s="29">
        <v>53.3</v>
      </c>
    </row>
    <row r="84" spans="1:21" ht="16.5" customHeight="1">
      <c r="A84" s="7"/>
      <c r="B84" s="7"/>
      <c r="C84" s="7" t="s">
        <v>182</v>
      </c>
      <c r="D84" s="7"/>
      <c r="E84" s="7"/>
      <c r="F84" s="7"/>
      <c r="G84" s="7"/>
      <c r="H84" s="7"/>
      <c r="I84" s="7"/>
      <c r="J84" s="7"/>
      <c r="K84" s="7"/>
      <c r="L84" s="9"/>
      <c r="M84" s="10"/>
      <c r="N84" s="10"/>
      <c r="O84" s="10"/>
      <c r="P84" s="10"/>
      <c r="Q84" s="10"/>
      <c r="R84" s="10"/>
      <c r="S84" s="10"/>
      <c r="T84" s="10"/>
      <c r="U84" s="10"/>
    </row>
    <row r="85" spans="1:21" ht="16.5" customHeight="1">
      <c r="A85" s="7"/>
      <c r="B85" s="7"/>
      <c r="C85" s="7"/>
      <c r="D85" s="7" t="s">
        <v>177</v>
      </c>
      <c r="E85" s="7"/>
      <c r="F85" s="7"/>
      <c r="G85" s="7"/>
      <c r="H85" s="7"/>
      <c r="I85" s="7"/>
      <c r="J85" s="7"/>
      <c r="K85" s="7"/>
      <c r="L85" s="9" t="s">
        <v>183</v>
      </c>
      <c r="M85" s="30">
        <v>228.6</v>
      </c>
      <c r="N85" s="30">
        <v>268.2</v>
      </c>
      <c r="O85" s="30">
        <v>274.89999999999998</v>
      </c>
      <c r="P85" s="30">
        <v>245.5</v>
      </c>
      <c r="Q85" s="30">
        <v>227.5</v>
      </c>
      <c r="R85" s="30">
        <v>211</v>
      </c>
      <c r="S85" s="30">
        <v>290.89999999999998</v>
      </c>
      <c r="T85" s="30">
        <v>712</v>
      </c>
      <c r="U85" s="30">
        <v>254.2</v>
      </c>
    </row>
    <row r="86" spans="1:21" ht="16.5" customHeight="1">
      <c r="A86" s="7"/>
      <c r="B86" s="7"/>
      <c r="C86" s="7"/>
      <c r="D86" s="7" t="s">
        <v>178</v>
      </c>
      <c r="E86" s="7"/>
      <c r="F86" s="7"/>
      <c r="G86" s="7"/>
      <c r="H86" s="7"/>
      <c r="I86" s="7"/>
      <c r="J86" s="7"/>
      <c r="K86" s="7"/>
      <c r="L86" s="9" t="s">
        <v>183</v>
      </c>
      <c r="M86" s="28">
        <v>1</v>
      </c>
      <c r="N86" s="28">
        <v>0.3</v>
      </c>
      <c r="O86" s="28">
        <v>0.1</v>
      </c>
      <c r="P86" s="28">
        <v>1.5</v>
      </c>
      <c r="Q86" s="28">
        <v>1.2</v>
      </c>
      <c r="R86" s="28">
        <v>2</v>
      </c>
      <c r="S86" s="26" t="s">
        <v>143</v>
      </c>
      <c r="T86" s="26" t="s">
        <v>143</v>
      </c>
      <c r="U86" s="28">
        <v>0.7</v>
      </c>
    </row>
    <row r="87" spans="1:21" ht="29.45" customHeight="1">
      <c r="A87" s="7"/>
      <c r="B87" s="7"/>
      <c r="C87" s="7"/>
      <c r="D87" s="69" t="s">
        <v>76</v>
      </c>
      <c r="E87" s="69"/>
      <c r="F87" s="69"/>
      <c r="G87" s="69"/>
      <c r="H87" s="69"/>
      <c r="I87" s="69"/>
      <c r="J87" s="69"/>
      <c r="K87" s="69"/>
      <c r="L87" s="9" t="s">
        <v>183</v>
      </c>
      <c r="M87" s="30">
        <v>229.6</v>
      </c>
      <c r="N87" s="30">
        <v>268.5</v>
      </c>
      <c r="O87" s="30">
        <v>275</v>
      </c>
      <c r="P87" s="30">
        <v>247</v>
      </c>
      <c r="Q87" s="30">
        <v>228.7</v>
      </c>
      <c r="R87" s="30">
        <v>213</v>
      </c>
      <c r="S87" s="30">
        <v>290.89999999999998</v>
      </c>
      <c r="T87" s="30">
        <v>712</v>
      </c>
      <c r="U87" s="30">
        <v>254.9</v>
      </c>
    </row>
    <row r="88" spans="1:21" ht="16.5" customHeight="1">
      <c r="A88" s="7"/>
      <c r="B88" s="7" t="s">
        <v>86</v>
      </c>
      <c r="C88" s="7"/>
      <c r="D88" s="7"/>
      <c r="E88" s="7"/>
      <c r="F88" s="7"/>
      <c r="G88" s="7"/>
      <c r="H88" s="7"/>
      <c r="I88" s="7"/>
      <c r="J88" s="7"/>
      <c r="K88" s="7"/>
      <c r="L88" s="9"/>
      <c r="M88" s="10"/>
      <c r="N88" s="10"/>
      <c r="O88" s="10"/>
      <c r="P88" s="10"/>
      <c r="Q88" s="10"/>
      <c r="R88" s="10"/>
      <c r="S88" s="10"/>
      <c r="T88" s="10"/>
      <c r="U88" s="10"/>
    </row>
    <row r="89" spans="1:21" ht="16.5" customHeight="1">
      <c r="A89" s="7"/>
      <c r="B89" s="7"/>
      <c r="C89" s="7" t="s">
        <v>82</v>
      </c>
      <c r="D89" s="7"/>
      <c r="E89" s="7"/>
      <c r="F89" s="7"/>
      <c r="G89" s="7"/>
      <c r="H89" s="7"/>
      <c r="I89" s="7"/>
      <c r="J89" s="7"/>
      <c r="K89" s="7"/>
      <c r="L89" s="9"/>
      <c r="M89" s="10"/>
      <c r="N89" s="10"/>
      <c r="O89" s="10"/>
      <c r="P89" s="10"/>
      <c r="Q89" s="10"/>
      <c r="R89" s="10"/>
      <c r="S89" s="10"/>
      <c r="T89" s="10"/>
      <c r="U89" s="10"/>
    </row>
    <row r="90" spans="1:21" ht="16.5" customHeight="1">
      <c r="A90" s="7"/>
      <c r="B90" s="7"/>
      <c r="C90" s="7"/>
      <c r="D90" s="7" t="s">
        <v>177</v>
      </c>
      <c r="E90" s="7"/>
      <c r="F90" s="7"/>
      <c r="G90" s="7"/>
      <c r="H90" s="7"/>
      <c r="I90" s="7"/>
      <c r="J90" s="7"/>
      <c r="K90" s="7"/>
      <c r="L90" s="9" t="s">
        <v>131</v>
      </c>
      <c r="M90" s="34">
        <v>1854272</v>
      </c>
      <c r="N90" s="34">
        <v>1668242</v>
      </c>
      <c r="O90" s="34">
        <v>1292391</v>
      </c>
      <c r="P90" s="33">
        <v>627258</v>
      </c>
      <c r="Q90" s="33">
        <v>436777</v>
      </c>
      <c r="R90" s="33">
        <v>121589</v>
      </c>
      <c r="S90" s="33">
        <v>108041</v>
      </c>
      <c r="T90" s="33">
        <v>148416</v>
      </c>
      <c r="U90" s="34">
        <v>6256986</v>
      </c>
    </row>
    <row r="91" spans="1:21" ht="16.5" customHeight="1">
      <c r="A91" s="7"/>
      <c r="B91" s="7"/>
      <c r="C91" s="7"/>
      <c r="D91" s="7" t="s">
        <v>178</v>
      </c>
      <c r="E91" s="7"/>
      <c r="F91" s="7"/>
      <c r="G91" s="7"/>
      <c r="H91" s="7"/>
      <c r="I91" s="7"/>
      <c r="J91" s="7"/>
      <c r="K91" s="7"/>
      <c r="L91" s="9" t="s">
        <v>131</v>
      </c>
      <c r="M91" s="16">
        <v>6891</v>
      </c>
      <c r="N91" s="16">
        <v>1320</v>
      </c>
      <c r="O91" s="18">
        <v>734</v>
      </c>
      <c r="P91" s="16">
        <v>3481</v>
      </c>
      <c r="Q91" s="16">
        <v>2054</v>
      </c>
      <c r="R91" s="16">
        <v>1015</v>
      </c>
      <c r="S91" s="25" t="s">
        <v>143</v>
      </c>
      <c r="T91" s="25" t="s">
        <v>143</v>
      </c>
      <c r="U91" s="20">
        <v>15495</v>
      </c>
    </row>
    <row r="92" spans="1:21" ht="29.45" customHeight="1">
      <c r="A92" s="7"/>
      <c r="B92" s="7"/>
      <c r="C92" s="7"/>
      <c r="D92" s="69" t="s">
        <v>76</v>
      </c>
      <c r="E92" s="69"/>
      <c r="F92" s="69"/>
      <c r="G92" s="69"/>
      <c r="H92" s="69"/>
      <c r="I92" s="69"/>
      <c r="J92" s="69"/>
      <c r="K92" s="69"/>
      <c r="L92" s="9" t="s">
        <v>131</v>
      </c>
      <c r="M92" s="34">
        <v>1861163</v>
      </c>
      <c r="N92" s="34">
        <v>1669562</v>
      </c>
      <c r="O92" s="34">
        <v>1293125</v>
      </c>
      <c r="P92" s="33">
        <v>630739</v>
      </c>
      <c r="Q92" s="33">
        <v>438831</v>
      </c>
      <c r="R92" s="33">
        <v>122604</v>
      </c>
      <c r="S92" s="33">
        <v>108041</v>
      </c>
      <c r="T92" s="33">
        <v>148416</v>
      </c>
      <c r="U92" s="34">
        <v>6272481</v>
      </c>
    </row>
    <row r="93" spans="1:21" ht="16.5" customHeight="1">
      <c r="A93" s="7"/>
      <c r="B93" s="7"/>
      <c r="C93" s="7" t="s">
        <v>179</v>
      </c>
      <c r="D93" s="7"/>
      <c r="E93" s="7"/>
      <c r="F93" s="7"/>
      <c r="G93" s="7"/>
      <c r="H93" s="7"/>
      <c r="I93" s="7"/>
      <c r="J93" s="7"/>
      <c r="K93" s="7"/>
      <c r="L93" s="9"/>
      <c r="M93" s="10"/>
      <c r="N93" s="10"/>
      <c r="O93" s="10"/>
      <c r="P93" s="10"/>
      <c r="Q93" s="10"/>
      <c r="R93" s="10"/>
      <c r="S93" s="10"/>
      <c r="T93" s="10"/>
      <c r="U93" s="10"/>
    </row>
    <row r="94" spans="1:21" ht="16.5" customHeight="1">
      <c r="A94" s="7"/>
      <c r="B94" s="7"/>
      <c r="C94" s="7"/>
      <c r="D94" s="7" t="s">
        <v>177</v>
      </c>
      <c r="E94" s="7"/>
      <c r="F94" s="7"/>
      <c r="G94" s="7"/>
      <c r="H94" s="7"/>
      <c r="I94" s="7"/>
      <c r="J94" s="7"/>
      <c r="K94" s="7"/>
      <c r="L94" s="9" t="s">
        <v>131</v>
      </c>
      <c r="M94" s="34">
        <v>1001545</v>
      </c>
      <c r="N94" s="33">
        <v>704464</v>
      </c>
      <c r="O94" s="33">
        <v>587706</v>
      </c>
      <c r="P94" s="33">
        <v>287416</v>
      </c>
      <c r="Q94" s="33">
        <v>226724</v>
      </c>
      <c r="R94" s="20">
        <v>58170</v>
      </c>
      <c r="S94" s="20">
        <v>51633</v>
      </c>
      <c r="T94" s="20">
        <v>44102</v>
      </c>
      <c r="U94" s="34">
        <v>2961760</v>
      </c>
    </row>
    <row r="95" spans="1:21" ht="16.5" customHeight="1">
      <c r="A95" s="7"/>
      <c r="B95" s="7"/>
      <c r="C95" s="7"/>
      <c r="D95" s="7" t="s">
        <v>178</v>
      </c>
      <c r="E95" s="7"/>
      <c r="F95" s="7"/>
      <c r="G95" s="7"/>
      <c r="H95" s="7"/>
      <c r="I95" s="7"/>
      <c r="J95" s="7"/>
      <c r="K95" s="7"/>
      <c r="L95" s="9" t="s">
        <v>131</v>
      </c>
      <c r="M95" s="16">
        <v>6200</v>
      </c>
      <c r="N95" s="16">
        <v>1305</v>
      </c>
      <c r="O95" s="18">
        <v>731</v>
      </c>
      <c r="P95" s="16">
        <v>2889</v>
      </c>
      <c r="Q95" s="16">
        <v>1717</v>
      </c>
      <c r="R95" s="18">
        <v>997</v>
      </c>
      <c r="S95" s="25" t="s">
        <v>143</v>
      </c>
      <c r="T95" s="25" t="s">
        <v>143</v>
      </c>
      <c r="U95" s="20">
        <v>13839</v>
      </c>
    </row>
    <row r="96" spans="1:21" ht="29.45" customHeight="1">
      <c r="A96" s="7"/>
      <c r="B96" s="7"/>
      <c r="C96" s="7"/>
      <c r="D96" s="69" t="s">
        <v>76</v>
      </c>
      <c r="E96" s="69"/>
      <c r="F96" s="69"/>
      <c r="G96" s="69"/>
      <c r="H96" s="69"/>
      <c r="I96" s="69"/>
      <c r="J96" s="69"/>
      <c r="K96" s="69"/>
      <c r="L96" s="9" t="s">
        <v>131</v>
      </c>
      <c r="M96" s="34">
        <v>1007745</v>
      </c>
      <c r="N96" s="33">
        <v>705769</v>
      </c>
      <c r="O96" s="33">
        <v>588437</v>
      </c>
      <c r="P96" s="33">
        <v>290305</v>
      </c>
      <c r="Q96" s="33">
        <v>228441</v>
      </c>
      <c r="R96" s="20">
        <v>59167</v>
      </c>
      <c r="S96" s="20">
        <v>51633</v>
      </c>
      <c r="T96" s="20">
        <v>44102</v>
      </c>
      <c r="U96" s="34">
        <v>2975599</v>
      </c>
    </row>
    <row r="97" spans="1:21" ht="16.5" customHeight="1">
      <c r="A97" s="7"/>
      <c r="B97" s="7"/>
      <c r="C97" s="7" t="s">
        <v>180</v>
      </c>
      <c r="D97" s="7"/>
      <c r="E97" s="7"/>
      <c r="F97" s="7"/>
      <c r="G97" s="7"/>
      <c r="H97" s="7"/>
      <c r="I97" s="7"/>
      <c r="J97" s="7"/>
      <c r="K97" s="7"/>
      <c r="L97" s="9"/>
      <c r="M97" s="10"/>
      <c r="N97" s="10"/>
      <c r="O97" s="10"/>
      <c r="P97" s="10"/>
      <c r="Q97" s="10"/>
      <c r="R97" s="10"/>
      <c r="S97" s="10"/>
      <c r="T97" s="10"/>
      <c r="U97" s="10"/>
    </row>
    <row r="98" spans="1:21" ht="16.5" customHeight="1">
      <c r="A98" s="7"/>
      <c r="B98" s="7"/>
      <c r="C98" s="7"/>
      <c r="D98" s="7" t="s">
        <v>177</v>
      </c>
      <c r="E98" s="7"/>
      <c r="F98" s="7"/>
      <c r="G98" s="7"/>
      <c r="H98" s="7"/>
      <c r="I98" s="7"/>
      <c r="J98" s="7"/>
      <c r="K98" s="7"/>
      <c r="L98" s="9" t="s">
        <v>131</v>
      </c>
      <c r="M98" s="33">
        <v>852727</v>
      </c>
      <c r="N98" s="33">
        <v>963778</v>
      </c>
      <c r="O98" s="33">
        <v>704685</v>
      </c>
      <c r="P98" s="33">
        <v>339842</v>
      </c>
      <c r="Q98" s="33">
        <v>210053</v>
      </c>
      <c r="R98" s="20">
        <v>63419</v>
      </c>
      <c r="S98" s="20">
        <v>56408</v>
      </c>
      <c r="T98" s="33">
        <v>104314</v>
      </c>
      <c r="U98" s="34">
        <v>3295226</v>
      </c>
    </row>
    <row r="99" spans="1:21" ht="16.5" customHeight="1">
      <c r="A99" s="7"/>
      <c r="B99" s="7"/>
      <c r="C99" s="7"/>
      <c r="D99" s="7" t="s">
        <v>178</v>
      </c>
      <c r="E99" s="7"/>
      <c r="F99" s="7"/>
      <c r="G99" s="7"/>
      <c r="H99" s="7"/>
      <c r="I99" s="7"/>
      <c r="J99" s="7"/>
      <c r="K99" s="7"/>
      <c r="L99" s="9" t="s">
        <v>131</v>
      </c>
      <c r="M99" s="18">
        <v>691</v>
      </c>
      <c r="N99" s="27">
        <v>15</v>
      </c>
      <c r="O99" s="24">
        <v>3</v>
      </c>
      <c r="P99" s="18">
        <v>592</v>
      </c>
      <c r="Q99" s="18">
        <v>337</v>
      </c>
      <c r="R99" s="27">
        <v>18</v>
      </c>
      <c r="S99" s="25" t="s">
        <v>143</v>
      </c>
      <c r="T99" s="25" t="s">
        <v>143</v>
      </c>
      <c r="U99" s="16">
        <v>1656</v>
      </c>
    </row>
    <row r="100" spans="1:21" ht="29.45" customHeight="1">
      <c r="A100" s="7"/>
      <c r="B100" s="7"/>
      <c r="C100" s="7"/>
      <c r="D100" s="69" t="s">
        <v>76</v>
      </c>
      <c r="E100" s="69"/>
      <c r="F100" s="69"/>
      <c r="G100" s="69"/>
      <c r="H100" s="69"/>
      <c r="I100" s="69"/>
      <c r="J100" s="69"/>
      <c r="K100" s="69"/>
      <c r="L100" s="9" t="s">
        <v>131</v>
      </c>
      <c r="M100" s="33">
        <v>853418</v>
      </c>
      <c r="N100" s="33">
        <v>963793</v>
      </c>
      <c r="O100" s="33">
        <v>704688</v>
      </c>
      <c r="P100" s="33">
        <v>340434</v>
      </c>
      <c r="Q100" s="33">
        <v>210390</v>
      </c>
      <c r="R100" s="20">
        <v>63437</v>
      </c>
      <c r="S100" s="20">
        <v>56408</v>
      </c>
      <c r="T100" s="33">
        <v>104314</v>
      </c>
      <c r="U100" s="34">
        <v>3296882</v>
      </c>
    </row>
    <row r="101" spans="1:21" ht="16.5" customHeight="1">
      <c r="A101" s="7"/>
      <c r="B101" s="7"/>
      <c r="C101" s="7" t="s">
        <v>181</v>
      </c>
      <c r="D101" s="7"/>
      <c r="E101" s="7"/>
      <c r="F101" s="7"/>
      <c r="G101" s="7"/>
      <c r="H101" s="7"/>
      <c r="I101" s="7"/>
      <c r="J101" s="7"/>
      <c r="K101" s="7"/>
      <c r="L101" s="9"/>
      <c r="M101" s="10"/>
      <c r="N101" s="10"/>
      <c r="O101" s="10"/>
      <c r="P101" s="10"/>
      <c r="Q101" s="10"/>
      <c r="R101" s="10"/>
      <c r="S101" s="10"/>
      <c r="T101" s="10"/>
      <c r="U101" s="10"/>
    </row>
    <row r="102" spans="1:21" ht="16.5" customHeight="1">
      <c r="A102" s="7"/>
      <c r="B102" s="7"/>
      <c r="C102" s="7"/>
      <c r="D102" s="7" t="s">
        <v>177</v>
      </c>
      <c r="E102" s="7"/>
      <c r="F102" s="7"/>
      <c r="G102" s="7"/>
      <c r="H102" s="7"/>
      <c r="I102" s="7"/>
      <c r="J102" s="7"/>
      <c r="K102" s="7"/>
      <c r="L102" s="9" t="s">
        <v>139</v>
      </c>
      <c r="M102" s="29">
        <v>46</v>
      </c>
      <c r="N102" s="29">
        <v>57.8</v>
      </c>
      <c r="O102" s="29">
        <v>54.5</v>
      </c>
      <c r="P102" s="29">
        <v>54.2</v>
      </c>
      <c r="Q102" s="29">
        <v>48.1</v>
      </c>
      <c r="R102" s="29">
        <v>52.2</v>
      </c>
      <c r="S102" s="29">
        <v>52.2</v>
      </c>
      <c r="T102" s="29">
        <v>70.3</v>
      </c>
      <c r="U102" s="29">
        <v>52.7</v>
      </c>
    </row>
    <row r="103" spans="1:21" ht="16.5" customHeight="1">
      <c r="A103" s="7"/>
      <c r="B103" s="7"/>
      <c r="C103" s="7"/>
      <c r="D103" s="7" t="s">
        <v>178</v>
      </c>
      <c r="E103" s="7"/>
      <c r="F103" s="7"/>
      <c r="G103" s="7"/>
      <c r="H103" s="7"/>
      <c r="I103" s="7"/>
      <c r="J103" s="7"/>
      <c r="K103" s="7"/>
      <c r="L103" s="9" t="s">
        <v>139</v>
      </c>
      <c r="M103" s="29">
        <v>10</v>
      </c>
      <c r="N103" s="28">
        <v>1.1000000000000001</v>
      </c>
      <c r="O103" s="28">
        <v>0.4</v>
      </c>
      <c r="P103" s="29">
        <v>17</v>
      </c>
      <c r="Q103" s="29">
        <v>16.399999999999999</v>
      </c>
      <c r="R103" s="28">
        <v>1.8</v>
      </c>
      <c r="S103" s="26" t="s">
        <v>143</v>
      </c>
      <c r="T103" s="26" t="s">
        <v>143</v>
      </c>
      <c r="U103" s="29">
        <v>10.7</v>
      </c>
    </row>
    <row r="104" spans="1:21" ht="29.45" customHeight="1">
      <c r="A104" s="7"/>
      <c r="B104" s="7"/>
      <c r="C104" s="7"/>
      <c r="D104" s="69" t="s">
        <v>76</v>
      </c>
      <c r="E104" s="69"/>
      <c r="F104" s="69"/>
      <c r="G104" s="69"/>
      <c r="H104" s="69"/>
      <c r="I104" s="69"/>
      <c r="J104" s="69"/>
      <c r="K104" s="69"/>
      <c r="L104" s="9" t="s">
        <v>139</v>
      </c>
      <c r="M104" s="29">
        <v>45.9</v>
      </c>
      <c r="N104" s="29">
        <v>57.7</v>
      </c>
      <c r="O104" s="29">
        <v>54.5</v>
      </c>
      <c r="P104" s="29">
        <v>54</v>
      </c>
      <c r="Q104" s="29">
        <v>47.9</v>
      </c>
      <c r="R104" s="29">
        <v>51.7</v>
      </c>
      <c r="S104" s="29">
        <v>52.2</v>
      </c>
      <c r="T104" s="29">
        <v>70.3</v>
      </c>
      <c r="U104" s="29">
        <v>52.6</v>
      </c>
    </row>
    <row r="105" spans="1:21" ht="16.5" customHeight="1">
      <c r="A105" s="7"/>
      <c r="B105" s="7"/>
      <c r="C105" s="7" t="s">
        <v>182</v>
      </c>
      <c r="D105" s="7"/>
      <c r="E105" s="7"/>
      <c r="F105" s="7"/>
      <c r="G105" s="7"/>
      <c r="H105" s="7"/>
      <c r="I105" s="7"/>
      <c r="J105" s="7"/>
      <c r="K105" s="7"/>
      <c r="L105" s="9"/>
      <c r="M105" s="10"/>
      <c r="N105" s="10"/>
      <c r="O105" s="10"/>
      <c r="P105" s="10"/>
      <c r="Q105" s="10"/>
      <c r="R105" s="10"/>
      <c r="S105" s="10"/>
      <c r="T105" s="10"/>
      <c r="U105" s="10"/>
    </row>
    <row r="106" spans="1:21" ht="16.5" customHeight="1">
      <c r="A106" s="7"/>
      <c r="B106" s="7"/>
      <c r="C106" s="7"/>
      <c r="D106" s="7" t="s">
        <v>177</v>
      </c>
      <c r="E106" s="7"/>
      <c r="F106" s="7"/>
      <c r="G106" s="7"/>
      <c r="H106" s="7"/>
      <c r="I106" s="7"/>
      <c r="J106" s="7"/>
      <c r="K106" s="7"/>
      <c r="L106" s="9" t="s">
        <v>183</v>
      </c>
      <c r="M106" s="30">
        <v>223.7</v>
      </c>
      <c r="N106" s="30">
        <v>262.2</v>
      </c>
      <c r="O106" s="30">
        <v>260</v>
      </c>
      <c r="P106" s="30">
        <v>236.4</v>
      </c>
      <c r="Q106" s="30">
        <v>230.9</v>
      </c>
      <c r="R106" s="30">
        <v>210.1</v>
      </c>
      <c r="S106" s="30">
        <v>280.10000000000002</v>
      </c>
      <c r="T106" s="30">
        <v>666.9</v>
      </c>
      <c r="U106" s="30">
        <v>246.9</v>
      </c>
    </row>
    <row r="107" spans="1:21" ht="16.5" customHeight="1">
      <c r="A107" s="7"/>
      <c r="B107" s="7"/>
      <c r="C107" s="7"/>
      <c r="D107" s="7" t="s">
        <v>178</v>
      </c>
      <c r="E107" s="7"/>
      <c r="F107" s="7"/>
      <c r="G107" s="7"/>
      <c r="H107" s="7"/>
      <c r="I107" s="7"/>
      <c r="J107" s="7"/>
      <c r="K107" s="7"/>
      <c r="L107" s="9" t="s">
        <v>183</v>
      </c>
      <c r="M107" s="28">
        <v>0.9</v>
      </c>
      <c r="N107" s="28">
        <v>0.2</v>
      </c>
      <c r="O107" s="28">
        <v>0.2</v>
      </c>
      <c r="P107" s="28">
        <v>1.3</v>
      </c>
      <c r="Q107" s="28">
        <v>1.3</v>
      </c>
      <c r="R107" s="28">
        <v>2</v>
      </c>
      <c r="S107" s="26" t="s">
        <v>143</v>
      </c>
      <c r="T107" s="26" t="s">
        <v>143</v>
      </c>
      <c r="U107" s="28">
        <v>0.7</v>
      </c>
    </row>
    <row r="108" spans="1:21" ht="29.45" customHeight="1">
      <c r="A108" s="14"/>
      <c r="B108" s="14"/>
      <c r="C108" s="14"/>
      <c r="D108" s="70" t="s">
        <v>76</v>
      </c>
      <c r="E108" s="70"/>
      <c r="F108" s="70"/>
      <c r="G108" s="70"/>
      <c r="H108" s="70"/>
      <c r="I108" s="70"/>
      <c r="J108" s="70"/>
      <c r="K108" s="70"/>
      <c r="L108" s="15" t="s">
        <v>183</v>
      </c>
      <c r="M108" s="31">
        <v>224.7</v>
      </c>
      <c r="N108" s="31">
        <v>262.39999999999998</v>
      </c>
      <c r="O108" s="31">
        <v>260.2</v>
      </c>
      <c r="P108" s="31">
        <v>237.8</v>
      </c>
      <c r="Q108" s="31">
        <v>232.2</v>
      </c>
      <c r="R108" s="31">
        <v>212</v>
      </c>
      <c r="S108" s="31">
        <v>280.10000000000002</v>
      </c>
      <c r="T108" s="31">
        <v>666.9</v>
      </c>
      <c r="U108" s="31">
        <v>247.5</v>
      </c>
    </row>
    <row r="109" spans="1:21" ht="4.5" customHeight="1">
      <c r="A109" s="22"/>
      <c r="B109" s="22"/>
      <c r="C109" s="2"/>
      <c r="D109" s="2"/>
      <c r="E109" s="2"/>
      <c r="F109" s="2"/>
      <c r="G109" s="2"/>
      <c r="H109" s="2"/>
      <c r="I109" s="2"/>
      <c r="J109" s="2"/>
      <c r="K109" s="2"/>
      <c r="L109" s="2"/>
      <c r="M109" s="2"/>
      <c r="N109" s="2"/>
      <c r="O109" s="2"/>
      <c r="P109" s="2"/>
      <c r="Q109" s="2"/>
      <c r="R109" s="2"/>
      <c r="S109" s="2"/>
      <c r="T109" s="2"/>
      <c r="U109" s="2"/>
    </row>
    <row r="110" spans="1:21" ht="16.5" customHeight="1">
      <c r="A110" s="22"/>
      <c r="B110" s="22"/>
      <c r="C110" s="62" t="s">
        <v>184</v>
      </c>
      <c r="D110" s="62"/>
      <c r="E110" s="62"/>
      <c r="F110" s="62"/>
      <c r="G110" s="62"/>
      <c r="H110" s="62"/>
      <c r="I110" s="62"/>
      <c r="J110" s="62"/>
      <c r="K110" s="62"/>
      <c r="L110" s="62"/>
      <c r="M110" s="62"/>
      <c r="N110" s="62"/>
      <c r="O110" s="62"/>
      <c r="P110" s="62"/>
      <c r="Q110" s="62"/>
      <c r="R110" s="62"/>
      <c r="S110" s="62"/>
      <c r="T110" s="62"/>
      <c r="U110" s="62"/>
    </row>
    <row r="111" spans="1:21" ht="4.5" customHeight="1">
      <c r="A111" s="22"/>
      <c r="B111" s="22"/>
      <c r="C111" s="2"/>
      <c r="D111" s="2"/>
      <c r="E111" s="2"/>
      <c r="F111" s="2"/>
      <c r="G111" s="2"/>
      <c r="H111" s="2"/>
      <c r="I111" s="2"/>
      <c r="J111" s="2"/>
      <c r="K111" s="2"/>
      <c r="L111" s="2"/>
      <c r="M111" s="2"/>
      <c r="N111" s="2"/>
      <c r="O111" s="2"/>
      <c r="P111" s="2"/>
      <c r="Q111" s="2"/>
      <c r="R111" s="2"/>
      <c r="S111" s="2"/>
      <c r="T111" s="2"/>
      <c r="U111" s="2"/>
    </row>
    <row r="112" spans="1:21" ht="16.5" customHeight="1">
      <c r="A112" s="22" t="s">
        <v>93</v>
      </c>
      <c r="B112" s="22"/>
      <c r="C112" s="62" t="s">
        <v>185</v>
      </c>
      <c r="D112" s="62"/>
      <c r="E112" s="62"/>
      <c r="F112" s="62"/>
      <c r="G112" s="62"/>
      <c r="H112" s="62"/>
      <c r="I112" s="62"/>
      <c r="J112" s="62"/>
      <c r="K112" s="62"/>
      <c r="L112" s="62"/>
      <c r="M112" s="62"/>
      <c r="N112" s="62"/>
      <c r="O112" s="62"/>
      <c r="P112" s="62"/>
      <c r="Q112" s="62"/>
      <c r="R112" s="62"/>
      <c r="S112" s="62"/>
      <c r="T112" s="62"/>
      <c r="U112" s="62"/>
    </row>
    <row r="113" spans="1:21" ht="29.45" customHeight="1">
      <c r="A113" s="22" t="s">
        <v>95</v>
      </c>
      <c r="B113" s="22"/>
      <c r="C113" s="62" t="s">
        <v>186</v>
      </c>
      <c r="D113" s="62"/>
      <c r="E113" s="62"/>
      <c r="F113" s="62"/>
      <c r="G113" s="62"/>
      <c r="H113" s="62"/>
      <c r="I113" s="62"/>
      <c r="J113" s="62"/>
      <c r="K113" s="62"/>
      <c r="L113" s="62"/>
      <c r="M113" s="62"/>
      <c r="N113" s="62"/>
      <c r="O113" s="62"/>
      <c r="P113" s="62"/>
      <c r="Q113" s="62"/>
      <c r="R113" s="62"/>
      <c r="S113" s="62"/>
      <c r="T113" s="62"/>
      <c r="U113" s="62"/>
    </row>
    <row r="114" spans="1:21" ht="29.45" customHeight="1">
      <c r="A114" s="22" t="s">
        <v>97</v>
      </c>
      <c r="B114" s="22"/>
      <c r="C114" s="62" t="s">
        <v>187</v>
      </c>
      <c r="D114" s="62"/>
      <c r="E114" s="62"/>
      <c r="F114" s="62"/>
      <c r="G114" s="62"/>
      <c r="H114" s="62"/>
      <c r="I114" s="62"/>
      <c r="J114" s="62"/>
      <c r="K114" s="62"/>
      <c r="L114" s="62"/>
      <c r="M114" s="62"/>
      <c r="N114" s="62"/>
      <c r="O114" s="62"/>
      <c r="P114" s="62"/>
      <c r="Q114" s="62"/>
      <c r="R114" s="62"/>
      <c r="S114" s="62"/>
      <c r="T114" s="62"/>
      <c r="U114" s="62"/>
    </row>
    <row r="115" spans="1:21" ht="16.5" customHeight="1">
      <c r="A115" s="22" t="s">
        <v>99</v>
      </c>
      <c r="B115" s="22"/>
      <c r="C115" s="62" t="s">
        <v>188</v>
      </c>
      <c r="D115" s="62"/>
      <c r="E115" s="62"/>
      <c r="F115" s="62"/>
      <c r="G115" s="62"/>
      <c r="H115" s="62"/>
      <c r="I115" s="62"/>
      <c r="J115" s="62"/>
      <c r="K115" s="62"/>
      <c r="L115" s="62"/>
      <c r="M115" s="62"/>
      <c r="N115" s="62"/>
      <c r="O115" s="62"/>
      <c r="P115" s="62"/>
      <c r="Q115" s="62"/>
      <c r="R115" s="62"/>
      <c r="S115" s="62"/>
      <c r="T115" s="62"/>
      <c r="U115" s="62"/>
    </row>
    <row r="116" spans="1:21" ht="4.5" customHeight="1"/>
    <row r="117" spans="1:21" ht="16.5" customHeight="1">
      <c r="A117" s="23" t="s">
        <v>109</v>
      </c>
      <c r="B117" s="22"/>
      <c r="C117" s="22"/>
      <c r="D117" s="22"/>
      <c r="E117" s="62" t="s">
        <v>189</v>
      </c>
      <c r="F117" s="62"/>
      <c r="G117" s="62"/>
      <c r="H117" s="62"/>
      <c r="I117" s="62"/>
      <c r="J117" s="62"/>
      <c r="K117" s="62"/>
      <c r="L117" s="62"/>
      <c r="M117" s="62"/>
      <c r="N117" s="62"/>
      <c r="O117" s="62"/>
      <c r="P117" s="62"/>
      <c r="Q117" s="62"/>
      <c r="R117" s="62"/>
      <c r="S117" s="62"/>
      <c r="T117" s="62"/>
      <c r="U117" s="62"/>
    </row>
  </sheetData>
  <mergeCells count="32">
    <mergeCell ref="D8:K8"/>
    <mergeCell ref="D12:K12"/>
    <mergeCell ref="D16:K16"/>
    <mergeCell ref="D20:K20"/>
    <mergeCell ref="D24:K24"/>
    <mergeCell ref="D29:K29"/>
    <mergeCell ref="D33:K33"/>
    <mergeCell ref="D37:K37"/>
    <mergeCell ref="D41:K41"/>
    <mergeCell ref="D45:K45"/>
    <mergeCell ref="D87:K87"/>
    <mergeCell ref="D50:K50"/>
    <mergeCell ref="D54:K54"/>
    <mergeCell ref="D58:K58"/>
    <mergeCell ref="D62:K62"/>
    <mergeCell ref="D66:K66"/>
    <mergeCell ref="C115:U115"/>
    <mergeCell ref="E117:U117"/>
    <mergeCell ref="K1:U1"/>
    <mergeCell ref="C110:U110"/>
    <mergeCell ref="C112:U112"/>
    <mergeCell ref="C113:U113"/>
    <mergeCell ref="C114:U114"/>
    <mergeCell ref="D92:K92"/>
    <mergeCell ref="D96:K96"/>
    <mergeCell ref="D100:K100"/>
    <mergeCell ref="D104:K104"/>
    <mergeCell ref="D108:K108"/>
    <mergeCell ref="D71:K71"/>
    <mergeCell ref="D75:K75"/>
    <mergeCell ref="D79:K79"/>
    <mergeCell ref="D83:K83"/>
  </mergeCells>
  <pageMargins left="0.7" right="0.7" top="0.75" bottom="0.75" header="0.3" footer="0.3"/>
  <pageSetup paperSize="9" fitToHeight="0" orientation="landscape" horizontalDpi="300" verticalDpi="300"/>
  <headerFooter scaleWithDoc="0" alignWithMargins="0">
    <oddHeader>&amp;C&amp;"Arial"&amp;8TABLE 12A.5</oddHeader>
    <oddFooter>&amp;L&amp;"Arial"&amp;8REPORT ON
GOVERNMENT
SERVICES 2022&amp;R&amp;"Arial"&amp;8PUBLIC
HOSPITALS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69"/>
  <sheetViews>
    <sheetView showGridLines="0" workbookViewId="0"/>
  </sheetViews>
  <sheetFormatPr defaultColWidth="11.5703125" defaultRowHeight="13.15"/>
  <cols>
    <col min="1" max="11" width="1.7109375" customWidth="1"/>
    <col min="12" max="12" width="8.85546875" customWidth="1"/>
    <col min="13" max="21" width="8.42578125" customWidth="1"/>
  </cols>
  <sheetData>
    <row r="1" spans="1:21" ht="17.45" customHeight="1">
      <c r="A1" s="8" t="s">
        <v>190</v>
      </c>
      <c r="B1" s="8"/>
      <c r="C1" s="8"/>
      <c r="D1" s="8"/>
      <c r="E1" s="8"/>
      <c r="F1" s="8"/>
      <c r="G1" s="8"/>
      <c r="H1" s="8"/>
      <c r="I1" s="8"/>
      <c r="J1" s="8"/>
      <c r="K1" s="67" t="s">
        <v>191</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192</v>
      </c>
      <c r="O2" s="13" t="s">
        <v>126</v>
      </c>
      <c r="P2" s="13" t="s">
        <v>70</v>
      </c>
      <c r="Q2" s="13" t="s">
        <v>127</v>
      </c>
      <c r="R2" s="13" t="s">
        <v>72</v>
      </c>
      <c r="S2" s="13" t="s">
        <v>193</v>
      </c>
      <c r="T2" s="13" t="s">
        <v>194</v>
      </c>
      <c r="U2" s="13" t="s">
        <v>75</v>
      </c>
    </row>
    <row r="3" spans="1:21" ht="16.5" customHeight="1">
      <c r="A3" s="7" t="s">
        <v>176</v>
      </c>
      <c r="B3" s="7"/>
      <c r="C3" s="7"/>
      <c r="D3" s="7"/>
      <c r="E3" s="7"/>
      <c r="F3" s="7"/>
      <c r="G3" s="7"/>
      <c r="H3" s="7"/>
      <c r="I3" s="7"/>
      <c r="J3" s="7"/>
      <c r="K3" s="7"/>
      <c r="L3" s="9"/>
      <c r="M3" s="10"/>
      <c r="N3" s="10"/>
      <c r="O3" s="10"/>
      <c r="P3" s="10"/>
      <c r="Q3" s="10"/>
      <c r="R3" s="10"/>
      <c r="S3" s="10"/>
      <c r="T3" s="10"/>
      <c r="U3" s="10"/>
    </row>
    <row r="4" spans="1:21" ht="16.5" customHeight="1">
      <c r="A4" s="7"/>
      <c r="B4" s="7" t="s">
        <v>195</v>
      </c>
      <c r="C4" s="7"/>
      <c r="D4" s="7"/>
      <c r="E4" s="7"/>
      <c r="F4" s="7"/>
      <c r="G4" s="7"/>
      <c r="H4" s="7"/>
      <c r="I4" s="7"/>
      <c r="J4" s="7"/>
      <c r="K4" s="7"/>
      <c r="L4" s="9"/>
      <c r="M4" s="10"/>
      <c r="N4" s="10"/>
      <c r="O4" s="10"/>
      <c r="P4" s="10"/>
      <c r="Q4" s="10"/>
      <c r="R4" s="10"/>
      <c r="S4" s="10"/>
      <c r="T4" s="10"/>
      <c r="U4" s="10"/>
    </row>
    <row r="5" spans="1:21" ht="16.5" customHeight="1">
      <c r="A5" s="7"/>
      <c r="B5" s="7"/>
      <c r="C5" s="7" t="s">
        <v>82</v>
      </c>
      <c r="D5" s="7"/>
      <c r="E5" s="7"/>
      <c r="F5" s="7"/>
      <c r="G5" s="7"/>
      <c r="H5" s="7"/>
      <c r="I5" s="7"/>
      <c r="J5" s="7"/>
      <c r="K5" s="7"/>
      <c r="L5" s="9"/>
      <c r="M5" s="10"/>
      <c r="N5" s="10"/>
      <c r="O5" s="10"/>
      <c r="P5" s="10"/>
      <c r="Q5" s="10"/>
      <c r="R5" s="10"/>
      <c r="S5" s="10"/>
      <c r="T5" s="10"/>
      <c r="U5" s="10"/>
    </row>
    <row r="6" spans="1:21" ht="16.5" customHeight="1">
      <c r="A6" s="7"/>
      <c r="B6" s="7"/>
      <c r="C6" s="7"/>
      <c r="D6" s="7" t="s">
        <v>78</v>
      </c>
      <c r="E6" s="7"/>
      <c r="F6" s="7"/>
      <c r="G6" s="7"/>
      <c r="H6" s="7"/>
      <c r="I6" s="7"/>
      <c r="J6" s="7"/>
      <c r="K6" s="7"/>
      <c r="L6" s="9" t="s">
        <v>196</v>
      </c>
      <c r="M6" s="16">
        <v>1803</v>
      </c>
      <c r="N6" s="16">
        <v>1832</v>
      </c>
      <c r="O6" s="16">
        <v>1596</v>
      </c>
      <c r="P6" s="18">
        <v>611</v>
      </c>
      <c r="Q6" s="18">
        <v>445</v>
      </c>
      <c r="R6" s="18">
        <v>129</v>
      </c>
      <c r="S6" s="18">
        <v>119</v>
      </c>
      <c r="T6" s="18">
        <v>181</v>
      </c>
      <c r="U6" s="16">
        <v>6717</v>
      </c>
    </row>
    <row r="7" spans="1:21" ht="16.5" customHeight="1">
      <c r="A7" s="7"/>
      <c r="B7" s="7"/>
      <c r="C7" s="7"/>
      <c r="D7" s="7" t="s">
        <v>83</v>
      </c>
      <c r="E7" s="7"/>
      <c r="F7" s="7"/>
      <c r="G7" s="7"/>
      <c r="H7" s="7"/>
      <c r="I7" s="7"/>
      <c r="J7" s="7"/>
      <c r="K7" s="7"/>
      <c r="L7" s="9" t="s">
        <v>196</v>
      </c>
      <c r="M7" s="16">
        <v>1873</v>
      </c>
      <c r="N7" s="16">
        <v>1898</v>
      </c>
      <c r="O7" s="16">
        <v>1567</v>
      </c>
      <c r="P7" s="18">
        <v>615</v>
      </c>
      <c r="Q7" s="18">
        <v>448</v>
      </c>
      <c r="R7" s="18">
        <v>134</v>
      </c>
      <c r="S7" s="18">
        <v>118</v>
      </c>
      <c r="T7" s="18">
        <v>177</v>
      </c>
      <c r="U7" s="16">
        <v>6830</v>
      </c>
    </row>
    <row r="8" spans="1:21" ht="16.5" customHeight="1">
      <c r="A8" s="7"/>
      <c r="B8" s="7"/>
      <c r="C8" s="7"/>
      <c r="D8" s="7" t="s">
        <v>84</v>
      </c>
      <c r="E8" s="7"/>
      <c r="F8" s="7"/>
      <c r="G8" s="7"/>
      <c r="H8" s="7"/>
      <c r="I8" s="7"/>
      <c r="J8" s="7"/>
      <c r="K8" s="7"/>
      <c r="L8" s="9" t="s">
        <v>196</v>
      </c>
      <c r="M8" s="16">
        <v>1852</v>
      </c>
      <c r="N8" s="16">
        <v>1845</v>
      </c>
      <c r="O8" s="16">
        <v>1487</v>
      </c>
      <c r="P8" s="18">
        <v>676</v>
      </c>
      <c r="Q8" s="18">
        <v>438</v>
      </c>
      <c r="R8" s="18">
        <v>128</v>
      </c>
      <c r="S8" s="18">
        <v>116</v>
      </c>
      <c r="T8" s="18">
        <v>168</v>
      </c>
      <c r="U8" s="16">
        <v>6709</v>
      </c>
    </row>
    <row r="9" spans="1:21" ht="16.5" customHeight="1">
      <c r="A9" s="7"/>
      <c r="B9" s="7"/>
      <c r="C9" s="7"/>
      <c r="D9" s="7" t="s">
        <v>85</v>
      </c>
      <c r="E9" s="7"/>
      <c r="F9" s="7"/>
      <c r="G9" s="7"/>
      <c r="H9" s="7"/>
      <c r="I9" s="7"/>
      <c r="J9" s="7"/>
      <c r="K9" s="7"/>
      <c r="L9" s="9" t="s">
        <v>196</v>
      </c>
      <c r="M9" s="16">
        <v>1924</v>
      </c>
      <c r="N9" s="16">
        <v>1771</v>
      </c>
      <c r="O9" s="16">
        <v>1394</v>
      </c>
      <c r="P9" s="18">
        <v>649</v>
      </c>
      <c r="Q9" s="18">
        <v>436</v>
      </c>
      <c r="R9" s="18">
        <v>123</v>
      </c>
      <c r="S9" s="18">
        <v>115</v>
      </c>
      <c r="T9" s="18">
        <v>159</v>
      </c>
      <c r="U9" s="16">
        <v>6571</v>
      </c>
    </row>
    <row r="10" spans="1:21" ht="16.5" customHeight="1">
      <c r="A10" s="7"/>
      <c r="B10" s="7"/>
      <c r="C10" s="7"/>
      <c r="D10" s="7" t="s">
        <v>86</v>
      </c>
      <c r="E10" s="7"/>
      <c r="F10" s="7"/>
      <c r="G10" s="7"/>
      <c r="H10" s="7"/>
      <c r="I10" s="7"/>
      <c r="J10" s="7"/>
      <c r="K10" s="7"/>
      <c r="L10" s="9" t="s">
        <v>196</v>
      </c>
      <c r="M10" s="16">
        <v>1854</v>
      </c>
      <c r="N10" s="16">
        <v>1668</v>
      </c>
      <c r="O10" s="16">
        <v>1292</v>
      </c>
      <c r="P10" s="18">
        <v>627</v>
      </c>
      <c r="Q10" s="18">
        <v>437</v>
      </c>
      <c r="R10" s="18">
        <v>122</v>
      </c>
      <c r="S10" s="18">
        <v>108</v>
      </c>
      <c r="T10" s="18">
        <v>148</v>
      </c>
      <c r="U10" s="16">
        <v>6257</v>
      </c>
    </row>
    <row r="11" spans="1:21" ht="16.5" customHeight="1">
      <c r="A11" s="7"/>
      <c r="B11" s="7"/>
      <c r="C11" s="7"/>
      <c r="D11" s="7" t="s">
        <v>87</v>
      </c>
      <c r="E11" s="7"/>
      <c r="F11" s="7"/>
      <c r="G11" s="7"/>
      <c r="H11" s="7"/>
      <c r="I11" s="7"/>
      <c r="J11" s="7"/>
      <c r="K11" s="7"/>
      <c r="L11" s="9" t="s">
        <v>196</v>
      </c>
      <c r="M11" s="16">
        <v>1809</v>
      </c>
      <c r="N11" s="16">
        <v>1588</v>
      </c>
      <c r="O11" s="16">
        <v>1202</v>
      </c>
      <c r="P11" s="18">
        <v>599</v>
      </c>
      <c r="Q11" s="18">
        <v>421</v>
      </c>
      <c r="R11" s="18">
        <v>118</v>
      </c>
      <c r="S11" s="18">
        <v>101</v>
      </c>
      <c r="T11" s="18">
        <v>132</v>
      </c>
      <c r="U11" s="16">
        <v>5971</v>
      </c>
    </row>
    <row r="12" spans="1:21" ht="16.5" customHeight="1">
      <c r="A12" s="7"/>
      <c r="B12" s="7"/>
      <c r="C12" s="7"/>
      <c r="D12" s="7" t="s">
        <v>88</v>
      </c>
      <c r="E12" s="7"/>
      <c r="F12" s="7"/>
      <c r="G12" s="7"/>
      <c r="H12" s="7"/>
      <c r="I12" s="7"/>
      <c r="J12" s="7"/>
      <c r="K12" s="7"/>
      <c r="L12" s="9" t="s">
        <v>196</v>
      </c>
      <c r="M12" s="16">
        <v>1766</v>
      </c>
      <c r="N12" s="16">
        <v>1509</v>
      </c>
      <c r="O12" s="16">
        <v>1087</v>
      </c>
      <c r="P12" s="18">
        <v>595</v>
      </c>
      <c r="Q12" s="18">
        <v>415</v>
      </c>
      <c r="R12" s="18">
        <v>113</v>
      </c>
      <c r="S12" s="27">
        <v>97</v>
      </c>
      <c r="T12" s="18">
        <v>124</v>
      </c>
      <c r="U12" s="16">
        <v>5705</v>
      </c>
    </row>
    <row r="13" spans="1:21" ht="16.5" customHeight="1">
      <c r="A13" s="7"/>
      <c r="B13" s="7"/>
      <c r="C13" s="7"/>
      <c r="D13" s="7" t="s">
        <v>89</v>
      </c>
      <c r="E13" s="7"/>
      <c r="F13" s="7"/>
      <c r="G13" s="7"/>
      <c r="H13" s="7"/>
      <c r="I13" s="7"/>
      <c r="J13" s="7"/>
      <c r="K13" s="7"/>
      <c r="L13" s="9" t="s">
        <v>196</v>
      </c>
      <c r="M13" s="16">
        <v>1711</v>
      </c>
      <c r="N13" s="16">
        <v>1429</v>
      </c>
      <c r="O13" s="16">
        <v>1043</v>
      </c>
      <c r="P13" s="18">
        <v>605</v>
      </c>
      <c r="Q13" s="18">
        <v>412</v>
      </c>
      <c r="R13" s="18">
        <v>105</v>
      </c>
      <c r="S13" s="27">
        <v>95</v>
      </c>
      <c r="T13" s="18">
        <v>118</v>
      </c>
      <c r="U13" s="16">
        <v>5520</v>
      </c>
    </row>
    <row r="14" spans="1:21" ht="16.5" customHeight="1">
      <c r="A14" s="7"/>
      <c r="B14" s="7"/>
      <c r="C14" s="7"/>
      <c r="D14" s="7" t="s">
        <v>90</v>
      </c>
      <c r="E14" s="7"/>
      <c r="F14" s="7"/>
      <c r="G14" s="7"/>
      <c r="H14" s="7"/>
      <c r="I14" s="7"/>
      <c r="J14" s="7"/>
      <c r="K14" s="7"/>
      <c r="L14" s="9" t="s">
        <v>196</v>
      </c>
      <c r="M14" s="16">
        <v>1655</v>
      </c>
      <c r="N14" s="16">
        <v>1543</v>
      </c>
      <c r="O14" s="16">
        <v>1001</v>
      </c>
      <c r="P14" s="18">
        <v>587</v>
      </c>
      <c r="Q14" s="18">
        <v>405</v>
      </c>
      <c r="R14" s="27">
        <v>99</v>
      </c>
      <c r="S14" s="27">
        <v>97</v>
      </c>
      <c r="T14" s="18">
        <v>113</v>
      </c>
      <c r="U14" s="16">
        <v>5502</v>
      </c>
    </row>
    <row r="15" spans="1:21" ht="16.5" customHeight="1">
      <c r="A15" s="7"/>
      <c r="B15" s="7"/>
      <c r="C15" s="7"/>
      <c r="D15" s="7" t="s">
        <v>91</v>
      </c>
      <c r="E15" s="7"/>
      <c r="F15" s="7"/>
      <c r="G15" s="7"/>
      <c r="H15" s="7"/>
      <c r="I15" s="7"/>
      <c r="J15" s="7"/>
      <c r="K15" s="7"/>
      <c r="L15" s="9" t="s">
        <v>196</v>
      </c>
      <c r="M15" s="16">
        <v>1577</v>
      </c>
      <c r="N15" s="16">
        <v>1496</v>
      </c>
      <c r="O15" s="18">
        <v>964</v>
      </c>
      <c r="P15" s="18">
        <v>547</v>
      </c>
      <c r="Q15" s="18">
        <v>388</v>
      </c>
      <c r="R15" s="27">
        <v>99</v>
      </c>
      <c r="S15" s="27">
        <v>94</v>
      </c>
      <c r="T15" s="18">
        <v>104</v>
      </c>
      <c r="U15" s="16">
        <v>5269</v>
      </c>
    </row>
    <row r="16" spans="1:21" ht="16.5" customHeight="1">
      <c r="A16" s="7"/>
      <c r="B16" s="7"/>
      <c r="C16" s="7" t="s">
        <v>179</v>
      </c>
      <c r="D16" s="7"/>
      <c r="E16" s="7"/>
      <c r="F16" s="7"/>
      <c r="G16" s="7"/>
      <c r="H16" s="7"/>
      <c r="I16" s="7"/>
      <c r="J16" s="7"/>
      <c r="K16" s="7"/>
      <c r="L16" s="9"/>
      <c r="M16" s="10"/>
      <c r="N16" s="10"/>
      <c r="O16" s="10"/>
      <c r="P16" s="10"/>
      <c r="Q16" s="10"/>
      <c r="R16" s="10"/>
      <c r="S16" s="10"/>
      <c r="T16" s="10"/>
      <c r="U16" s="10"/>
    </row>
    <row r="17" spans="1:21" ht="16.5" customHeight="1">
      <c r="A17" s="7"/>
      <c r="B17" s="7"/>
      <c r="C17" s="7"/>
      <c r="D17" s="7" t="s">
        <v>78</v>
      </c>
      <c r="E17" s="7"/>
      <c r="F17" s="7"/>
      <c r="G17" s="7"/>
      <c r="H17" s="7"/>
      <c r="I17" s="7"/>
      <c r="J17" s="7"/>
      <c r="K17" s="7"/>
      <c r="L17" s="9" t="s">
        <v>196</v>
      </c>
      <c r="M17" s="18">
        <v>963</v>
      </c>
      <c r="N17" s="18">
        <v>745</v>
      </c>
      <c r="O17" s="18">
        <v>650</v>
      </c>
      <c r="P17" s="18">
        <v>294</v>
      </c>
      <c r="Q17" s="18">
        <v>224</v>
      </c>
      <c r="R17" s="27">
        <v>58</v>
      </c>
      <c r="S17" s="27">
        <v>59</v>
      </c>
      <c r="T17" s="27">
        <v>50</v>
      </c>
      <c r="U17" s="16">
        <v>3043</v>
      </c>
    </row>
    <row r="18" spans="1:21" ht="16.5" customHeight="1">
      <c r="A18" s="7"/>
      <c r="B18" s="7"/>
      <c r="C18" s="7"/>
      <c r="D18" s="7" t="s">
        <v>83</v>
      </c>
      <c r="E18" s="7"/>
      <c r="F18" s="7"/>
      <c r="G18" s="7"/>
      <c r="H18" s="7"/>
      <c r="I18" s="7"/>
      <c r="J18" s="7"/>
      <c r="K18" s="7"/>
      <c r="L18" s="9" t="s">
        <v>196</v>
      </c>
      <c r="M18" s="16">
        <v>1017</v>
      </c>
      <c r="N18" s="18">
        <v>779</v>
      </c>
      <c r="O18" s="18">
        <v>650</v>
      </c>
      <c r="P18" s="18">
        <v>301</v>
      </c>
      <c r="Q18" s="18">
        <v>229</v>
      </c>
      <c r="R18" s="27">
        <v>63</v>
      </c>
      <c r="S18" s="27">
        <v>59</v>
      </c>
      <c r="T18" s="27">
        <v>50</v>
      </c>
      <c r="U18" s="16">
        <v>3148</v>
      </c>
    </row>
    <row r="19" spans="1:21" ht="16.5" customHeight="1">
      <c r="A19" s="7"/>
      <c r="B19" s="7"/>
      <c r="C19" s="7"/>
      <c r="D19" s="7" t="s">
        <v>84</v>
      </c>
      <c r="E19" s="7"/>
      <c r="F19" s="7"/>
      <c r="G19" s="7"/>
      <c r="H19" s="7"/>
      <c r="I19" s="7"/>
      <c r="J19" s="7"/>
      <c r="K19" s="7"/>
      <c r="L19" s="9" t="s">
        <v>196</v>
      </c>
      <c r="M19" s="16">
        <v>1006</v>
      </c>
      <c r="N19" s="18">
        <v>759</v>
      </c>
      <c r="O19" s="18">
        <v>639</v>
      </c>
      <c r="P19" s="18">
        <v>298</v>
      </c>
      <c r="Q19" s="18">
        <v>227</v>
      </c>
      <c r="R19" s="27">
        <v>61</v>
      </c>
      <c r="S19" s="27">
        <v>56</v>
      </c>
      <c r="T19" s="27">
        <v>49</v>
      </c>
      <c r="U19" s="16">
        <v>3094</v>
      </c>
    </row>
    <row r="20" spans="1:21" ht="16.5" customHeight="1">
      <c r="A20" s="7"/>
      <c r="B20" s="7"/>
      <c r="C20" s="7"/>
      <c r="D20" s="7" t="s">
        <v>85</v>
      </c>
      <c r="E20" s="7"/>
      <c r="F20" s="7"/>
      <c r="G20" s="7"/>
      <c r="H20" s="7"/>
      <c r="I20" s="7"/>
      <c r="J20" s="7"/>
      <c r="K20" s="7"/>
      <c r="L20" s="9" t="s">
        <v>196</v>
      </c>
      <c r="M20" s="16">
        <v>1037</v>
      </c>
      <c r="N20" s="18">
        <v>736</v>
      </c>
      <c r="O20" s="18">
        <v>610</v>
      </c>
      <c r="P20" s="18">
        <v>290</v>
      </c>
      <c r="Q20" s="18">
        <v>228</v>
      </c>
      <c r="R20" s="27">
        <v>60</v>
      </c>
      <c r="S20" s="27">
        <v>55</v>
      </c>
      <c r="T20" s="27">
        <v>47</v>
      </c>
      <c r="U20" s="16">
        <v>3062</v>
      </c>
    </row>
    <row r="21" spans="1:21" ht="16.5" customHeight="1">
      <c r="A21" s="7"/>
      <c r="B21" s="7"/>
      <c r="C21" s="7"/>
      <c r="D21" s="7" t="s">
        <v>86</v>
      </c>
      <c r="E21" s="7"/>
      <c r="F21" s="7"/>
      <c r="G21" s="7"/>
      <c r="H21" s="7"/>
      <c r="I21" s="7"/>
      <c r="J21" s="7"/>
      <c r="K21" s="7"/>
      <c r="L21" s="9" t="s">
        <v>196</v>
      </c>
      <c r="M21" s="16">
        <v>1002</v>
      </c>
      <c r="N21" s="18">
        <v>704</v>
      </c>
      <c r="O21" s="18">
        <v>588</v>
      </c>
      <c r="P21" s="18">
        <v>287</v>
      </c>
      <c r="Q21" s="18">
        <v>227</v>
      </c>
      <c r="R21" s="27">
        <v>58</v>
      </c>
      <c r="S21" s="27">
        <v>52</v>
      </c>
      <c r="T21" s="27">
        <v>44</v>
      </c>
      <c r="U21" s="16">
        <v>2962</v>
      </c>
    </row>
    <row r="22" spans="1:21" ht="16.5" customHeight="1">
      <c r="A22" s="7"/>
      <c r="B22" s="7"/>
      <c r="C22" s="7"/>
      <c r="D22" s="7" t="s">
        <v>87</v>
      </c>
      <c r="E22" s="7"/>
      <c r="F22" s="7"/>
      <c r="G22" s="7"/>
      <c r="H22" s="7"/>
      <c r="I22" s="7"/>
      <c r="J22" s="7"/>
      <c r="K22" s="7"/>
      <c r="L22" s="9" t="s">
        <v>196</v>
      </c>
      <c r="M22" s="18">
        <v>978</v>
      </c>
      <c r="N22" s="18">
        <v>672</v>
      </c>
      <c r="O22" s="18">
        <v>558</v>
      </c>
      <c r="P22" s="18">
        <v>275</v>
      </c>
      <c r="Q22" s="18">
        <v>222</v>
      </c>
      <c r="R22" s="27">
        <v>55</v>
      </c>
      <c r="S22" s="27">
        <v>47</v>
      </c>
      <c r="T22" s="27">
        <v>41</v>
      </c>
      <c r="U22" s="16">
        <v>2849</v>
      </c>
    </row>
    <row r="23" spans="1:21" ht="16.5" customHeight="1">
      <c r="A23" s="7"/>
      <c r="B23" s="7"/>
      <c r="C23" s="7"/>
      <c r="D23" s="7" t="s">
        <v>88</v>
      </c>
      <c r="E23" s="7"/>
      <c r="F23" s="7"/>
      <c r="G23" s="7"/>
      <c r="H23" s="7"/>
      <c r="I23" s="7"/>
      <c r="J23" s="7"/>
      <c r="K23" s="7"/>
      <c r="L23" s="9" t="s">
        <v>196</v>
      </c>
      <c r="M23" s="18">
        <v>961</v>
      </c>
      <c r="N23" s="18">
        <v>641</v>
      </c>
      <c r="O23" s="18">
        <v>534</v>
      </c>
      <c r="P23" s="18">
        <v>277</v>
      </c>
      <c r="Q23" s="18">
        <v>220</v>
      </c>
      <c r="R23" s="27">
        <v>53</v>
      </c>
      <c r="S23" s="27">
        <v>45</v>
      </c>
      <c r="T23" s="27">
        <v>40</v>
      </c>
      <c r="U23" s="16">
        <v>2772</v>
      </c>
    </row>
    <row r="24" spans="1:21" ht="16.5" customHeight="1">
      <c r="A24" s="7"/>
      <c r="B24" s="7"/>
      <c r="C24" s="7"/>
      <c r="D24" s="7" t="s">
        <v>89</v>
      </c>
      <c r="E24" s="7"/>
      <c r="F24" s="7"/>
      <c r="G24" s="7"/>
      <c r="H24" s="7"/>
      <c r="I24" s="7"/>
      <c r="J24" s="7"/>
      <c r="K24" s="7"/>
      <c r="L24" s="9" t="s">
        <v>196</v>
      </c>
      <c r="M24" s="18">
        <v>942</v>
      </c>
      <c r="N24" s="18">
        <v>641</v>
      </c>
      <c r="O24" s="18">
        <v>520</v>
      </c>
      <c r="P24" s="18">
        <v>279</v>
      </c>
      <c r="Q24" s="18">
        <v>221</v>
      </c>
      <c r="R24" s="27">
        <v>49</v>
      </c>
      <c r="S24" s="27">
        <v>45</v>
      </c>
      <c r="T24" s="27">
        <v>39</v>
      </c>
      <c r="U24" s="16">
        <v>2737</v>
      </c>
    </row>
    <row r="25" spans="1:21" ht="16.5" customHeight="1">
      <c r="A25" s="7"/>
      <c r="B25" s="7"/>
      <c r="C25" s="7"/>
      <c r="D25" s="7" t="s">
        <v>90</v>
      </c>
      <c r="E25" s="7"/>
      <c r="F25" s="7"/>
      <c r="G25" s="7"/>
      <c r="H25" s="7"/>
      <c r="I25" s="7"/>
      <c r="J25" s="7"/>
      <c r="K25" s="7"/>
      <c r="L25" s="9" t="s">
        <v>196</v>
      </c>
      <c r="M25" s="18">
        <v>919</v>
      </c>
      <c r="N25" s="18">
        <v>660</v>
      </c>
      <c r="O25" s="18">
        <v>496</v>
      </c>
      <c r="P25" s="18">
        <v>269</v>
      </c>
      <c r="Q25" s="18">
        <v>217</v>
      </c>
      <c r="R25" s="27">
        <v>49</v>
      </c>
      <c r="S25" s="27">
        <v>45</v>
      </c>
      <c r="T25" s="27">
        <v>39</v>
      </c>
      <c r="U25" s="16">
        <v>2696</v>
      </c>
    </row>
    <row r="26" spans="1:21" ht="16.5" customHeight="1">
      <c r="A26" s="7"/>
      <c r="B26" s="7"/>
      <c r="C26" s="7"/>
      <c r="D26" s="7" t="s">
        <v>91</v>
      </c>
      <c r="E26" s="7"/>
      <c r="F26" s="7"/>
      <c r="G26" s="7"/>
      <c r="H26" s="7"/>
      <c r="I26" s="7"/>
      <c r="J26" s="7"/>
      <c r="K26" s="7"/>
      <c r="L26" s="9" t="s">
        <v>196</v>
      </c>
      <c r="M26" s="18">
        <v>869</v>
      </c>
      <c r="N26" s="18">
        <v>646</v>
      </c>
      <c r="O26" s="18">
        <v>472</v>
      </c>
      <c r="P26" s="18">
        <v>254</v>
      </c>
      <c r="Q26" s="18">
        <v>211</v>
      </c>
      <c r="R26" s="27">
        <v>49</v>
      </c>
      <c r="S26" s="27">
        <v>44</v>
      </c>
      <c r="T26" s="27">
        <v>38</v>
      </c>
      <c r="U26" s="16">
        <v>2585</v>
      </c>
    </row>
    <row r="27" spans="1:21" ht="16.5" customHeight="1">
      <c r="A27" s="7"/>
      <c r="B27" s="7"/>
      <c r="C27" s="7" t="s">
        <v>180</v>
      </c>
      <c r="D27" s="7"/>
      <c r="E27" s="7"/>
      <c r="F27" s="7"/>
      <c r="G27" s="7"/>
      <c r="H27" s="7"/>
      <c r="I27" s="7"/>
      <c r="J27" s="7"/>
      <c r="K27" s="7"/>
      <c r="L27" s="9"/>
      <c r="M27" s="10"/>
      <c r="N27" s="10"/>
      <c r="O27" s="10"/>
      <c r="P27" s="10"/>
      <c r="Q27" s="10"/>
      <c r="R27" s="10"/>
      <c r="S27" s="10"/>
      <c r="T27" s="10"/>
      <c r="U27" s="10"/>
    </row>
    <row r="28" spans="1:21" ht="16.5" customHeight="1">
      <c r="A28" s="7"/>
      <c r="B28" s="7"/>
      <c r="C28" s="7"/>
      <c r="D28" s="7" t="s">
        <v>78</v>
      </c>
      <c r="E28" s="7"/>
      <c r="F28" s="7"/>
      <c r="G28" s="7"/>
      <c r="H28" s="7"/>
      <c r="I28" s="7"/>
      <c r="J28" s="7"/>
      <c r="K28" s="7"/>
      <c r="L28" s="9" t="s">
        <v>196</v>
      </c>
      <c r="M28" s="18">
        <v>839</v>
      </c>
      <c r="N28" s="16">
        <v>1087</v>
      </c>
      <c r="O28" s="18">
        <v>947</v>
      </c>
      <c r="P28" s="18">
        <v>317</v>
      </c>
      <c r="Q28" s="18">
        <v>222</v>
      </c>
      <c r="R28" s="27">
        <v>71</v>
      </c>
      <c r="S28" s="27">
        <v>60</v>
      </c>
      <c r="T28" s="18">
        <v>131</v>
      </c>
      <c r="U28" s="16">
        <v>3674</v>
      </c>
    </row>
    <row r="29" spans="1:21" ht="16.5" customHeight="1">
      <c r="A29" s="7"/>
      <c r="B29" s="7"/>
      <c r="C29" s="7"/>
      <c r="D29" s="7" t="s">
        <v>83</v>
      </c>
      <c r="E29" s="7"/>
      <c r="F29" s="7"/>
      <c r="G29" s="7"/>
      <c r="H29" s="7"/>
      <c r="I29" s="7"/>
      <c r="J29" s="7"/>
      <c r="K29" s="7"/>
      <c r="L29" s="9" t="s">
        <v>196</v>
      </c>
      <c r="M29" s="18">
        <v>856</v>
      </c>
      <c r="N29" s="16">
        <v>1118</v>
      </c>
      <c r="O29" s="18">
        <v>917</v>
      </c>
      <c r="P29" s="18">
        <v>314</v>
      </c>
      <c r="Q29" s="18">
        <v>219</v>
      </c>
      <c r="R29" s="27">
        <v>71</v>
      </c>
      <c r="S29" s="27">
        <v>59</v>
      </c>
      <c r="T29" s="18">
        <v>127</v>
      </c>
      <c r="U29" s="16">
        <v>3682</v>
      </c>
    </row>
    <row r="30" spans="1:21" ht="16.5" customHeight="1">
      <c r="A30" s="7"/>
      <c r="B30" s="7"/>
      <c r="C30" s="7"/>
      <c r="D30" s="7" t="s">
        <v>84</v>
      </c>
      <c r="E30" s="7"/>
      <c r="F30" s="7"/>
      <c r="G30" s="7"/>
      <c r="H30" s="7"/>
      <c r="I30" s="7"/>
      <c r="J30" s="7"/>
      <c r="K30" s="7"/>
      <c r="L30" s="9" t="s">
        <v>196</v>
      </c>
      <c r="M30" s="18">
        <v>846</v>
      </c>
      <c r="N30" s="16">
        <v>1086</v>
      </c>
      <c r="O30" s="18">
        <v>848</v>
      </c>
      <c r="P30" s="18">
        <v>378</v>
      </c>
      <c r="Q30" s="18">
        <v>212</v>
      </c>
      <c r="R30" s="27">
        <v>67</v>
      </c>
      <c r="S30" s="27">
        <v>60</v>
      </c>
      <c r="T30" s="18">
        <v>119</v>
      </c>
      <c r="U30" s="16">
        <v>3615</v>
      </c>
    </row>
    <row r="31" spans="1:21" ht="16.5" customHeight="1">
      <c r="A31" s="7"/>
      <c r="B31" s="7"/>
      <c r="C31" s="7"/>
      <c r="D31" s="7" t="s">
        <v>85</v>
      </c>
      <c r="E31" s="7"/>
      <c r="F31" s="7"/>
      <c r="G31" s="7"/>
      <c r="H31" s="7"/>
      <c r="I31" s="7"/>
      <c r="J31" s="7"/>
      <c r="K31" s="7"/>
      <c r="L31" s="9" t="s">
        <v>196</v>
      </c>
      <c r="M31" s="18">
        <v>887</v>
      </c>
      <c r="N31" s="16">
        <v>1035</v>
      </c>
      <c r="O31" s="18">
        <v>784</v>
      </c>
      <c r="P31" s="18">
        <v>359</v>
      </c>
      <c r="Q31" s="18">
        <v>208</v>
      </c>
      <c r="R31" s="27">
        <v>64</v>
      </c>
      <c r="S31" s="27">
        <v>61</v>
      </c>
      <c r="T31" s="18">
        <v>112</v>
      </c>
      <c r="U31" s="16">
        <v>3509</v>
      </c>
    </row>
    <row r="32" spans="1:21" ht="16.5" customHeight="1">
      <c r="A32" s="7"/>
      <c r="B32" s="7"/>
      <c r="C32" s="7"/>
      <c r="D32" s="7" t="s">
        <v>86</v>
      </c>
      <c r="E32" s="7"/>
      <c r="F32" s="7"/>
      <c r="G32" s="7"/>
      <c r="H32" s="7"/>
      <c r="I32" s="7"/>
      <c r="J32" s="7"/>
      <c r="K32" s="7"/>
      <c r="L32" s="9" t="s">
        <v>196</v>
      </c>
      <c r="M32" s="18">
        <v>853</v>
      </c>
      <c r="N32" s="18">
        <v>964</v>
      </c>
      <c r="O32" s="18">
        <v>705</v>
      </c>
      <c r="P32" s="18">
        <v>340</v>
      </c>
      <c r="Q32" s="18">
        <v>210</v>
      </c>
      <c r="R32" s="27">
        <v>63</v>
      </c>
      <c r="S32" s="27">
        <v>56</v>
      </c>
      <c r="T32" s="18">
        <v>104</v>
      </c>
      <c r="U32" s="16">
        <v>3295</v>
      </c>
    </row>
    <row r="33" spans="1:21" ht="16.5" customHeight="1">
      <c r="A33" s="7"/>
      <c r="B33" s="7"/>
      <c r="C33" s="7"/>
      <c r="D33" s="7" t="s">
        <v>87</v>
      </c>
      <c r="E33" s="7"/>
      <c r="F33" s="7"/>
      <c r="G33" s="7"/>
      <c r="H33" s="7"/>
      <c r="I33" s="7"/>
      <c r="J33" s="7"/>
      <c r="K33" s="7"/>
      <c r="L33" s="9" t="s">
        <v>196</v>
      </c>
      <c r="M33" s="18">
        <v>830</v>
      </c>
      <c r="N33" s="18">
        <v>916</v>
      </c>
      <c r="O33" s="18">
        <v>644</v>
      </c>
      <c r="P33" s="18">
        <v>324</v>
      </c>
      <c r="Q33" s="18">
        <v>199</v>
      </c>
      <c r="R33" s="27">
        <v>64</v>
      </c>
      <c r="S33" s="27">
        <v>53</v>
      </c>
      <c r="T33" s="27">
        <v>91</v>
      </c>
      <c r="U33" s="16">
        <v>3122</v>
      </c>
    </row>
    <row r="34" spans="1:21" ht="16.5" customHeight="1">
      <c r="A34" s="7"/>
      <c r="B34" s="7"/>
      <c r="C34" s="7"/>
      <c r="D34" s="7" t="s">
        <v>88</v>
      </c>
      <c r="E34" s="7"/>
      <c r="F34" s="7"/>
      <c r="G34" s="7"/>
      <c r="H34" s="7"/>
      <c r="I34" s="7"/>
      <c r="J34" s="7"/>
      <c r="K34" s="7"/>
      <c r="L34" s="9" t="s">
        <v>196</v>
      </c>
      <c r="M34" s="18">
        <v>805</v>
      </c>
      <c r="N34" s="18">
        <v>868</v>
      </c>
      <c r="O34" s="18">
        <v>552</v>
      </c>
      <c r="P34" s="18">
        <v>318</v>
      </c>
      <c r="Q34" s="18">
        <v>195</v>
      </c>
      <c r="R34" s="27">
        <v>60</v>
      </c>
      <c r="S34" s="27">
        <v>52</v>
      </c>
      <c r="T34" s="27">
        <v>84</v>
      </c>
      <c r="U34" s="16">
        <v>2934</v>
      </c>
    </row>
    <row r="35" spans="1:21" ht="16.5" customHeight="1">
      <c r="A35" s="7"/>
      <c r="B35" s="7"/>
      <c r="C35" s="7"/>
      <c r="D35" s="7" t="s">
        <v>89</v>
      </c>
      <c r="E35" s="7"/>
      <c r="F35" s="7"/>
      <c r="G35" s="7"/>
      <c r="H35" s="7"/>
      <c r="I35" s="7"/>
      <c r="J35" s="7"/>
      <c r="K35" s="7"/>
      <c r="L35" s="9" t="s">
        <v>196</v>
      </c>
      <c r="M35" s="18">
        <v>769</v>
      </c>
      <c r="N35" s="18">
        <v>788</v>
      </c>
      <c r="O35" s="18">
        <v>523</v>
      </c>
      <c r="P35" s="18">
        <v>327</v>
      </c>
      <c r="Q35" s="18">
        <v>191</v>
      </c>
      <c r="R35" s="27">
        <v>56</v>
      </c>
      <c r="S35" s="27">
        <v>50</v>
      </c>
      <c r="T35" s="27">
        <v>79</v>
      </c>
      <c r="U35" s="16">
        <v>2783</v>
      </c>
    </row>
    <row r="36" spans="1:21" ht="16.5" customHeight="1">
      <c r="A36" s="7"/>
      <c r="B36" s="7"/>
      <c r="C36" s="7"/>
      <c r="D36" s="7" t="s">
        <v>90</v>
      </c>
      <c r="E36" s="7"/>
      <c r="F36" s="7"/>
      <c r="G36" s="7"/>
      <c r="H36" s="7"/>
      <c r="I36" s="7"/>
      <c r="J36" s="7"/>
      <c r="K36" s="7"/>
      <c r="L36" s="9" t="s">
        <v>196</v>
      </c>
      <c r="M36" s="18">
        <v>736</v>
      </c>
      <c r="N36" s="18">
        <v>883</v>
      </c>
      <c r="O36" s="18">
        <v>505</v>
      </c>
      <c r="P36" s="18">
        <v>317</v>
      </c>
      <c r="Q36" s="18">
        <v>188</v>
      </c>
      <c r="R36" s="27">
        <v>51</v>
      </c>
      <c r="S36" s="27">
        <v>52</v>
      </c>
      <c r="T36" s="27">
        <v>74</v>
      </c>
      <c r="U36" s="16">
        <v>2806</v>
      </c>
    </row>
    <row r="37" spans="1:21" ht="16.5" customHeight="1">
      <c r="A37" s="7"/>
      <c r="B37" s="7"/>
      <c r="C37" s="7"/>
      <c r="D37" s="7" t="s">
        <v>91</v>
      </c>
      <c r="E37" s="7"/>
      <c r="F37" s="7"/>
      <c r="G37" s="7"/>
      <c r="H37" s="7"/>
      <c r="I37" s="7"/>
      <c r="J37" s="7"/>
      <c r="K37" s="7"/>
      <c r="L37" s="9" t="s">
        <v>196</v>
      </c>
      <c r="M37" s="18">
        <v>708</v>
      </c>
      <c r="N37" s="18">
        <v>850</v>
      </c>
      <c r="O37" s="18">
        <v>492</v>
      </c>
      <c r="P37" s="18">
        <v>292</v>
      </c>
      <c r="Q37" s="18">
        <v>177</v>
      </c>
      <c r="R37" s="27">
        <v>50</v>
      </c>
      <c r="S37" s="27">
        <v>50</v>
      </c>
      <c r="T37" s="27">
        <v>66</v>
      </c>
      <c r="U37" s="16">
        <v>2685</v>
      </c>
    </row>
    <row r="38" spans="1:21" ht="16.5" customHeight="1">
      <c r="A38" s="7"/>
      <c r="B38" s="7"/>
      <c r="C38" s="7" t="s">
        <v>181</v>
      </c>
      <c r="D38" s="7"/>
      <c r="E38" s="7"/>
      <c r="F38" s="7"/>
      <c r="G38" s="7"/>
      <c r="H38" s="7"/>
      <c r="I38" s="7"/>
      <c r="J38" s="7"/>
      <c r="K38" s="7"/>
      <c r="L38" s="9"/>
      <c r="M38" s="10"/>
      <c r="N38" s="10"/>
      <c r="O38" s="10"/>
      <c r="P38" s="10"/>
      <c r="Q38" s="10"/>
      <c r="R38" s="10"/>
      <c r="S38" s="10"/>
      <c r="T38" s="10"/>
      <c r="U38" s="10"/>
    </row>
    <row r="39" spans="1:21" ht="16.5" customHeight="1">
      <c r="A39" s="7"/>
      <c r="B39" s="7"/>
      <c r="C39" s="7"/>
      <c r="D39" s="7" t="s">
        <v>78</v>
      </c>
      <c r="E39" s="7"/>
      <c r="F39" s="7"/>
      <c r="G39" s="7"/>
      <c r="H39" s="7"/>
      <c r="I39" s="7"/>
      <c r="J39" s="7"/>
      <c r="K39" s="7"/>
      <c r="L39" s="9" t="s">
        <v>139</v>
      </c>
      <c r="M39" s="29">
        <v>46.6</v>
      </c>
      <c r="N39" s="29">
        <v>59.3</v>
      </c>
      <c r="O39" s="29">
        <v>59.3</v>
      </c>
      <c r="P39" s="29">
        <v>51.9</v>
      </c>
      <c r="Q39" s="29">
        <v>49.8</v>
      </c>
      <c r="R39" s="29">
        <v>54.9</v>
      </c>
      <c r="S39" s="29">
        <v>50.5</v>
      </c>
      <c r="T39" s="29">
        <v>72.3</v>
      </c>
      <c r="U39" s="29">
        <v>54.7</v>
      </c>
    </row>
    <row r="40" spans="1:21" ht="16.5" customHeight="1">
      <c r="A40" s="7"/>
      <c r="B40" s="7"/>
      <c r="C40" s="7"/>
      <c r="D40" s="7" t="s">
        <v>83</v>
      </c>
      <c r="E40" s="7"/>
      <c r="F40" s="7"/>
      <c r="G40" s="7"/>
      <c r="H40" s="7"/>
      <c r="I40" s="7"/>
      <c r="J40" s="7"/>
      <c r="K40" s="7"/>
      <c r="L40" s="9" t="s">
        <v>139</v>
      </c>
      <c r="M40" s="29">
        <v>45.7</v>
      </c>
      <c r="N40" s="29">
        <v>58.9</v>
      </c>
      <c r="O40" s="29">
        <v>58.5</v>
      </c>
      <c r="P40" s="29">
        <v>51.1</v>
      </c>
      <c r="Q40" s="29">
        <v>49</v>
      </c>
      <c r="R40" s="29">
        <v>53.1</v>
      </c>
      <c r="S40" s="29">
        <v>49.8</v>
      </c>
      <c r="T40" s="29">
        <v>71.900000000000006</v>
      </c>
      <c r="U40" s="29">
        <v>53.9</v>
      </c>
    </row>
    <row r="41" spans="1:21" ht="16.5" customHeight="1">
      <c r="A41" s="7"/>
      <c r="B41" s="7"/>
      <c r="C41" s="7"/>
      <c r="D41" s="7" t="s">
        <v>84</v>
      </c>
      <c r="E41" s="7"/>
      <c r="F41" s="7"/>
      <c r="G41" s="7"/>
      <c r="H41" s="7"/>
      <c r="I41" s="7"/>
      <c r="J41" s="7"/>
      <c r="K41" s="7"/>
      <c r="L41" s="9" t="s">
        <v>139</v>
      </c>
      <c r="M41" s="29">
        <v>45.7</v>
      </c>
      <c r="N41" s="29">
        <v>58.9</v>
      </c>
      <c r="O41" s="29">
        <v>57</v>
      </c>
      <c r="P41" s="29">
        <v>55.9</v>
      </c>
      <c r="Q41" s="29">
        <v>48.3</v>
      </c>
      <c r="R41" s="29">
        <v>52.6</v>
      </c>
      <c r="S41" s="29">
        <v>51.8</v>
      </c>
      <c r="T41" s="29">
        <v>70.7</v>
      </c>
      <c r="U41" s="29">
        <v>53.9</v>
      </c>
    </row>
    <row r="42" spans="1:21" ht="16.5" customHeight="1">
      <c r="A42" s="7"/>
      <c r="B42" s="7"/>
      <c r="C42" s="7"/>
      <c r="D42" s="7" t="s">
        <v>85</v>
      </c>
      <c r="E42" s="7"/>
      <c r="F42" s="7"/>
      <c r="G42" s="7"/>
      <c r="H42" s="7"/>
      <c r="I42" s="7"/>
      <c r="J42" s="7"/>
      <c r="K42" s="7"/>
      <c r="L42" s="9" t="s">
        <v>139</v>
      </c>
      <c r="M42" s="29">
        <v>46.1</v>
      </c>
      <c r="N42" s="29">
        <v>58.5</v>
      </c>
      <c r="O42" s="29">
        <v>56.2</v>
      </c>
      <c r="P42" s="29">
        <v>55.3</v>
      </c>
      <c r="Q42" s="29">
        <v>47.7</v>
      </c>
      <c r="R42" s="29">
        <v>51.6</v>
      </c>
      <c r="S42" s="29">
        <v>52.4</v>
      </c>
      <c r="T42" s="29">
        <v>70.5</v>
      </c>
      <c r="U42" s="29">
        <v>53.4</v>
      </c>
    </row>
    <row r="43" spans="1:21" ht="16.5" customHeight="1">
      <c r="A43" s="7"/>
      <c r="B43" s="7"/>
      <c r="C43" s="7"/>
      <c r="D43" s="7" t="s">
        <v>86</v>
      </c>
      <c r="E43" s="7"/>
      <c r="F43" s="7"/>
      <c r="G43" s="7"/>
      <c r="H43" s="7"/>
      <c r="I43" s="7"/>
      <c r="J43" s="7"/>
      <c r="K43" s="7"/>
      <c r="L43" s="9" t="s">
        <v>139</v>
      </c>
      <c r="M43" s="29">
        <v>46</v>
      </c>
      <c r="N43" s="29">
        <v>57.8</v>
      </c>
      <c r="O43" s="29">
        <v>54.5</v>
      </c>
      <c r="P43" s="29">
        <v>54.2</v>
      </c>
      <c r="Q43" s="29">
        <v>48.1</v>
      </c>
      <c r="R43" s="29">
        <v>52.2</v>
      </c>
      <c r="S43" s="29">
        <v>52.2</v>
      </c>
      <c r="T43" s="29">
        <v>70.3</v>
      </c>
      <c r="U43" s="29">
        <v>52.7</v>
      </c>
    </row>
    <row r="44" spans="1:21" ht="16.5" customHeight="1">
      <c r="A44" s="7"/>
      <c r="B44" s="7"/>
      <c r="C44" s="7"/>
      <c r="D44" s="7" t="s">
        <v>87</v>
      </c>
      <c r="E44" s="7"/>
      <c r="F44" s="7"/>
      <c r="G44" s="7"/>
      <c r="H44" s="7"/>
      <c r="I44" s="7"/>
      <c r="J44" s="7"/>
      <c r="K44" s="7"/>
      <c r="L44" s="9" t="s">
        <v>139</v>
      </c>
      <c r="M44" s="29">
        <v>45.9</v>
      </c>
      <c r="N44" s="29">
        <v>57.7</v>
      </c>
      <c r="O44" s="29">
        <v>53.6</v>
      </c>
      <c r="P44" s="29">
        <v>54.1</v>
      </c>
      <c r="Q44" s="29">
        <v>47.3</v>
      </c>
      <c r="R44" s="29">
        <v>53.7</v>
      </c>
      <c r="S44" s="29">
        <v>53.1</v>
      </c>
      <c r="T44" s="29">
        <v>68.8</v>
      </c>
      <c r="U44" s="29">
        <v>52.3</v>
      </c>
    </row>
    <row r="45" spans="1:21" ht="16.5" customHeight="1">
      <c r="A45" s="7"/>
      <c r="B45" s="7"/>
      <c r="C45" s="7"/>
      <c r="D45" s="7" t="s">
        <v>88</v>
      </c>
      <c r="E45" s="7"/>
      <c r="F45" s="7"/>
      <c r="G45" s="7"/>
      <c r="H45" s="7"/>
      <c r="I45" s="7"/>
      <c r="J45" s="7"/>
      <c r="K45" s="7"/>
      <c r="L45" s="9" t="s">
        <v>139</v>
      </c>
      <c r="M45" s="29">
        <v>45.6</v>
      </c>
      <c r="N45" s="29">
        <v>57.5</v>
      </c>
      <c r="O45" s="29">
        <v>50.8</v>
      </c>
      <c r="P45" s="29">
        <v>53.4</v>
      </c>
      <c r="Q45" s="29">
        <v>47</v>
      </c>
      <c r="R45" s="29">
        <v>53.1</v>
      </c>
      <c r="S45" s="29">
        <v>53.8</v>
      </c>
      <c r="T45" s="29">
        <v>67.599999999999994</v>
      </c>
      <c r="U45" s="29">
        <v>51.4</v>
      </c>
    </row>
    <row r="46" spans="1:21" ht="16.5" customHeight="1">
      <c r="A46" s="7"/>
      <c r="B46" s="7"/>
      <c r="C46" s="7"/>
      <c r="D46" s="7" t="s">
        <v>89</v>
      </c>
      <c r="E46" s="7"/>
      <c r="F46" s="7"/>
      <c r="G46" s="7"/>
      <c r="H46" s="7"/>
      <c r="I46" s="7"/>
      <c r="J46" s="7"/>
      <c r="K46" s="7"/>
      <c r="L46" s="9" t="s">
        <v>139</v>
      </c>
      <c r="M46" s="29">
        <v>44.9</v>
      </c>
      <c r="N46" s="29">
        <v>55.1</v>
      </c>
      <c r="O46" s="29">
        <v>50.1</v>
      </c>
      <c r="P46" s="29">
        <v>54</v>
      </c>
      <c r="Q46" s="29">
        <v>46.3</v>
      </c>
      <c r="R46" s="29">
        <v>53</v>
      </c>
      <c r="S46" s="29">
        <v>52.9</v>
      </c>
      <c r="T46" s="29">
        <v>67.2</v>
      </c>
      <c r="U46" s="29">
        <v>50.4</v>
      </c>
    </row>
    <row r="47" spans="1:21" ht="16.5" customHeight="1">
      <c r="A47" s="7"/>
      <c r="B47" s="7"/>
      <c r="C47" s="7"/>
      <c r="D47" s="7" t="s">
        <v>90</v>
      </c>
      <c r="E47" s="7"/>
      <c r="F47" s="7"/>
      <c r="G47" s="7"/>
      <c r="H47" s="7"/>
      <c r="I47" s="7"/>
      <c r="J47" s="7"/>
      <c r="K47" s="7"/>
      <c r="L47" s="9" t="s">
        <v>139</v>
      </c>
      <c r="M47" s="29">
        <v>44.5</v>
      </c>
      <c r="N47" s="29">
        <v>57.2</v>
      </c>
      <c r="O47" s="29">
        <v>50.4</v>
      </c>
      <c r="P47" s="29">
        <v>54.1</v>
      </c>
      <c r="Q47" s="29">
        <v>46.4</v>
      </c>
      <c r="R47" s="29">
        <v>50.9</v>
      </c>
      <c r="S47" s="29">
        <v>53.7</v>
      </c>
      <c r="T47" s="29">
        <v>65.7</v>
      </c>
      <c r="U47" s="29">
        <v>51</v>
      </c>
    </row>
    <row r="48" spans="1:21" ht="16.5" customHeight="1">
      <c r="A48" s="7"/>
      <c r="B48" s="7"/>
      <c r="C48" s="7"/>
      <c r="D48" s="7" t="s">
        <v>91</v>
      </c>
      <c r="E48" s="7"/>
      <c r="F48" s="7"/>
      <c r="G48" s="7"/>
      <c r="H48" s="7"/>
      <c r="I48" s="7"/>
      <c r="J48" s="7"/>
      <c r="K48" s="7"/>
      <c r="L48" s="9" t="s">
        <v>139</v>
      </c>
      <c r="M48" s="29">
        <v>44.9</v>
      </c>
      <c r="N48" s="29">
        <v>56.8</v>
      </c>
      <c r="O48" s="29">
        <v>51</v>
      </c>
      <c r="P48" s="29">
        <v>53.5</v>
      </c>
      <c r="Q48" s="29">
        <v>45.7</v>
      </c>
      <c r="R48" s="29">
        <v>50.1</v>
      </c>
      <c r="S48" s="29">
        <v>53.2</v>
      </c>
      <c r="T48" s="29">
        <v>63.3</v>
      </c>
      <c r="U48" s="29">
        <v>50.9</v>
      </c>
    </row>
    <row r="49" spans="1:21" ht="16.5" customHeight="1">
      <c r="A49" s="7"/>
      <c r="B49" s="7"/>
      <c r="C49" s="7" t="s">
        <v>197</v>
      </c>
      <c r="D49" s="7"/>
      <c r="E49" s="7"/>
      <c r="F49" s="7"/>
      <c r="G49" s="7"/>
      <c r="H49" s="7"/>
      <c r="I49" s="7"/>
      <c r="J49" s="7"/>
      <c r="K49" s="7"/>
      <c r="L49" s="9"/>
      <c r="M49" s="10"/>
      <c r="N49" s="10"/>
      <c r="O49" s="10"/>
      <c r="P49" s="10"/>
      <c r="Q49" s="10"/>
      <c r="R49" s="10"/>
      <c r="S49" s="10"/>
      <c r="T49" s="10"/>
      <c r="U49" s="10"/>
    </row>
    <row r="50" spans="1:21" ht="16.5" customHeight="1">
      <c r="A50" s="7"/>
      <c r="B50" s="7"/>
      <c r="C50" s="7"/>
      <c r="D50" s="7" t="s">
        <v>78</v>
      </c>
      <c r="E50" s="7"/>
      <c r="F50" s="7"/>
      <c r="G50" s="7"/>
      <c r="H50" s="7"/>
      <c r="I50" s="7"/>
      <c r="J50" s="7"/>
      <c r="K50" s="7"/>
      <c r="L50" s="9" t="s">
        <v>183</v>
      </c>
      <c r="M50" s="30">
        <v>201.5</v>
      </c>
      <c r="N50" s="30">
        <v>257.39999999999998</v>
      </c>
      <c r="O50" s="30">
        <v>294.3</v>
      </c>
      <c r="P50" s="30">
        <v>219.4</v>
      </c>
      <c r="Q50" s="30">
        <v>222.3</v>
      </c>
      <c r="R50" s="30">
        <v>207</v>
      </c>
      <c r="S50" s="30">
        <v>276.60000000000002</v>
      </c>
      <c r="T50" s="30">
        <v>792.8</v>
      </c>
      <c r="U50" s="30">
        <v>244.1</v>
      </c>
    </row>
    <row r="51" spans="1:21" ht="16.5" customHeight="1">
      <c r="A51" s="7"/>
      <c r="B51" s="7"/>
      <c r="C51" s="7"/>
      <c r="D51" s="7" t="s">
        <v>83</v>
      </c>
      <c r="E51" s="7"/>
      <c r="F51" s="7"/>
      <c r="G51" s="7"/>
      <c r="H51" s="7"/>
      <c r="I51" s="7"/>
      <c r="J51" s="7"/>
      <c r="K51" s="7"/>
      <c r="L51" s="9" t="s">
        <v>183</v>
      </c>
      <c r="M51" s="30">
        <v>213</v>
      </c>
      <c r="N51" s="30">
        <v>273.2</v>
      </c>
      <c r="O51" s="30">
        <v>295.60000000000002</v>
      </c>
      <c r="P51" s="30">
        <v>224.9</v>
      </c>
      <c r="Q51" s="30">
        <v>227.7</v>
      </c>
      <c r="R51" s="30">
        <v>221.4</v>
      </c>
      <c r="S51" s="30">
        <v>281.8</v>
      </c>
      <c r="T51" s="30">
        <v>776.5</v>
      </c>
      <c r="U51" s="30">
        <v>253.3</v>
      </c>
    </row>
    <row r="52" spans="1:21" ht="16.5" customHeight="1">
      <c r="A52" s="7"/>
      <c r="B52" s="7"/>
      <c r="C52" s="7"/>
      <c r="D52" s="7" t="s">
        <v>84</v>
      </c>
      <c r="E52" s="7"/>
      <c r="F52" s="7"/>
      <c r="G52" s="7"/>
      <c r="H52" s="7"/>
      <c r="I52" s="7"/>
      <c r="J52" s="7"/>
      <c r="K52" s="7"/>
      <c r="L52" s="9" t="s">
        <v>183</v>
      </c>
      <c r="M52" s="30">
        <v>214.9</v>
      </c>
      <c r="N52" s="30">
        <v>272.2</v>
      </c>
      <c r="O52" s="30">
        <v>286.5</v>
      </c>
      <c r="P52" s="30">
        <v>251.2</v>
      </c>
      <c r="Q52" s="30">
        <v>225.8</v>
      </c>
      <c r="R52" s="30">
        <v>215.3</v>
      </c>
      <c r="S52" s="30">
        <v>284</v>
      </c>
      <c r="T52" s="30">
        <v>743.5</v>
      </c>
      <c r="U52" s="30">
        <v>253.9</v>
      </c>
    </row>
    <row r="53" spans="1:21" ht="16.5" customHeight="1">
      <c r="A53" s="7"/>
      <c r="B53" s="7"/>
      <c r="C53" s="7"/>
      <c r="D53" s="7" t="s">
        <v>85</v>
      </c>
      <c r="E53" s="7"/>
      <c r="F53" s="7"/>
      <c r="G53" s="7"/>
      <c r="H53" s="7"/>
      <c r="I53" s="7"/>
      <c r="J53" s="7"/>
      <c r="K53" s="7"/>
      <c r="L53" s="9" t="s">
        <v>183</v>
      </c>
      <c r="M53" s="30">
        <v>228.6</v>
      </c>
      <c r="N53" s="30">
        <v>268.2</v>
      </c>
      <c r="O53" s="30">
        <v>274.89999999999998</v>
      </c>
      <c r="P53" s="30">
        <v>245.5</v>
      </c>
      <c r="Q53" s="30">
        <v>227.5</v>
      </c>
      <c r="R53" s="30">
        <v>211</v>
      </c>
      <c r="S53" s="30">
        <v>290.89999999999998</v>
      </c>
      <c r="T53" s="30">
        <v>712</v>
      </c>
      <c r="U53" s="30">
        <v>254.2</v>
      </c>
    </row>
    <row r="54" spans="1:21" ht="16.5" customHeight="1">
      <c r="A54" s="7"/>
      <c r="B54" s="7"/>
      <c r="C54" s="7"/>
      <c r="D54" s="7" t="s">
        <v>86</v>
      </c>
      <c r="E54" s="7"/>
      <c r="F54" s="7"/>
      <c r="G54" s="7"/>
      <c r="H54" s="7"/>
      <c r="I54" s="7"/>
      <c r="J54" s="7"/>
      <c r="K54" s="7"/>
      <c r="L54" s="9" t="s">
        <v>183</v>
      </c>
      <c r="M54" s="30">
        <v>223.7</v>
      </c>
      <c r="N54" s="30">
        <v>262.2</v>
      </c>
      <c r="O54" s="30">
        <v>260</v>
      </c>
      <c r="P54" s="30">
        <v>236.4</v>
      </c>
      <c r="Q54" s="30">
        <v>230.9</v>
      </c>
      <c r="R54" s="30">
        <v>210.1</v>
      </c>
      <c r="S54" s="30">
        <v>280.10000000000002</v>
      </c>
      <c r="T54" s="30">
        <v>666.9</v>
      </c>
      <c r="U54" s="30">
        <v>246.9</v>
      </c>
    </row>
    <row r="55" spans="1:21" ht="16.5" customHeight="1">
      <c r="A55" s="7"/>
      <c r="B55" s="7"/>
      <c r="C55" s="7"/>
      <c r="D55" s="7" t="s">
        <v>87</v>
      </c>
      <c r="E55" s="7"/>
      <c r="F55" s="7"/>
      <c r="G55" s="7"/>
      <c r="H55" s="7"/>
      <c r="I55" s="7"/>
      <c r="J55" s="7"/>
      <c r="K55" s="7"/>
      <c r="L55" s="9" t="s">
        <v>183</v>
      </c>
      <c r="M55" s="30">
        <v>221.9</v>
      </c>
      <c r="N55" s="30">
        <v>254.8</v>
      </c>
      <c r="O55" s="30">
        <v>246.6</v>
      </c>
      <c r="P55" s="30">
        <v>230.5</v>
      </c>
      <c r="Q55" s="30">
        <v>224.8</v>
      </c>
      <c r="R55" s="30">
        <v>206.1</v>
      </c>
      <c r="S55" s="30">
        <v>267.2</v>
      </c>
      <c r="T55" s="30">
        <v>598</v>
      </c>
      <c r="U55" s="30">
        <v>239.8</v>
      </c>
    </row>
    <row r="56" spans="1:21" ht="16.5" customHeight="1">
      <c r="A56" s="7"/>
      <c r="B56" s="7"/>
      <c r="C56" s="7"/>
      <c r="D56" s="7" t="s">
        <v>88</v>
      </c>
      <c r="E56" s="7"/>
      <c r="F56" s="7"/>
      <c r="G56" s="7"/>
      <c r="H56" s="7"/>
      <c r="I56" s="7"/>
      <c r="J56" s="7"/>
      <c r="K56" s="7"/>
      <c r="L56" s="9" t="s">
        <v>183</v>
      </c>
      <c r="M56" s="30">
        <v>221.2</v>
      </c>
      <c r="N56" s="30">
        <v>247.4</v>
      </c>
      <c r="O56" s="30">
        <v>228</v>
      </c>
      <c r="P56" s="30">
        <v>234.2</v>
      </c>
      <c r="Q56" s="30">
        <v>225</v>
      </c>
      <c r="R56" s="30">
        <v>200</v>
      </c>
      <c r="S56" s="30">
        <v>262</v>
      </c>
      <c r="T56" s="30">
        <v>571.1</v>
      </c>
      <c r="U56" s="30">
        <v>234</v>
      </c>
    </row>
    <row r="57" spans="1:21" ht="16.5" customHeight="1">
      <c r="A57" s="7"/>
      <c r="B57" s="7"/>
      <c r="C57" s="7"/>
      <c r="D57" s="7" t="s">
        <v>89</v>
      </c>
      <c r="E57" s="7"/>
      <c r="F57" s="7"/>
      <c r="G57" s="7"/>
      <c r="H57" s="7"/>
      <c r="I57" s="7"/>
      <c r="J57" s="7"/>
      <c r="K57" s="7"/>
      <c r="L57" s="9" t="s">
        <v>183</v>
      </c>
      <c r="M57" s="30">
        <v>218.9</v>
      </c>
      <c r="N57" s="30">
        <v>239.5</v>
      </c>
      <c r="O57" s="30">
        <v>224.2</v>
      </c>
      <c r="P57" s="30">
        <v>247.3</v>
      </c>
      <c r="Q57" s="30">
        <v>227.1</v>
      </c>
      <c r="R57" s="30">
        <v>187.4</v>
      </c>
      <c r="S57" s="30">
        <v>263.7</v>
      </c>
      <c r="T57" s="30">
        <v>561.6</v>
      </c>
      <c r="U57" s="30">
        <v>231.6</v>
      </c>
    </row>
    <row r="58" spans="1:21" ht="16.5" customHeight="1">
      <c r="A58" s="7"/>
      <c r="B58" s="7"/>
      <c r="C58" s="7"/>
      <c r="D58" s="7" t="s">
        <v>90</v>
      </c>
      <c r="E58" s="7"/>
      <c r="F58" s="7"/>
      <c r="G58" s="7"/>
      <c r="H58" s="7"/>
      <c r="I58" s="7"/>
      <c r="J58" s="7"/>
      <c r="K58" s="7"/>
      <c r="L58" s="9" t="s">
        <v>183</v>
      </c>
      <c r="M58" s="30">
        <v>215.3</v>
      </c>
      <c r="N58" s="30">
        <v>264.8</v>
      </c>
      <c r="O58" s="30">
        <v>220.2</v>
      </c>
      <c r="P58" s="30">
        <v>248.2</v>
      </c>
      <c r="Q58" s="30">
        <v>226.5</v>
      </c>
      <c r="R58" s="30">
        <v>179.2</v>
      </c>
      <c r="S58" s="30">
        <v>278.8</v>
      </c>
      <c r="T58" s="30">
        <v>544.70000000000005</v>
      </c>
      <c r="U58" s="30">
        <v>236</v>
      </c>
    </row>
    <row r="59" spans="1:21" ht="16.5" customHeight="1">
      <c r="A59" s="14"/>
      <c r="B59" s="14"/>
      <c r="C59" s="14"/>
      <c r="D59" s="14" t="s">
        <v>91</v>
      </c>
      <c r="E59" s="14"/>
      <c r="F59" s="14"/>
      <c r="G59" s="14"/>
      <c r="H59" s="14"/>
      <c r="I59" s="14"/>
      <c r="J59" s="14"/>
      <c r="K59" s="14"/>
      <c r="L59" s="15" t="s">
        <v>183</v>
      </c>
      <c r="M59" s="31">
        <v>204.8</v>
      </c>
      <c r="N59" s="31">
        <v>255.6</v>
      </c>
      <c r="O59" s="31">
        <v>209.3</v>
      </c>
      <c r="P59" s="31">
        <v>234.6</v>
      </c>
      <c r="Q59" s="31">
        <v>216.2</v>
      </c>
      <c r="R59" s="31">
        <v>180.9</v>
      </c>
      <c r="S59" s="31">
        <v>272.3</v>
      </c>
      <c r="T59" s="31">
        <v>504.5</v>
      </c>
      <c r="U59" s="31">
        <v>225.5</v>
      </c>
    </row>
    <row r="60" spans="1:21" ht="4.5" customHeight="1">
      <c r="A60" s="22"/>
      <c r="B60" s="22"/>
      <c r="C60" s="2"/>
      <c r="D60" s="2"/>
      <c r="E60" s="2"/>
      <c r="F60" s="2"/>
      <c r="G60" s="2"/>
      <c r="H60" s="2"/>
      <c r="I60" s="2"/>
      <c r="J60" s="2"/>
      <c r="K60" s="2"/>
      <c r="L60" s="2"/>
      <c r="M60" s="2"/>
      <c r="N60" s="2"/>
      <c r="O60" s="2"/>
      <c r="P60" s="2"/>
      <c r="Q60" s="2"/>
      <c r="R60" s="2"/>
      <c r="S60" s="2"/>
      <c r="T60" s="2"/>
      <c r="U60" s="2"/>
    </row>
    <row r="61" spans="1:21" ht="16.5" customHeight="1">
      <c r="A61" s="22"/>
      <c r="B61" s="22"/>
      <c r="C61" s="62" t="s">
        <v>198</v>
      </c>
      <c r="D61" s="62"/>
      <c r="E61" s="62"/>
      <c r="F61" s="62"/>
      <c r="G61" s="62"/>
      <c r="H61" s="62"/>
      <c r="I61" s="62"/>
      <c r="J61" s="62"/>
      <c r="K61" s="62"/>
      <c r="L61" s="62"/>
      <c r="M61" s="62"/>
      <c r="N61" s="62"/>
      <c r="O61" s="62"/>
      <c r="P61" s="62"/>
      <c r="Q61" s="62"/>
      <c r="R61" s="62"/>
      <c r="S61" s="62"/>
      <c r="T61" s="62"/>
      <c r="U61" s="62"/>
    </row>
    <row r="62" spans="1:21" ht="4.5" customHeight="1">
      <c r="A62" s="22"/>
      <c r="B62" s="22"/>
      <c r="C62" s="2"/>
      <c r="D62" s="2"/>
      <c r="E62" s="2"/>
      <c r="F62" s="2"/>
      <c r="G62" s="2"/>
      <c r="H62" s="2"/>
      <c r="I62" s="2"/>
      <c r="J62" s="2"/>
      <c r="K62" s="2"/>
      <c r="L62" s="2"/>
      <c r="M62" s="2"/>
      <c r="N62" s="2"/>
      <c r="O62" s="2"/>
      <c r="P62" s="2"/>
      <c r="Q62" s="2"/>
      <c r="R62" s="2"/>
      <c r="S62" s="2"/>
      <c r="T62" s="2"/>
      <c r="U62" s="2"/>
    </row>
    <row r="63" spans="1:21" ht="29.45" customHeight="1">
      <c r="A63" s="22" t="s">
        <v>93</v>
      </c>
      <c r="B63" s="22"/>
      <c r="C63" s="62" t="s">
        <v>187</v>
      </c>
      <c r="D63" s="62"/>
      <c r="E63" s="62"/>
      <c r="F63" s="62"/>
      <c r="G63" s="62"/>
      <c r="H63" s="62"/>
      <c r="I63" s="62"/>
      <c r="J63" s="62"/>
      <c r="K63" s="62"/>
      <c r="L63" s="62"/>
      <c r="M63" s="62"/>
      <c r="N63" s="62"/>
      <c r="O63" s="62"/>
      <c r="P63" s="62"/>
      <c r="Q63" s="62"/>
      <c r="R63" s="62"/>
      <c r="S63" s="62"/>
      <c r="T63" s="62"/>
      <c r="U63" s="62"/>
    </row>
    <row r="64" spans="1:21" ht="16.5" customHeight="1">
      <c r="A64" s="22" t="s">
        <v>95</v>
      </c>
      <c r="B64" s="22"/>
      <c r="C64" s="62" t="s">
        <v>199</v>
      </c>
      <c r="D64" s="62"/>
      <c r="E64" s="62"/>
      <c r="F64" s="62"/>
      <c r="G64" s="62"/>
      <c r="H64" s="62"/>
      <c r="I64" s="62"/>
      <c r="J64" s="62"/>
      <c r="K64" s="62"/>
      <c r="L64" s="62"/>
      <c r="M64" s="62"/>
      <c r="N64" s="62"/>
      <c r="O64" s="62"/>
      <c r="P64" s="62"/>
      <c r="Q64" s="62"/>
      <c r="R64" s="62"/>
      <c r="S64" s="62"/>
      <c r="T64" s="62"/>
      <c r="U64" s="62"/>
    </row>
    <row r="65" spans="1:21" ht="29.45" customHeight="1">
      <c r="A65" s="22" t="s">
        <v>97</v>
      </c>
      <c r="B65" s="22"/>
      <c r="C65" s="62" t="s">
        <v>185</v>
      </c>
      <c r="D65" s="62"/>
      <c r="E65" s="62"/>
      <c r="F65" s="62"/>
      <c r="G65" s="62"/>
      <c r="H65" s="62"/>
      <c r="I65" s="62"/>
      <c r="J65" s="62"/>
      <c r="K65" s="62"/>
      <c r="L65" s="62"/>
      <c r="M65" s="62"/>
      <c r="N65" s="62"/>
      <c r="O65" s="62"/>
      <c r="P65" s="62"/>
      <c r="Q65" s="62"/>
      <c r="R65" s="62"/>
      <c r="S65" s="62"/>
      <c r="T65" s="62"/>
      <c r="U65" s="62"/>
    </row>
    <row r="66" spans="1:21" ht="42.4" customHeight="1">
      <c r="A66" s="22" t="s">
        <v>99</v>
      </c>
      <c r="B66" s="22"/>
      <c r="C66" s="62" t="s">
        <v>186</v>
      </c>
      <c r="D66" s="62"/>
      <c r="E66" s="62"/>
      <c r="F66" s="62"/>
      <c r="G66" s="62"/>
      <c r="H66" s="62"/>
      <c r="I66" s="62"/>
      <c r="J66" s="62"/>
      <c r="K66" s="62"/>
      <c r="L66" s="62"/>
      <c r="M66" s="62"/>
      <c r="N66" s="62"/>
      <c r="O66" s="62"/>
      <c r="P66" s="62"/>
      <c r="Q66" s="62"/>
      <c r="R66" s="62"/>
      <c r="S66" s="62"/>
      <c r="T66" s="62"/>
      <c r="U66" s="62"/>
    </row>
    <row r="67" spans="1:21" ht="16.5" customHeight="1">
      <c r="A67" s="22" t="s">
        <v>101</v>
      </c>
      <c r="B67" s="22"/>
      <c r="C67" s="62" t="s">
        <v>188</v>
      </c>
      <c r="D67" s="62"/>
      <c r="E67" s="62"/>
      <c r="F67" s="62"/>
      <c r="G67" s="62"/>
      <c r="H67" s="62"/>
      <c r="I67" s="62"/>
      <c r="J67" s="62"/>
      <c r="K67" s="62"/>
      <c r="L67" s="62"/>
      <c r="M67" s="62"/>
      <c r="N67" s="62"/>
      <c r="O67" s="62"/>
      <c r="P67" s="62"/>
      <c r="Q67" s="62"/>
      <c r="R67" s="62"/>
      <c r="S67" s="62"/>
      <c r="T67" s="62"/>
      <c r="U67" s="62"/>
    </row>
    <row r="68" spans="1:21" ht="4.5" customHeight="1"/>
    <row r="69" spans="1:21" ht="29.45" customHeight="1">
      <c r="A69" s="23" t="s">
        <v>109</v>
      </c>
      <c r="B69" s="22"/>
      <c r="C69" s="22"/>
      <c r="D69" s="22"/>
      <c r="E69" s="62" t="s">
        <v>200</v>
      </c>
      <c r="F69" s="62"/>
      <c r="G69" s="62"/>
      <c r="H69" s="62"/>
      <c r="I69" s="62"/>
      <c r="J69" s="62"/>
      <c r="K69" s="62"/>
      <c r="L69" s="62"/>
      <c r="M69" s="62"/>
      <c r="N69" s="62"/>
      <c r="O69" s="62"/>
      <c r="P69" s="62"/>
      <c r="Q69" s="62"/>
      <c r="R69" s="62"/>
      <c r="S69" s="62"/>
      <c r="T69" s="62"/>
      <c r="U69" s="62"/>
    </row>
  </sheetData>
  <mergeCells count="8">
    <mergeCell ref="C66:U66"/>
    <mergeCell ref="C67:U67"/>
    <mergeCell ref="E69:U69"/>
    <mergeCell ref="K1:U1"/>
    <mergeCell ref="C61:U61"/>
    <mergeCell ref="C63:U63"/>
    <mergeCell ref="C64:U64"/>
    <mergeCell ref="C65:U65"/>
  </mergeCells>
  <pageMargins left="0.7" right="0.7" top="0.75" bottom="0.75" header="0.3" footer="0.3"/>
  <pageSetup paperSize="9" fitToHeight="0" orientation="landscape" horizontalDpi="300" verticalDpi="300"/>
  <headerFooter scaleWithDoc="0" alignWithMargins="0">
    <oddHeader>&amp;C&amp;"Arial"&amp;8TABLE 12A.6</oddHeader>
    <oddFooter>&amp;L&amp;"Arial"&amp;8REPORT ON
GOVERNMENT
SERVICES 2022&amp;R&amp;"Arial"&amp;8PUBLIC
HOSPITALS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56"/>
  <sheetViews>
    <sheetView showGridLines="0" workbookViewId="0"/>
  </sheetViews>
  <sheetFormatPr defaultColWidth="11.5703125" defaultRowHeight="13.15"/>
  <cols>
    <col min="1" max="10" width="1.7109375" customWidth="1"/>
    <col min="11" max="11" width="3.7109375" customWidth="1"/>
    <col min="12" max="12" width="5.42578125" customWidth="1"/>
    <col min="13" max="21" width="10.140625" customWidth="1"/>
  </cols>
  <sheetData>
    <row r="1" spans="1:21" ht="33.950000000000003" customHeight="1">
      <c r="A1" s="8" t="s">
        <v>201</v>
      </c>
      <c r="B1" s="8"/>
      <c r="C1" s="8"/>
      <c r="D1" s="8"/>
      <c r="E1" s="8"/>
      <c r="F1" s="8"/>
      <c r="G1" s="8"/>
      <c r="H1" s="8"/>
      <c r="I1" s="8"/>
      <c r="J1" s="8"/>
      <c r="K1" s="67" t="s">
        <v>202</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212</v>
      </c>
      <c r="B3" s="7"/>
      <c r="C3" s="7"/>
      <c r="D3" s="7"/>
      <c r="E3" s="7"/>
      <c r="F3" s="7"/>
      <c r="G3" s="7"/>
      <c r="H3" s="7"/>
      <c r="I3" s="7"/>
      <c r="J3" s="7"/>
      <c r="K3" s="7"/>
      <c r="L3" s="9"/>
      <c r="M3" s="10"/>
      <c r="N3" s="10"/>
      <c r="O3" s="10"/>
      <c r="P3" s="10"/>
      <c r="Q3" s="10"/>
      <c r="R3" s="10"/>
      <c r="S3" s="10"/>
      <c r="T3" s="10"/>
      <c r="U3" s="10"/>
    </row>
    <row r="4" spans="1:21" ht="16.5" customHeight="1">
      <c r="A4" s="7"/>
      <c r="B4" s="7" t="s">
        <v>213</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c r="M5" s="10"/>
      <c r="N5" s="10"/>
      <c r="O5" s="10"/>
      <c r="P5" s="10"/>
      <c r="Q5" s="10"/>
      <c r="R5" s="10"/>
      <c r="S5" s="10"/>
      <c r="T5" s="10"/>
      <c r="U5" s="10"/>
    </row>
    <row r="6" spans="1:21" ht="16.5" customHeight="1">
      <c r="A6" s="7"/>
      <c r="B6" s="7"/>
      <c r="C6" s="7"/>
      <c r="D6" s="7" t="s">
        <v>180</v>
      </c>
      <c r="E6" s="7"/>
      <c r="F6" s="7"/>
      <c r="G6" s="7"/>
      <c r="H6" s="7"/>
      <c r="I6" s="7"/>
      <c r="J6" s="7"/>
      <c r="K6" s="7"/>
      <c r="L6" s="9"/>
      <c r="M6" s="10"/>
      <c r="N6" s="10"/>
      <c r="O6" s="10"/>
      <c r="P6" s="10"/>
      <c r="Q6" s="10"/>
      <c r="R6" s="10"/>
      <c r="S6" s="10"/>
      <c r="T6" s="10"/>
      <c r="U6" s="10"/>
    </row>
    <row r="7" spans="1:21" ht="16.5" customHeight="1">
      <c r="A7" s="7"/>
      <c r="B7" s="7"/>
      <c r="C7" s="7"/>
      <c r="D7" s="7"/>
      <c r="E7" s="7" t="s">
        <v>214</v>
      </c>
      <c r="F7" s="7"/>
      <c r="G7" s="7"/>
      <c r="H7" s="7"/>
      <c r="I7" s="7"/>
      <c r="J7" s="7"/>
      <c r="K7" s="7"/>
      <c r="L7" s="9" t="s">
        <v>131</v>
      </c>
      <c r="M7" s="16">
        <v>3349</v>
      </c>
      <c r="N7" s="16">
        <v>1328</v>
      </c>
      <c r="O7" s="16">
        <v>2635</v>
      </c>
      <c r="P7" s="16">
        <v>1203</v>
      </c>
      <c r="Q7" s="18">
        <v>788</v>
      </c>
      <c r="R7" s="18">
        <v>305</v>
      </c>
      <c r="S7" s="18">
        <v>387</v>
      </c>
      <c r="T7" s="18">
        <v>154</v>
      </c>
      <c r="U7" s="20">
        <v>10149</v>
      </c>
    </row>
    <row r="8" spans="1:21" ht="29.45" customHeight="1">
      <c r="A8" s="7"/>
      <c r="B8" s="7"/>
      <c r="C8" s="7"/>
      <c r="D8" s="7"/>
      <c r="E8" s="69" t="s">
        <v>215</v>
      </c>
      <c r="F8" s="69"/>
      <c r="G8" s="69"/>
      <c r="H8" s="69"/>
      <c r="I8" s="69"/>
      <c r="J8" s="69"/>
      <c r="K8" s="69"/>
      <c r="L8" s="9" t="s">
        <v>131</v>
      </c>
      <c r="M8" s="25" t="s">
        <v>144</v>
      </c>
      <c r="N8" s="25" t="s">
        <v>144</v>
      </c>
      <c r="O8" s="25" t="s">
        <v>144</v>
      </c>
      <c r="P8" s="25" t="s">
        <v>144</v>
      </c>
      <c r="Q8" s="25" t="s">
        <v>144</v>
      </c>
      <c r="R8" s="25" t="s">
        <v>144</v>
      </c>
      <c r="S8" s="25" t="s">
        <v>144</v>
      </c>
      <c r="T8" s="25" t="s">
        <v>144</v>
      </c>
      <c r="U8" s="25" t="s">
        <v>144</v>
      </c>
    </row>
    <row r="9" spans="1:21" ht="16.5" customHeight="1">
      <c r="A9" s="7"/>
      <c r="B9" s="7"/>
      <c r="C9" s="7"/>
      <c r="D9" s="7"/>
      <c r="E9" s="7" t="s">
        <v>216</v>
      </c>
      <c r="F9" s="7"/>
      <c r="G9" s="7"/>
      <c r="H9" s="7"/>
      <c r="I9" s="7"/>
      <c r="J9" s="7"/>
      <c r="K9" s="7"/>
      <c r="L9" s="9"/>
      <c r="M9" s="10"/>
      <c r="N9" s="10"/>
      <c r="O9" s="10"/>
      <c r="P9" s="10"/>
      <c r="Q9" s="10"/>
      <c r="R9" s="10"/>
      <c r="S9" s="10"/>
      <c r="T9" s="10"/>
      <c r="U9" s="10"/>
    </row>
    <row r="10" spans="1:21" ht="16.5" customHeight="1">
      <c r="A10" s="7"/>
      <c r="B10" s="7"/>
      <c r="C10" s="7"/>
      <c r="D10" s="7"/>
      <c r="E10" s="7"/>
      <c r="F10" s="7" t="s">
        <v>217</v>
      </c>
      <c r="G10" s="7"/>
      <c r="H10" s="7"/>
      <c r="I10" s="7"/>
      <c r="J10" s="7"/>
      <c r="K10" s="7"/>
      <c r="L10" s="9" t="s">
        <v>131</v>
      </c>
      <c r="M10" s="20">
        <v>10622</v>
      </c>
      <c r="N10" s="16">
        <v>7557</v>
      </c>
      <c r="O10" s="16">
        <v>4340</v>
      </c>
      <c r="P10" s="16">
        <v>4392</v>
      </c>
      <c r="Q10" s="16">
        <v>2489</v>
      </c>
      <c r="R10" s="18">
        <v>597</v>
      </c>
      <c r="S10" s="16">
        <v>2332</v>
      </c>
      <c r="T10" s="18">
        <v>182</v>
      </c>
      <c r="U10" s="20">
        <v>32511</v>
      </c>
    </row>
    <row r="11" spans="1:21" ht="16.5" customHeight="1">
      <c r="A11" s="7"/>
      <c r="B11" s="7"/>
      <c r="C11" s="7"/>
      <c r="D11" s="7"/>
      <c r="E11" s="7"/>
      <c r="F11" s="7" t="s">
        <v>218</v>
      </c>
      <c r="G11" s="7"/>
      <c r="H11" s="7"/>
      <c r="I11" s="7"/>
      <c r="J11" s="7"/>
      <c r="K11" s="7"/>
      <c r="L11" s="9" t="s">
        <v>131</v>
      </c>
      <c r="M11" s="33">
        <v>130147</v>
      </c>
      <c r="N11" s="33">
        <v>226973</v>
      </c>
      <c r="O11" s="33">
        <v>276419</v>
      </c>
      <c r="P11" s="20">
        <v>51469</v>
      </c>
      <c r="Q11" s="20">
        <v>54232</v>
      </c>
      <c r="R11" s="16">
        <v>8904</v>
      </c>
      <c r="S11" s="20">
        <v>42312</v>
      </c>
      <c r="T11" s="20">
        <v>22599</v>
      </c>
      <c r="U11" s="33">
        <v>813055</v>
      </c>
    </row>
    <row r="12" spans="1:21" ht="16.5" customHeight="1">
      <c r="A12" s="7"/>
      <c r="B12" s="7"/>
      <c r="C12" s="7"/>
      <c r="D12" s="7"/>
      <c r="E12" s="7"/>
      <c r="F12" s="7" t="s">
        <v>219</v>
      </c>
      <c r="G12" s="7"/>
      <c r="H12" s="7"/>
      <c r="I12" s="7"/>
      <c r="J12" s="7"/>
      <c r="K12" s="7"/>
      <c r="L12" s="9" t="s">
        <v>131</v>
      </c>
      <c r="M12" s="16">
        <v>1602</v>
      </c>
      <c r="N12" s="16">
        <v>1059</v>
      </c>
      <c r="O12" s="16">
        <v>1844</v>
      </c>
      <c r="P12" s="18">
        <v>920</v>
      </c>
      <c r="Q12" s="18">
        <v>300</v>
      </c>
      <c r="R12" s="18">
        <v>118</v>
      </c>
      <c r="S12" s="18">
        <v>200</v>
      </c>
      <c r="T12" s="27">
        <v>41</v>
      </c>
      <c r="U12" s="16">
        <v>6084</v>
      </c>
    </row>
    <row r="13" spans="1:21" ht="16.5" customHeight="1">
      <c r="A13" s="7"/>
      <c r="B13" s="7"/>
      <c r="C13" s="7"/>
      <c r="D13" s="7"/>
      <c r="E13" s="7" t="s">
        <v>220</v>
      </c>
      <c r="F13" s="7"/>
      <c r="G13" s="7"/>
      <c r="H13" s="7"/>
      <c r="I13" s="7"/>
      <c r="J13" s="7"/>
      <c r="K13" s="7"/>
      <c r="L13" s="9"/>
      <c r="M13" s="10"/>
      <c r="N13" s="10"/>
      <c r="O13" s="10"/>
      <c r="P13" s="10"/>
      <c r="Q13" s="10"/>
      <c r="R13" s="10"/>
      <c r="S13" s="10"/>
      <c r="T13" s="10"/>
      <c r="U13" s="10"/>
    </row>
    <row r="14" spans="1:21" ht="16.5" customHeight="1">
      <c r="A14" s="7"/>
      <c r="B14" s="7"/>
      <c r="C14" s="7"/>
      <c r="D14" s="7"/>
      <c r="E14" s="7"/>
      <c r="F14" s="7" t="s">
        <v>217</v>
      </c>
      <c r="G14" s="7"/>
      <c r="H14" s="7"/>
      <c r="I14" s="7"/>
      <c r="J14" s="7"/>
      <c r="K14" s="7"/>
      <c r="L14" s="9" t="s">
        <v>131</v>
      </c>
      <c r="M14" s="33">
        <v>106216</v>
      </c>
      <c r="N14" s="33">
        <v>116139</v>
      </c>
      <c r="O14" s="20">
        <v>80653</v>
      </c>
      <c r="P14" s="20">
        <v>41919</v>
      </c>
      <c r="Q14" s="20">
        <v>32422</v>
      </c>
      <c r="R14" s="16">
        <v>7712</v>
      </c>
      <c r="S14" s="16">
        <v>5189</v>
      </c>
      <c r="T14" s="16">
        <v>4065</v>
      </c>
      <c r="U14" s="33">
        <v>394315</v>
      </c>
    </row>
    <row r="15" spans="1:21" ht="16.5" customHeight="1">
      <c r="A15" s="7"/>
      <c r="B15" s="7"/>
      <c r="C15" s="7"/>
      <c r="D15" s="7"/>
      <c r="E15" s="7"/>
      <c r="F15" s="7" t="s">
        <v>218</v>
      </c>
      <c r="G15" s="7"/>
      <c r="H15" s="7"/>
      <c r="I15" s="7"/>
      <c r="J15" s="7"/>
      <c r="K15" s="7"/>
      <c r="L15" s="9" t="s">
        <v>131</v>
      </c>
      <c r="M15" s="33">
        <v>492694</v>
      </c>
      <c r="N15" s="33">
        <v>619970</v>
      </c>
      <c r="O15" s="33">
        <v>501599</v>
      </c>
      <c r="P15" s="33">
        <v>158283</v>
      </c>
      <c r="Q15" s="33">
        <v>119324</v>
      </c>
      <c r="R15" s="20">
        <v>43411</v>
      </c>
      <c r="S15" s="16">
        <v>4477</v>
      </c>
      <c r="T15" s="33">
        <v>100633</v>
      </c>
      <c r="U15" s="34">
        <v>2040391</v>
      </c>
    </row>
    <row r="16" spans="1:21" ht="16.5" customHeight="1">
      <c r="A16" s="7"/>
      <c r="B16" s="7"/>
      <c r="C16" s="7"/>
      <c r="D16" s="7"/>
      <c r="E16" s="7"/>
      <c r="F16" s="7" t="s">
        <v>219</v>
      </c>
      <c r="G16" s="7"/>
      <c r="H16" s="7"/>
      <c r="I16" s="7"/>
      <c r="J16" s="7"/>
      <c r="K16" s="7"/>
      <c r="L16" s="9" t="s">
        <v>131</v>
      </c>
      <c r="M16" s="20">
        <v>79473</v>
      </c>
      <c r="N16" s="33">
        <v>112959</v>
      </c>
      <c r="O16" s="20">
        <v>59915</v>
      </c>
      <c r="P16" s="20">
        <v>57448</v>
      </c>
      <c r="Q16" s="16">
        <v>9518</v>
      </c>
      <c r="R16" s="16">
        <v>9138</v>
      </c>
      <c r="S16" s="16">
        <v>3979</v>
      </c>
      <c r="T16" s="16">
        <v>3439</v>
      </c>
      <c r="U16" s="33">
        <v>335869</v>
      </c>
    </row>
    <row r="17" spans="1:21" ht="16.5" customHeight="1">
      <c r="A17" s="7"/>
      <c r="B17" s="7"/>
      <c r="C17" s="7"/>
      <c r="D17" s="7"/>
      <c r="E17" s="7" t="s">
        <v>82</v>
      </c>
      <c r="F17" s="7"/>
      <c r="G17" s="7"/>
      <c r="H17" s="7"/>
      <c r="I17" s="7"/>
      <c r="J17" s="7"/>
      <c r="K17" s="7"/>
      <c r="L17" s="9" t="s">
        <v>131</v>
      </c>
      <c r="M17" s="33">
        <v>824103</v>
      </c>
      <c r="N17" s="34">
        <v>1085985</v>
      </c>
      <c r="O17" s="33">
        <v>927405</v>
      </c>
      <c r="P17" s="33">
        <v>315634</v>
      </c>
      <c r="Q17" s="33">
        <v>219073</v>
      </c>
      <c r="R17" s="20">
        <v>70185</v>
      </c>
      <c r="S17" s="20">
        <v>58876</v>
      </c>
      <c r="T17" s="33">
        <v>131113</v>
      </c>
      <c r="U17" s="34">
        <v>3632374</v>
      </c>
    </row>
    <row r="18" spans="1:21" ht="16.5" customHeight="1">
      <c r="A18" s="7"/>
      <c r="B18" s="7"/>
      <c r="C18" s="7"/>
      <c r="D18" s="7" t="s">
        <v>179</v>
      </c>
      <c r="E18" s="7"/>
      <c r="F18" s="7"/>
      <c r="G18" s="7"/>
      <c r="H18" s="7"/>
      <c r="I18" s="7"/>
      <c r="J18" s="7"/>
      <c r="K18" s="7"/>
      <c r="L18" s="9"/>
      <c r="M18" s="10"/>
      <c r="N18" s="10"/>
      <c r="O18" s="10"/>
      <c r="P18" s="10"/>
      <c r="Q18" s="10"/>
      <c r="R18" s="10"/>
      <c r="S18" s="10"/>
      <c r="T18" s="10"/>
      <c r="U18" s="10"/>
    </row>
    <row r="19" spans="1:21" ht="16.5" customHeight="1">
      <c r="A19" s="7"/>
      <c r="B19" s="7"/>
      <c r="C19" s="7"/>
      <c r="D19" s="7"/>
      <c r="E19" s="7" t="s">
        <v>214</v>
      </c>
      <c r="F19" s="7"/>
      <c r="G19" s="7"/>
      <c r="H19" s="7"/>
      <c r="I19" s="7"/>
      <c r="J19" s="7"/>
      <c r="K19" s="7"/>
      <c r="L19" s="9" t="s">
        <v>131</v>
      </c>
      <c r="M19" s="20">
        <v>69111</v>
      </c>
      <c r="N19" s="20">
        <v>59000</v>
      </c>
      <c r="O19" s="20">
        <v>42859</v>
      </c>
      <c r="P19" s="20">
        <v>22915</v>
      </c>
      <c r="Q19" s="20">
        <v>14291</v>
      </c>
      <c r="R19" s="16">
        <v>4015</v>
      </c>
      <c r="S19" s="16">
        <v>4721</v>
      </c>
      <c r="T19" s="16">
        <v>3011</v>
      </c>
      <c r="U19" s="33">
        <v>219923</v>
      </c>
    </row>
    <row r="20" spans="1:21" ht="29.45" customHeight="1">
      <c r="A20" s="7"/>
      <c r="B20" s="7"/>
      <c r="C20" s="7"/>
      <c r="D20" s="7"/>
      <c r="E20" s="69" t="s">
        <v>215</v>
      </c>
      <c r="F20" s="69"/>
      <c r="G20" s="69"/>
      <c r="H20" s="69"/>
      <c r="I20" s="69"/>
      <c r="J20" s="69"/>
      <c r="K20" s="69"/>
      <c r="L20" s="9" t="s">
        <v>131</v>
      </c>
      <c r="M20" s="25" t="s">
        <v>144</v>
      </c>
      <c r="N20" s="25" t="s">
        <v>144</v>
      </c>
      <c r="O20" s="25" t="s">
        <v>144</v>
      </c>
      <c r="P20" s="25" t="s">
        <v>144</v>
      </c>
      <c r="Q20" s="25" t="s">
        <v>144</v>
      </c>
      <c r="R20" s="25" t="s">
        <v>144</v>
      </c>
      <c r="S20" s="25" t="s">
        <v>144</v>
      </c>
      <c r="T20" s="25" t="s">
        <v>144</v>
      </c>
      <c r="U20" s="25" t="s">
        <v>144</v>
      </c>
    </row>
    <row r="21" spans="1:21" ht="16.5" customHeight="1">
      <c r="A21" s="7"/>
      <c r="B21" s="7"/>
      <c r="C21" s="7"/>
      <c r="D21" s="7"/>
      <c r="E21" s="7" t="s">
        <v>216</v>
      </c>
      <c r="F21" s="7"/>
      <c r="G21" s="7"/>
      <c r="H21" s="7"/>
      <c r="I21" s="7"/>
      <c r="J21" s="7"/>
      <c r="K21" s="7"/>
      <c r="L21" s="9"/>
      <c r="M21" s="10"/>
      <c r="N21" s="10"/>
      <c r="O21" s="10"/>
      <c r="P21" s="10"/>
      <c r="Q21" s="10"/>
      <c r="R21" s="10"/>
      <c r="S21" s="10"/>
      <c r="T21" s="10"/>
      <c r="U21" s="10"/>
    </row>
    <row r="22" spans="1:21" ht="16.5" customHeight="1">
      <c r="A22" s="7"/>
      <c r="B22" s="7"/>
      <c r="C22" s="7"/>
      <c r="D22" s="7"/>
      <c r="E22" s="7"/>
      <c r="F22" s="7" t="s">
        <v>217</v>
      </c>
      <c r="G22" s="7"/>
      <c r="H22" s="7"/>
      <c r="I22" s="7"/>
      <c r="J22" s="7"/>
      <c r="K22" s="7"/>
      <c r="L22" s="9" t="s">
        <v>131</v>
      </c>
      <c r="M22" s="20">
        <v>88463</v>
      </c>
      <c r="N22" s="20">
        <v>66492</v>
      </c>
      <c r="O22" s="20">
        <v>54895</v>
      </c>
      <c r="P22" s="20">
        <v>31330</v>
      </c>
      <c r="Q22" s="20">
        <v>20535</v>
      </c>
      <c r="R22" s="16">
        <v>6152</v>
      </c>
      <c r="S22" s="16">
        <v>7810</v>
      </c>
      <c r="T22" s="16">
        <v>5362</v>
      </c>
      <c r="U22" s="33">
        <v>281039</v>
      </c>
    </row>
    <row r="23" spans="1:21" ht="16.5" customHeight="1">
      <c r="A23" s="7"/>
      <c r="B23" s="7"/>
      <c r="C23" s="7"/>
      <c r="D23" s="7"/>
      <c r="E23" s="7"/>
      <c r="F23" s="7" t="s">
        <v>218</v>
      </c>
      <c r="G23" s="7"/>
      <c r="H23" s="7"/>
      <c r="I23" s="7"/>
      <c r="J23" s="7"/>
      <c r="K23" s="7"/>
      <c r="L23" s="9" t="s">
        <v>131</v>
      </c>
      <c r="M23" s="33">
        <v>487746</v>
      </c>
      <c r="N23" s="33">
        <v>343140</v>
      </c>
      <c r="O23" s="33">
        <v>339422</v>
      </c>
      <c r="P23" s="33">
        <v>153019</v>
      </c>
      <c r="Q23" s="33">
        <v>116707</v>
      </c>
      <c r="R23" s="20">
        <v>28042</v>
      </c>
      <c r="S23" s="20">
        <v>29830</v>
      </c>
      <c r="T23" s="20">
        <v>31170</v>
      </c>
      <c r="U23" s="34">
        <v>1529076</v>
      </c>
    </row>
    <row r="24" spans="1:21" ht="16.5" customHeight="1">
      <c r="A24" s="7"/>
      <c r="B24" s="7"/>
      <c r="C24" s="7"/>
      <c r="D24" s="7"/>
      <c r="E24" s="7"/>
      <c r="F24" s="7" t="s">
        <v>219</v>
      </c>
      <c r="G24" s="7"/>
      <c r="H24" s="7"/>
      <c r="I24" s="7"/>
      <c r="J24" s="7"/>
      <c r="K24" s="7"/>
      <c r="L24" s="9" t="s">
        <v>131</v>
      </c>
      <c r="M24" s="20">
        <v>25029</v>
      </c>
      <c r="N24" s="20">
        <v>16143</v>
      </c>
      <c r="O24" s="20">
        <v>15150</v>
      </c>
      <c r="P24" s="16">
        <v>7187</v>
      </c>
      <c r="Q24" s="16">
        <v>4722</v>
      </c>
      <c r="R24" s="16">
        <v>1781</v>
      </c>
      <c r="S24" s="16">
        <v>1567</v>
      </c>
      <c r="T24" s="18">
        <v>988</v>
      </c>
      <c r="U24" s="20">
        <v>72567</v>
      </c>
    </row>
    <row r="25" spans="1:21" ht="16.5" customHeight="1">
      <c r="A25" s="7"/>
      <c r="B25" s="7"/>
      <c r="C25" s="7"/>
      <c r="D25" s="7"/>
      <c r="E25" s="7" t="s">
        <v>220</v>
      </c>
      <c r="F25" s="7"/>
      <c r="G25" s="7"/>
      <c r="H25" s="7"/>
      <c r="I25" s="7"/>
      <c r="J25" s="7"/>
      <c r="K25" s="7"/>
      <c r="L25" s="9"/>
      <c r="M25" s="10"/>
      <c r="N25" s="10"/>
      <c r="O25" s="10"/>
      <c r="P25" s="10"/>
      <c r="Q25" s="10"/>
      <c r="R25" s="10"/>
      <c r="S25" s="10"/>
      <c r="T25" s="10"/>
      <c r="U25" s="10"/>
    </row>
    <row r="26" spans="1:21" ht="16.5" customHeight="1">
      <c r="A26" s="7"/>
      <c r="B26" s="7"/>
      <c r="C26" s="7"/>
      <c r="D26" s="7"/>
      <c r="E26" s="7"/>
      <c r="F26" s="7" t="s">
        <v>217</v>
      </c>
      <c r="G26" s="7"/>
      <c r="H26" s="7"/>
      <c r="I26" s="7"/>
      <c r="J26" s="7"/>
      <c r="K26" s="7"/>
      <c r="L26" s="9" t="s">
        <v>131</v>
      </c>
      <c r="M26" s="20">
        <v>97631</v>
      </c>
      <c r="N26" s="20">
        <v>90553</v>
      </c>
      <c r="O26" s="20">
        <v>70044</v>
      </c>
      <c r="P26" s="20">
        <v>32753</v>
      </c>
      <c r="Q26" s="20">
        <v>23689</v>
      </c>
      <c r="R26" s="16">
        <v>6478</v>
      </c>
      <c r="S26" s="16">
        <v>6205</v>
      </c>
      <c r="T26" s="16">
        <v>2927</v>
      </c>
      <c r="U26" s="33">
        <v>330280</v>
      </c>
    </row>
    <row r="27" spans="1:21" ht="16.5" customHeight="1">
      <c r="A27" s="7"/>
      <c r="B27" s="7"/>
      <c r="C27" s="7"/>
      <c r="D27" s="7"/>
      <c r="E27" s="7"/>
      <c r="F27" s="7" t="s">
        <v>218</v>
      </c>
      <c r="G27" s="7"/>
      <c r="H27" s="7"/>
      <c r="I27" s="7"/>
      <c r="J27" s="7"/>
      <c r="K27" s="7"/>
      <c r="L27" s="9" t="s">
        <v>131</v>
      </c>
      <c r="M27" s="20">
        <v>97795</v>
      </c>
      <c r="N27" s="20">
        <v>91680</v>
      </c>
      <c r="O27" s="20">
        <v>57471</v>
      </c>
      <c r="P27" s="20">
        <v>17973</v>
      </c>
      <c r="Q27" s="20">
        <v>18384</v>
      </c>
      <c r="R27" s="16">
        <v>6413</v>
      </c>
      <c r="S27" s="16">
        <v>1891</v>
      </c>
      <c r="T27" s="16">
        <v>3982</v>
      </c>
      <c r="U27" s="33">
        <v>295589</v>
      </c>
    </row>
    <row r="28" spans="1:21" ht="16.5" customHeight="1">
      <c r="A28" s="7"/>
      <c r="B28" s="7"/>
      <c r="C28" s="7"/>
      <c r="D28" s="7"/>
      <c r="E28" s="7"/>
      <c r="F28" s="7" t="s">
        <v>219</v>
      </c>
      <c r="G28" s="7"/>
      <c r="H28" s="7"/>
      <c r="I28" s="7"/>
      <c r="J28" s="7"/>
      <c r="K28" s="7"/>
      <c r="L28" s="9" t="s">
        <v>131</v>
      </c>
      <c r="M28" s="16">
        <v>6571</v>
      </c>
      <c r="N28" s="16">
        <v>7117</v>
      </c>
      <c r="O28" s="16">
        <v>6587</v>
      </c>
      <c r="P28" s="16">
        <v>1751</v>
      </c>
      <c r="Q28" s="16">
        <v>1481</v>
      </c>
      <c r="R28" s="18">
        <v>495</v>
      </c>
      <c r="S28" s="18">
        <v>223</v>
      </c>
      <c r="T28" s="18">
        <v>325</v>
      </c>
      <c r="U28" s="20">
        <v>24550</v>
      </c>
    </row>
    <row r="29" spans="1:21" ht="16.5" customHeight="1">
      <c r="A29" s="7"/>
      <c r="B29" s="7"/>
      <c r="C29" s="7"/>
      <c r="D29" s="7"/>
      <c r="E29" s="7" t="s">
        <v>82</v>
      </c>
      <c r="F29" s="7"/>
      <c r="G29" s="7"/>
      <c r="H29" s="7"/>
      <c r="I29" s="7"/>
      <c r="J29" s="7"/>
      <c r="K29" s="7"/>
      <c r="L29" s="9" t="s">
        <v>131</v>
      </c>
      <c r="M29" s="33">
        <v>872346</v>
      </c>
      <c r="N29" s="33">
        <v>674125</v>
      </c>
      <c r="O29" s="33">
        <v>586428</v>
      </c>
      <c r="P29" s="33">
        <v>266928</v>
      </c>
      <c r="Q29" s="33">
        <v>199809</v>
      </c>
      <c r="R29" s="20">
        <v>53376</v>
      </c>
      <c r="S29" s="20">
        <v>52247</v>
      </c>
      <c r="T29" s="20">
        <v>47765</v>
      </c>
      <c r="U29" s="34">
        <v>2753024</v>
      </c>
    </row>
    <row r="30" spans="1:21" ht="16.5" customHeight="1">
      <c r="A30" s="7"/>
      <c r="B30" s="7"/>
      <c r="C30" s="7"/>
      <c r="D30" s="7" t="s">
        <v>82</v>
      </c>
      <c r="E30" s="7"/>
      <c r="F30" s="7"/>
      <c r="G30" s="7"/>
      <c r="H30" s="7"/>
      <c r="I30" s="7"/>
      <c r="J30" s="7"/>
      <c r="K30" s="7"/>
      <c r="L30" s="9"/>
      <c r="M30" s="10"/>
      <c r="N30" s="10"/>
      <c r="O30" s="10"/>
      <c r="P30" s="10"/>
      <c r="Q30" s="10"/>
      <c r="R30" s="10"/>
      <c r="S30" s="10"/>
      <c r="T30" s="10"/>
      <c r="U30" s="10"/>
    </row>
    <row r="31" spans="1:21" ht="16.5" customHeight="1">
      <c r="A31" s="7"/>
      <c r="B31" s="7"/>
      <c r="C31" s="7"/>
      <c r="D31" s="7"/>
      <c r="E31" s="7" t="s">
        <v>214</v>
      </c>
      <c r="F31" s="7"/>
      <c r="G31" s="7"/>
      <c r="H31" s="7"/>
      <c r="I31" s="7"/>
      <c r="J31" s="7"/>
      <c r="K31" s="7"/>
      <c r="L31" s="9" t="s">
        <v>131</v>
      </c>
      <c r="M31" s="20">
        <v>72460</v>
      </c>
      <c r="N31" s="20">
        <v>60328</v>
      </c>
      <c r="O31" s="20">
        <v>45494</v>
      </c>
      <c r="P31" s="20">
        <v>24118</v>
      </c>
      <c r="Q31" s="20">
        <v>15079</v>
      </c>
      <c r="R31" s="16">
        <v>4320</v>
      </c>
      <c r="S31" s="16">
        <v>5108</v>
      </c>
      <c r="T31" s="16">
        <v>3165</v>
      </c>
      <c r="U31" s="33">
        <v>230072</v>
      </c>
    </row>
    <row r="32" spans="1:21" ht="29.45" customHeight="1">
      <c r="A32" s="7"/>
      <c r="B32" s="7"/>
      <c r="C32" s="7"/>
      <c r="D32" s="7"/>
      <c r="E32" s="69" t="s">
        <v>215</v>
      </c>
      <c r="F32" s="69"/>
      <c r="G32" s="69"/>
      <c r="H32" s="69"/>
      <c r="I32" s="69"/>
      <c r="J32" s="69"/>
      <c r="K32" s="69"/>
      <c r="L32" s="9" t="s">
        <v>131</v>
      </c>
      <c r="M32" s="25" t="s">
        <v>144</v>
      </c>
      <c r="N32" s="25" t="s">
        <v>144</v>
      </c>
      <c r="O32" s="25" t="s">
        <v>144</v>
      </c>
      <c r="P32" s="25" t="s">
        <v>144</v>
      </c>
      <c r="Q32" s="25" t="s">
        <v>144</v>
      </c>
      <c r="R32" s="25" t="s">
        <v>144</v>
      </c>
      <c r="S32" s="25" t="s">
        <v>144</v>
      </c>
      <c r="T32" s="25" t="s">
        <v>144</v>
      </c>
      <c r="U32" s="25" t="s">
        <v>144</v>
      </c>
    </row>
    <row r="33" spans="1:21" ht="16.5" customHeight="1">
      <c r="A33" s="7"/>
      <c r="B33" s="7"/>
      <c r="C33" s="7"/>
      <c r="D33" s="7"/>
      <c r="E33" s="7" t="s">
        <v>216</v>
      </c>
      <c r="F33" s="7"/>
      <c r="G33" s="7"/>
      <c r="H33" s="7"/>
      <c r="I33" s="7"/>
      <c r="J33" s="7"/>
      <c r="K33" s="7"/>
      <c r="L33" s="9"/>
      <c r="M33" s="10"/>
      <c r="N33" s="10"/>
      <c r="O33" s="10"/>
      <c r="P33" s="10"/>
      <c r="Q33" s="10"/>
      <c r="R33" s="10"/>
      <c r="S33" s="10"/>
      <c r="T33" s="10"/>
      <c r="U33" s="10"/>
    </row>
    <row r="34" spans="1:21" ht="16.5" customHeight="1">
      <c r="A34" s="7"/>
      <c r="B34" s="7"/>
      <c r="C34" s="7"/>
      <c r="D34" s="7"/>
      <c r="E34" s="7"/>
      <c r="F34" s="7" t="s">
        <v>217</v>
      </c>
      <c r="G34" s="7"/>
      <c r="H34" s="7"/>
      <c r="I34" s="7"/>
      <c r="J34" s="7"/>
      <c r="K34" s="7"/>
      <c r="L34" s="9" t="s">
        <v>131</v>
      </c>
      <c r="M34" s="20">
        <v>99085</v>
      </c>
      <c r="N34" s="20">
        <v>74049</v>
      </c>
      <c r="O34" s="20">
        <v>59235</v>
      </c>
      <c r="P34" s="20">
        <v>35722</v>
      </c>
      <c r="Q34" s="20">
        <v>23024</v>
      </c>
      <c r="R34" s="16">
        <v>6749</v>
      </c>
      <c r="S34" s="20">
        <v>10142</v>
      </c>
      <c r="T34" s="16">
        <v>5544</v>
      </c>
      <c r="U34" s="33">
        <v>313550</v>
      </c>
    </row>
    <row r="35" spans="1:21" ht="16.5" customHeight="1">
      <c r="A35" s="7"/>
      <c r="B35" s="7"/>
      <c r="C35" s="7"/>
      <c r="D35" s="7"/>
      <c r="E35" s="7"/>
      <c r="F35" s="7" t="s">
        <v>218</v>
      </c>
      <c r="G35" s="7"/>
      <c r="H35" s="7"/>
      <c r="I35" s="7"/>
      <c r="J35" s="7"/>
      <c r="K35" s="7"/>
      <c r="L35" s="9" t="s">
        <v>131</v>
      </c>
      <c r="M35" s="33">
        <v>617893</v>
      </c>
      <c r="N35" s="33">
        <v>570113</v>
      </c>
      <c r="O35" s="33">
        <v>615841</v>
      </c>
      <c r="P35" s="33">
        <v>204488</v>
      </c>
      <c r="Q35" s="33">
        <v>170939</v>
      </c>
      <c r="R35" s="20">
        <v>36946</v>
      </c>
      <c r="S35" s="20">
        <v>72142</v>
      </c>
      <c r="T35" s="20">
        <v>53769</v>
      </c>
      <c r="U35" s="34">
        <v>2342131</v>
      </c>
    </row>
    <row r="36" spans="1:21" ht="16.5" customHeight="1">
      <c r="A36" s="7"/>
      <c r="B36" s="7"/>
      <c r="C36" s="7"/>
      <c r="D36" s="7"/>
      <c r="E36" s="7"/>
      <c r="F36" s="7" t="s">
        <v>219</v>
      </c>
      <c r="G36" s="7"/>
      <c r="H36" s="7"/>
      <c r="I36" s="7"/>
      <c r="J36" s="7"/>
      <c r="K36" s="7"/>
      <c r="L36" s="9" t="s">
        <v>131</v>
      </c>
      <c r="M36" s="20">
        <v>26631</v>
      </c>
      <c r="N36" s="20">
        <v>17202</v>
      </c>
      <c r="O36" s="20">
        <v>16994</v>
      </c>
      <c r="P36" s="16">
        <v>8107</v>
      </c>
      <c r="Q36" s="16">
        <v>5022</v>
      </c>
      <c r="R36" s="16">
        <v>1899</v>
      </c>
      <c r="S36" s="16">
        <v>1767</v>
      </c>
      <c r="T36" s="16">
        <v>1029</v>
      </c>
      <c r="U36" s="20">
        <v>78651</v>
      </c>
    </row>
    <row r="37" spans="1:21" ht="16.5" customHeight="1">
      <c r="A37" s="7"/>
      <c r="B37" s="7"/>
      <c r="C37" s="7"/>
      <c r="D37" s="7"/>
      <c r="E37" s="7" t="s">
        <v>220</v>
      </c>
      <c r="F37" s="7"/>
      <c r="G37" s="7"/>
      <c r="H37" s="7"/>
      <c r="I37" s="7"/>
      <c r="J37" s="7"/>
      <c r="K37" s="7"/>
      <c r="L37" s="9"/>
      <c r="M37" s="10"/>
      <c r="N37" s="10"/>
      <c r="O37" s="10"/>
      <c r="P37" s="10"/>
      <c r="Q37" s="10"/>
      <c r="R37" s="10"/>
      <c r="S37" s="10"/>
      <c r="T37" s="10"/>
      <c r="U37" s="10"/>
    </row>
    <row r="38" spans="1:21" ht="16.5" customHeight="1">
      <c r="A38" s="7"/>
      <c r="B38" s="7"/>
      <c r="C38" s="7"/>
      <c r="D38" s="7"/>
      <c r="E38" s="7"/>
      <c r="F38" s="7" t="s">
        <v>217</v>
      </c>
      <c r="G38" s="7"/>
      <c r="H38" s="7"/>
      <c r="I38" s="7"/>
      <c r="J38" s="7"/>
      <c r="K38" s="7"/>
      <c r="L38" s="9" t="s">
        <v>131</v>
      </c>
      <c r="M38" s="33">
        <v>203847</v>
      </c>
      <c r="N38" s="33">
        <v>206692</v>
      </c>
      <c r="O38" s="33">
        <v>150697</v>
      </c>
      <c r="P38" s="20">
        <v>74672</v>
      </c>
      <c r="Q38" s="20">
        <v>56111</v>
      </c>
      <c r="R38" s="20">
        <v>14190</v>
      </c>
      <c r="S38" s="20">
        <v>11394</v>
      </c>
      <c r="T38" s="16">
        <v>6992</v>
      </c>
      <c r="U38" s="33">
        <v>724595</v>
      </c>
    </row>
    <row r="39" spans="1:21" ht="16.5" customHeight="1">
      <c r="A39" s="7"/>
      <c r="B39" s="7"/>
      <c r="C39" s="7"/>
      <c r="D39" s="7"/>
      <c r="E39" s="7"/>
      <c r="F39" s="7" t="s">
        <v>218</v>
      </c>
      <c r="G39" s="7"/>
      <c r="H39" s="7"/>
      <c r="I39" s="7"/>
      <c r="J39" s="7"/>
      <c r="K39" s="7"/>
      <c r="L39" s="9" t="s">
        <v>131</v>
      </c>
      <c r="M39" s="33">
        <v>590489</v>
      </c>
      <c r="N39" s="33">
        <v>711650</v>
      </c>
      <c r="O39" s="33">
        <v>559070</v>
      </c>
      <c r="P39" s="33">
        <v>176256</v>
      </c>
      <c r="Q39" s="33">
        <v>137708</v>
      </c>
      <c r="R39" s="20">
        <v>49824</v>
      </c>
      <c r="S39" s="16">
        <v>6368</v>
      </c>
      <c r="T39" s="33">
        <v>104615</v>
      </c>
      <c r="U39" s="34">
        <v>2335980</v>
      </c>
    </row>
    <row r="40" spans="1:21" ht="16.5" customHeight="1">
      <c r="A40" s="7"/>
      <c r="B40" s="7"/>
      <c r="C40" s="7"/>
      <c r="D40" s="7"/>
      <c r="E40" s="7"/>
      <c r="F40" s="7" t="s">
        <v>219</v>
      </c>
      <c r="G40" s="7"/>
      <c r="H40" s="7"/>
      <c r="I40" s="7"/>
      <c r="J40" s="7"/>
      <c r="K40" s="7"/>
      <c r="L40" s="9" t="s">
        <v>131</v>
      </c>
      <c r="M40" s="20">
        <v>86044</v>
      </c>
      <c r="N40" s="33">
        <v>120076</v>
      </c>
      <c r="O40" s="20">
        <v>66502</v>
      </c>
      <c r="P40" s="20">
        <v>59199</v>
      </c>
      <c r="Q40" s="20">
        <v>10999</v>
      </c>
      <c r="R40" s="16">
        <v>9633</v>
      </c>
      <c r="S40" s="16">
        <v>4202</v>
      </c>
      <c r="T40" s="16">
        <v>3764</v>
      </c>
      <c r="U40" s="33">
        <v>360419</v>
      </c>
    </row>
    <row r="41" spans="1:21" ht="16.5" customHeight="1">
      <c r="A41" s="7"/>
      <c r="B41" s="7"/>
      <c r="C41" s="7"/>
      <c r="D41" s="7"/>
      <c r="E41" s="7" t="s">
        <v>82</v>
      </c>
      <c r="F41" s="7"/>
      <c r="G41" s="7"/>
      <c r="H41" s="7"/>
      <c r="I41" s="7"/>
      <c r="J41" s="7"/>
      <c r="K41" s="7"/>
      <c r="L41" s="9" t="s">
        <v>131</v>
      </c>
      <c r="M41" s="34">
        <v>1696449</v>
      </c>
      <c r="N41" s="34">
        <v>1760110</v>
      </c>
      <c r="O41" s="34">
        <v>1513833</v>
      </c>
      <c r="P41" s="33">
        <v>582562</v>
      </c>
      <c r="Q41" s="33">
        <v>418882</v>
      </c>
      <c r="R41" s="33">
        <v>123561</v>
      </c>
      <c r="S41" s="33">
        <v>111123</v>
      </c>
      <c r="T41" s="33">
        <v>178878</v>
      </c>
      <c r="U41" s="34">
        <v>6385398</v>
      </c>
    </row>
    <row r="42" spans="1:21" ht="16.5" customHeight="1">
      <c r="A42" s="7"/>
      <c r="B42" s="7"/>
      <c r="C42" s="7"/>
      <c r="D42" s="7" t="s">
        <v>221</v>
      </c>
      <c r="E42" s="7"/>
      <c r="F42" s="7"/>
      <c r="G42" s="7"/>
      <c r="H42" s="7"/>
      <c r="I42" s="7"/>
      <c r="J42" s="7"/>
      <c r="K42" s="7"/>
      <c r="L42" s="9"/>
      <c r="M42" s="10"/>
      <c r="N42" s="10"/>
      <c r="O42" s="10"/>
      <c r="P42" s="10"/>
      <c r="Q42" s="10"/>
      <c r="R42" s="10"/>
      <c r="S42" s="10"/>
      <c r="T42" s="10"/>
      <c r="U42" s="10"/>
    </row>
    <row r="43" spans="1:21" ht="16.5" customHeight="1">
      <c r="A43" s="7"/>
      <c r="B43" s="7"/>
      <c r="C43" s="7"/>
      <c r="D43" s="7"/>
      <c r="E43" s="7" t="s">
        <v>222</v>
      </c>
      <c r="F43" s="7"/>
      <c r="G43" s="7"/>
      <c r="H43" s="7"/>
      <c r="I43" s="7"/>
      <c r="J43" s="7"/>
      <c r="K43" s="7"/>
      <c r="L43" s="9"/>
      <c r="M43" s="10"/>
      <c r="N43" s="10"/>
      <c r="O43" s="10"/>
      <c r="P43" s="10"/>
      <c r="Q43" s="10"/>
      <c r="R43" s="10"/>
      <c r="S43" s="10"/>
      <c r="T43" s="10"/>
      <c r="U43" s="10"/>
    </row>
    <row r="44" spans="1:21" ht="16.5" customHeight="1">
      <c r="A44" s="7"/>
      <c r="B44" s="7"/>
      <c r="C44" s="7"/>
      <c r="D44" s="7"/>
      <c r="E44" s="7"/>
      <c r="F44" s="7" t="s">
        <v>214</v>
      </c>
      <c r="G44" s="7"/>
      <c r="H44" s="7"/>
      <c r="I44" s="7"/>
      <c r="J44" s="7"/>
      <c r="K44" s="7"/>
      <c r="L44" s="9" t="s">
        <v>139</v>
      </c>
      <c r="M44" s="28">
        <v>4.5999999999999996</v>
      </c>
      <c r="N44" s="28">
        <v>2.2000000000000002</v>
      </c>
      <c r="O44" s="28">
        <v>5.8</v>
      </c>
      <c r="P44" s="28">
        <v>5</v>
      </c>
      <c r="Q44" s="28">
        <v>5.2</v>
      </c>
      <c r="R44" s="28">
        <v>7.1</v>
      </c>
      <c r="S44" s="28">
        <v>7.6</v>
      </c>
      <c r="T44" s="28">
        <v>4.9000000000000004</v>
      </c>
      <c r="U44" s="28">
        <v>4.4000000000000004</v>
      </c>
    </row>
    <row r="45" spans="1:21" ht="29.45" customHeight="1">
      <c r="A45" s="7"/>
      <c r="B45" s="7"/>
      <c r="C45" s="7"/>
      <c r="D45" s="7"/>
      <c r="E45" s="7"/>
      <c r="F45" s="69" t="s">
        <v>215</v>
      </c>
      <c r="G45" s="69"/>
      <c r="H45" s="69"/>
      <c r="I45" s="69"/>
      <c r="J45" s="69"/>
      <c r="K45" s="69"/>
      <c r="L45" s="9" t="s">
        <v>139</v>
      </c>
      <c r="M45" s="26" t="s">
        <v>144</v>
      </c>
      <c r="N45" s="26" t="s">
        <v>144</v>
      </c>
      <c r="O45" s="26" t="s">
        <v>144</v>
      </c>
      <c r="P45" s="26" t="s">
        <v>144</v>
      </c>
      <c r="Q45" s="26" t="s">
        <v>144</v>
      </c>
      <c r="R45" s="26" t="s">
        <v>144</v>
      </c>
      <c r="S45" s="26" t="s">
        <v>144</v>
      </c>
      <c r="T45" s="26" t="s">
        <v>144</v>
      </c>
      <c r="U45" s="26" t="s">
        <v>144</v>
      </c>
    </row>
    <row r="46" spans="1:21" ht="16.5" customHeight="1">
      <c r="A46" s="7"/>
      <c r="B46" s="7"/>
      <c r="C46" s="7"/>
      <c r="D46" s="7"/>
      <c r="E46" s="7"/>
      <c r="F46" s="7" t="s">
        <v>216</v>
      </c>
      <c r="G46" s="7"/>
      <c r="H46" s="7"/>
      <c r="I46" s="7"/>
      <c r="J46" s="7"/>
      <c r="K46" s="7"/>
      <c r="L46" s="9"/>
      <c r="M46" s="10"/>
      <c r="N46" s="10"/>
      <c r="O46" s="10"/>
      <c r="P46" s="10"/>
      <c r="Q46" s="10"/>
      <c r="R46" s="10"/>
      <c r="S46" s="10"/>
      <c r="T46" s="10"/>
      <c r="U46" s="10"/>
    </row>
    <row r="47" spans="1:21" ht="16.5" customHeight="1">
      <c r="A47" s="7"/>
      <c r="B47" s="7"/>
      <c r="C47" s="7"/>
      <c r="D47" s="7"/>
      <c r="E47" s="7"/>
      <c r="F47" s="7"/>
      <c r="G47" s="7" t="s">
        <v>217</v>
      </c>
      <c r="H47" s="7"/>
      <c r="I47" s="7"/>
      <c r="J47" s="7"/>
      <c r="K47" s="7"/>
      <c r="L47" s="9" t="s">
        <v>139</v>
      </c>
      <c r="M47" s="29">
        <v>10.7</v>
      </c>
      <c r="N47" s="29">
        <v>10.199999999999999</v>
      </c>
      <c r="O47" s="28">
        <v>7.3</v>
      </c>
      <c r="P47" s="29">
        <v>12.3</v>
      </c>
      <c r="Q47" s="29">
        <v>10.8</v>
      </c>
      <c r="R47" s="28">
        <v>8.8000000000000007</v>
      </c>
      <c r="S47" s="29">
        <v>23</v>
      </c>
      <c r="T47" s="28">
        <v>3.3</v>
      </c>
      <c r="U47" s="29">
        <v>10.4</v>
      </c>
    </row>
    <row r="48" spans="1:21" ht="16.5" customHeight="1">
      <c r="A48" s="7"/>
      <c r="B48" s="7"/>
      <c r="C48" s="7"/>
      <c r="D48" s="7"/>
      <c r="E48" s="7"/>
      <c r="F48" s="7"/>
      <c r="G48" s="7" t="s">
        <v>218</v>
      </c>
      <c r="H48" s="7"/>
      <c r="I48" s="7"/>
      <c r="J48" s="7"/>
      <c r="K48" s="7"/>
      <c r="L48" s="9" t="s">
        <v>139</v>
      </c>
      <c r="M48" s="29">
        <v>21.1</v>
      </c>
      <c r="N48" s="29">
        <v>39.799999999999997</v>
      </c>
      <c r="O48" s="29">
        <v>44.9</v>
      </c>
      <c r="P48" s="29">
        <v>25.2</v>
      </c>
      <c r="Q48" s="29">
        <v>31.7</v>
      </c>
      <c r="R48" s="29">
        <v>24.1</v>
      </c>
      <c r="S48" s="29">
        <v>58.7</v>
      </c>
      <c r="T48" s="29">
        <v>42</v>
      </c>
      <c r="U48" s="29">
        <v>34.700000000000003</v>
      </c>
    </row>
    <row r="49" spans="1:21" ht="16.5" customHeight="1">
      <c r="A49" s="7"/>
      <c r="B49" s="7"/>
      <c r="C49" s="7"/>
      <c r="D49" s="7"/>
      <c r="E49" s="7"/>
      <c r="F49" s="7"/>
      <c r="G49" s="7" t="s">
        <v>219</v>
      </c>
      <c r="H49" s="7"/>
      <c r="I49" s="7"/>
      <c r="J49" s="7"/>
      <c r="K49" s="7"/>
      <c r="L49" s="9" t="s">
        <v>139</v>
      </c>
      <c r="M49" s="28">
        <v>6</v>
      </c>
      <c r="N49" s="28">
        <v>6.2</v>
      </c>
      <c r="O49" s="29">
        <v>10.9</v>
      </c>
      <c r="P49" s="29">
        <v>11.3</v>
      </c>
      <c r="Q49" s="28">
        <v>6</v>
      </c>
      <c r="R49" s="28">
        <v>6.2</v>
      </c>
      <c r="S49" s="29">
        <v>11.3</v>
      </c>
      <c r="T49" s="28">
        <v>4</v>
      </c>
      <c r="U49" s="28">
        <v>7.7</v>
      </c>
    </row>
    <row r="50" spans="1:21" ht="16.5" customHeight="1">
      <c r="A50" s="7"/>
      <c r="B50" s="7"/>
      <c r="C50" s="7"/>
      <c r="D50" s="7"/>
      <c r="E50" s="7"/>
      <c r="F50" s="7" t="s">
        <v>220</v>
      </c>
      <c r="G50" s="7"/>
      <c r="H50" s="7"/>
      <c r="I50" s="7"/>
      <c r="J50" s="7"/>
      <c r="K50" s="7"/>
      <c r="L50" s="9"/>
      <c r="M50" s="10"/>
      <c r="N50" s="10"/>
      <c r="O50" s="10"/>
      <c r="P50" s="10"/>
      <c r="Q50" s="10"/>
      <c r="R50" s="10"/>
      <c r="S50" s="10"/>
      <c r="T50" s="10"/>
      <c r="U50" s="10"/>
    </row>
    <row r="51" spans="1:21" ht="16.5" customHeight="1">
      <c r="A51" s="7"/>
      <c r="B51" s="7"/>
      <c r="C51" s="7"/>
      <c r="D51" s="7"/>
      <c r="E51" s="7"/>
      <c r="F51" s="7"/>
      <c r="G51" s="7" t="s">
        <v>217</v>
      </c>
      <c r="H51" s="7"/>
      <c r="I51" s="7"/>
      <c r="J51" s="7"/>
      <c r="K51" s="7"/>
      <c r="L51" s="9" t="s">
        <v>139</v>
      </c>
      <c r="M51" s="29">
        <v>52.1</v>
      </c>
      <c r="N51" s="29">
        <v>56.2</v>
      </c>
      <c r="O51" s="29">
        <v>53.5</v>
      </c>
      <c r="P51" s="29">
        <v>56.1</v>
      </c>
      <c r="Q51" s="29">
        <v>57.8</v>
      </c>
      <c r="R51" s="29">
        <v>54.3</v>
      </c>
      <c r="S51" s="29">
        <v>45.5</v>
      </c>
      <c r="T51" s="29">
        <v>58.1</v>
      </c>
      <c r="U51" s="29">
        <v>54.4</v>
      </c>
    </row>
    <row r="52" spans="1:21" ht="16.5" customHeight="1">
      <c r="A52" s="7"/>
      <c r="B52" s="7"/>
      <c r="C52" s="7"/>
      <c r="D52" s="7"/>
      <c r="E52" s="7"/>
      <c r="F52" s="7"/>
      <c r="G52" s="7" t="s">
        <v>218</v>
      </c>
      <c r="H52" s="7"/>
      <c r="I52" s="7"/>
      <c r="J52" s="7"/>
      <c r="K52" s="7"/>
      <c r="L52" s="9" t="s">
        <v>139</v>
      </c>
      <c r="M52" s="29">
        <v>83.4</v>
      </c>
      <c r="N52" s="29">
        <v>87.1</v>
      </c>
      <c r="O52" s="29">
        <v>89.7</v>
      </c>
      <c r="P52" s="29">
        <v>89.8</v>
      </c>
      <c r="Q52" s="29">
        <v>86.7</v>
      </c>
      <c r="R52" s="29">
        <v>87.1</v>
      </c>
      <c r="S52" s="29">
        <v>70.3</v>
      </c>
      <c r="T52" s="29">
        <v>96.2</v>
      </c>
      <c r="U52" s="29">
        <v>87.3</v>
      </c>
    </row>
    <row r="53" spans="1:21" ht="16.5" customHeight="1">
      <c r="A53" s="7"/>
      <c r="B53" s="7"/>
      <c r="C53" s="7"/>
      <c r="D53" s="7"/>
      <c r="E53" s="7"/>
      <c r="F53" s="7"/>
      <c r="G53" s="7" t="s">
        <v>219</v>
      </c>
      <c r="H53" s="7"/>
      <c r="I53" s="7"/>
      <c r="J53" s="7"/>
      <c r="K53" s="7"/>
      <c r="L53" s="9" t="s">
        <v>139</v>
      </c>
      <c r="M53" s="29">
        <v>92.4</v>
      </c>
      <c r="N53" s="29">
        <v>94.1</v>
      </c>
      <c r="O53" s="29">
        <v>90.1</v>
      </c>
      <c r="P53" s="29">
        <v>97</v>
      </c>
      <c r="Q53" s="29">
        <v>86.5</v>
      </c>
      <c r="R53" s="29">
        <v>94.9</v>
      </c>
      <c r="S53" s="29">
        <v>94.7</v>
      </c>
      <c r="T53" s="29">
        <v>91.4</v>
      </c>
      <c r="U53" s="29">
        <v>93.2</v>
      </c>
    </row>
    <row r="54" spans="1:21" ht="16.5" customHeight="1">
      <c r="A54" s="7"/>
      <c r="B54" s="7"/>
      <c r="C54" s="7" t="s">
        <v>83</v>
      </c>
      <c r="D54" s="7"/>
      <c r="E54" s="7"/>
      <c r="F54" s="7"/>
      <c r="G54" s="7"/>
      <c r="H54" s="7"/>
      <c r="I54" s="7"/>
      <c r="J54" s="7"/>
      <c r="K54" s="7"/>
      <c r="L54" s="9"/>
      <c r="M54" s="10"/>
      <c r="N54" s="10"/>
      <c r="O54" s="10"/>
      <c r="P54" s="10"/>
      <c r="Q54" s="10"/>
      <c r="R54" s="10"/>
      <c r="S54" s="10"/>
      <c r="T54" s="10"/>
      <c r="U54" s="10"/>
    </row>
    <row r="55" spans="1:21" ht="16.5" customHeight="1">
      <c r="A55" s="7"/>
      <c r="B55" s="7"/>
      <c r="C55" s="7"/>
      <c r="D55" s="7" t="s">
        <v>180</v>
      </c>
      <c r="E55" s="7"/>
      <c r="F55" s="7"/>
      <c r="G55" s="7"/>
      <c r="H55" s="7"/>
      <c r="I55" s="7"/>
      <c r="J55" s="7"/>
      <c r="K55" s="7"/>
      <c r="L55" s="9"/>
      <c r="M55" s="10"/>
      <c r="N55" s="10"/>
      <c r="O55" s="10"/>
      <c r="P55" s="10"/>
      <c r="Q55" s="10"/>
      <c r="R55" s="10"/>
      <c r="S55" s="10"/>
      <c r="T55" s="10"/>
      <c r="U55" s="10"/>
    </row>
    <row r="56" spans="1:21" ht="16.5" customHeight="1">
      <c r="A56" s="7"/>
      <c r="B56" s="7"/>
      <c r="C56" s="7"/>
      <c r="D56" s="7"/>
      <c r="E56" s="7" t="s">
        <v>214</v>
      </c>
      <c r="F56" s="7"/>
      <c r="G56" s="7"/>
      <c r="H56" s="7"/>
      <c r="I56" s="7"/>
      <c r="J56" s="7"/>
      <c r="K56" s="7"/>
      <c r="L56" s="9" t="s">
        <v>131</v>
      </c>
      <c r="M56" s="16">
        <v>2955</v>
      </c>
      <c r="N56" s="16">
        <v>1099</v>
      </c>
      <c r="O56" s="16">
        <v>2309</v>
      </c>
      <c r="P56" s="16">
        <v>1037</v>
      </c>
      <c r="Q56" s="18">
        <v>667</v>
      </c>
      <c r="R56" s="18">
        <v>255</v>
      </c>
      <c r="S56" s="18">
        <v>362</v>
      </c>
      <c r="T56" s="18">
        <v>148</v>
      </c>
      <c r="U56" s="16">
        <v>8832</v>
      </c>
    </row>
    <row r="57" spans="1:21" ht="29.45" customHeight="1">
      <c r="A57" s="7"/>
      <c r="B57" s="7"/>
      <c r="C57" s="7"/>
      <c r="D57" s="7"/>
      <c r="E57" s="69" t="s">
        <v>215</v>
      </c>
      <c r="F57" s="69"/>
      <c r="G57" s="69"/>
      <c r="H57" s="69"/>
      <c r="I57" s="69"/>
      <c r="J57" s="69"/>
      <c r="K57" s="69"/>
      <c r="L57" s="9" t="s">
        <v>131</v>
      </c>
      <c r="M57" s="25" t="s">
        <v>144</v>
      </c>
      <c r="N57" s="25" t="s">
        <v>144</v>
      </c>
      <c r="O57" s="25" t="s">
        <v>144</v>
      </c>
      <c r="P57" s="25" t="s">
        <v>144</v>
      </c>
      <c r="Q57" s="25" t="s">
        <v>144</v>
      </c>
      <c r="R57" s="25" t="s">
        <v>144</v>
      </c>
      <c r="S57" s="25" t="s">
        <v>144</v>
      </c>
      <c r="T57" s="25" t="s">
        <v>144</v>
      </c>
      <c r="U57" s="25" t="s">
        <v>144</v>
      </c>
    </row>
    <row r="58" spans="1:21" ht="16.5" customHeight="1">
      <c r="A58" s="7"/>
      <c r="B58" s="7"/>
      <c r="C58" s="7"/>
      <c r="D58" s="7"/>
      <c r="E58" s="7" t="s">
        <v>216</v>
      </c>
      <c r="F58" s="7"/>
      <c r="G58" s="7"/>
      <c r="H58" s="7"/>
      <c r="I58" s="7"/>
      <c r="J58" s="7"/>
      <c r="K58" s="7"/>
      <c r="L58" s="9"/>
      <c r="M58" s="10"/>
      <c r="N58" s="10"/>
      <c r="O58" s="10"/>
      <c r="P58" s="10"/>
      <c r="Q58" s="10"/>
      <c r="R58" s="10"/>
      <c r="S58" s="10"/>
      <c r="T58" s="10"/>
      <c r="U58" s="10"/>
    </row>
    <row r="59" spans="1:21" ht="16.5" customHeight="1">
      <c r="A59" s="7"/>
      <c r="B59" s="7"/>
      <c r="C59" s="7"/>
      <c r="D59" s="7"/>
      <c r="E59" s="7"/>
      <c r="F59" s="7" t="s">
        <v>217</v>
      </c>
      <c r="G59" s="7"/>
      <c r="H59" s="7"/>
      <c r="I59" s="7"/>
      <c r="J59" s="7"/>
      <c r="K59" s="7"/>
      <c r="L59" s="9" t="s">
        <v>131</v>
      </c>
      <c r="M59" s="16">
        <v>9982</v>
      </c>
      <c r="N59" s="16">
        <v>7240</v>
      </c>
      <c r="O59" s="16">
        <v>4197</v>
      </c>
      <c r="P59" s="16">
        <v>4154</v>
      </c>
      <c r="Q59" s="16">
        <v>2155</v>
      </c>
      <c r="R59" s="18">
        <v>629</v>
      </c>
      <c r="S59" s="16">
        <v>2049</v>
      </c>
      <c r="T59" s="18">
        <v>172</v>
      </c>
      <c r="U59" s="20">
        <v>30578</v>
      </c>
    </row>
    <row r="60" spans="1:21" ht="16.5" customHeight="1">
      <c r="A60" s="7"/>
      <c r="B60" s="7"/>
      <c r="C60" s="7"/>
      <c r="D60" s="7"/>
      <c r="E60" s="7"/>
      <c r="F60" s="7" t="s">
        <v>218</v>
      </c>
      <c r="G60" s="7"/>
      <c r="H60" s="7"/>
      <c r="I60" s="7"/>
      <c r="J60" s="7"/>
      <c r="K60" s="7"/>
      <c r="L60" s="9" t="s">
        <v>131</v>
      </c>
      <c r="M60" s="33">
        <v>139790</v>
      </c>
      <c r="N60" s="33">
        <v>242234</v>
      </c>
      <c r="O60" s="33">
        <v>273501</v>
      </c>
      <c r="P60" s="20">
        <v>49705</v>
      </c>
      <c r="Q60" s="20">
        <v>50424</v>
      </c>
      <c r="R60" s="20">
        <v>13715</v>
      </c>
      <c r="S60" s="20">
        <v>40677</v>
      </c>
      <c r="T60" s="20">
        <v>21273</v>
      </c>
      <c r="U60" s="33">
        <v>831319</v>
      </c>
    </row>
    <row r="61" spans="1:21" ht="16.5" customHeight="1">
      <c r="A61" s="7"/>
      <c r="B61" s="7"/>
      <c r="C61" s="7"/>
      <c r="D61" s="7"/>
      <c r="E61" s="7"/>
      <c r="F61" s="7" t="s">
        <v>219</v>
      </c>
      <c r="G61" s="7"/>
      <c r="H61" s="7"/>
      <c r="I61" s="7"/>
      <c r="J61" s="7"/>
      <c r="K61" s="7"/>
      <c r="L61" s="9" t="s">
        <v>131</v>
      </c>
      <c r="M61" s="16">
        <v>1686</v>
      </c>
      <c r="N61" s="16">
        <v>1440</v>
      </c>
      <c r="O61" s="16">
        <v>1663</v>
      </c>
      <c r="P61" s="18">
        <v>983</v>
      </c>
      <c r="Q61" s="18">
        <v>326</v>
      </c>
      <c r="R61" s="18">
        <v>121</v>
      </c>
      <c r="S61" s="18">
        <v>180</v>
      </c>
      <c r="T61" s="27">
        <v>40</v>
      </c>
      <c r="U61" s="16">
        <v>6439</v>
      </c>
    </row>
    <row r="62" spans="1:21" ht="16.5" customHeight="1">
      <c r="A62" s="7"/>
      <c r="B62" s="7"/>
      <c r="C62" s="7"/>
      <c r="D62" s="7"/>
      <c r="E62" s="7" t="s">
        <v>220</v>
      </c>
      <c r="F62" s="7"/>
      <c r="G62" s="7"/>
      <c r="H62" s="7"/>
      <c r="I62" s="7"/>
      <c r="J62" s="7"/>
      <c r="K62" s="7"/>
      <c r="L62" s="9"/>
      <c r="M62" s="10"/>
      <c r="N62" s="10"/>
      <c r="O62" s="10"/>
      <c r="P62" s="10"/>
      <c r="Q62" s="10"/>
      <c r="R62" s="10"/>
      <c r="S62" s="10"/>
      <c r="T62" s="10"/>
      <c r="U62" s="10"/>
    </row>
    <row r="63" spans="1:21" ht="16.5" customHeight="1">
      <c r="A63" s="7"/>
      <c r="B63" s="7"/>
      <c r="C63" s="7"/>
      <c r="D63" s="7"/>
      <c r="E63" s="7"/>
      <c r="F63" s="7" t="s">
        <v>217</v>
      </c>
      <c r="G63" s="7"/>
      <c r="H63" s="7"/>
      <c r="I63" s="7"/>
      <c r="J63" s="7"/>
      <c r="K63" s="7"/>
      <c r="L63" s="9" t="s">
        <v>131</v>
      </c>
      <c r="M63" s="33">
        <v>113795</v>
      </c>
      <c r="N63" s="33">
        <v>131193</v>
      </c>
      <c r="O63" s="20">
        <v>79848</v>
      </c>
      <c r="P63" s="20">
        <v>45289</v>
      </c>
      <c r="Q63" s="20">
        <v>35043</v>
      </c>
      <c r="R63" s="16">
        <v>9309</v>
      </c>
      <c r="S63" s="16">
        <v>5176</v>
      </c>
      <c r="T63" s="16">
        <v>4138</v>
      </c>
      <c r="U63" s="33">
        <v>423791</v>
      </c>
    </row>
    <row r="64" spans="1:21" ht="16.5" customHeight="1">
      <c r="A64" s="7"/>
      <c r="B64" s="7"/>
      <c r="C64" s="7"/>
      <c r="D64" s="7"/>
      <c r="E64" s="7"/>
      <c r="F64" s="7" t="s">
        <v>218</v>
      </c>
      <c r="G64" s="7"/>
      <c r="H64" s="7"/>
      <c r="I64" s="7"/>
      <c r="J64" s="7"/>
      <c r="K64" s="7"/>
      <c r="L64" s="9" t="s">
        <v>131</v>
      </c>
      <c r="M64" s="33">
        <v>480291</v>
      </c>
      <c r="N64" s="33">
        <v>611713</v>
      </c>
      <c r="O64" s="33">
        <v>478660</v>
      </c>
      <c r="P64" s="33">
        <v>155240</v>
      </c>
      <c r="Q64" s="33">
        <v>118134</v>
      </c>
      <c r="R64" s="20">
        <v>38858</v>
      </c>
      <c r="S64" s="16">
        <v>4833</v>
      </c>
      <c r="T64" s="20">
        <v>97511</v>
      </c>
      <c r="U64" s="34">
        <v>1985240</v>
      </c>
    </row>
    <row r="65" spans="1:21" ht="16.5" customHeight="1">
      <c r="A65" s="7"/>
      <c r="B65" s="7"/>
      <c r="C65" s="7"/>
      <c r="D65" s="7"/>
      <c r="E65" s="7"/>
      <c r="F65" s="7" t="s">
        <v>219</v>
      </c>
      <c r="G65" s="7"/>
      <c r="H65" s="7"/>
      <c r="I65" s="7"/>
      <c r="J65" s="7"/>
      <c r="K65" s="7"/>
      <c r="L65" s="9" t="s">
        <v>131</v>
      </c>
      <c r="M65" s="20">
        <v>89950</v>
      </c>
      <c r="N65" s="33">
        <v>122504</v>
      </c>
      <c r="O65" s="20">
        <v>55404</v>
      </c>
      <c r="P65" s="20">
        <v>55792</v>
      </c>
      <c r="Q65" s="20">
        <v>10101</v>
      </c>
      <c r="R65" s="16">
        <v>7202</v>
      </c>
      <c r="S65" s="16">
        <v>4353</v>
      </c>
      <c r="T65" s="16">
        <v>3793</v>
      </c>
      <c r="U65" s="33">
        <v>349099</v>
      </c>
    </row>
    <row r="66" spans="1:21" ht="16.5" customHeight="1">
      <c r="A66" s="7"/>
      <c r="B66" s="7"/>
      <c r="C66" s="7"/>
      <c r="D66" s="7"/>
      <c r="E66" s="7" t="s">
        <v>82</v>
      </c>
      <c r="F66" s="7"/>
      <c r="G66" s="7"/>
      <c r="H66" s="7"/>
      <c r="I66" s="7"/>
      <c r="J66" s="7"/>
      <c r="K66" s="7"/>
      <c r="L66" s="9" t="s">
        <v>131</v>
      </c>
      <c r="M66" s="33">
        <v>838449</v>
      </c>
      <c r="N66" s="34">
        <v>1117423</v>
      </c>
      <c r="O66" s="33">
        <v>895582</v>
      </c>
      <c r="P66" s="33">
        <v>312200</v>
      </c>
      <c r="Q66" s="33">
        <v>216850</v>
      </c>
      <c r="R66" s="20">
        <v>70089</v>
      </c>
      <c r="S66" s="20">
        <v>57630</v>
      </c>
      <c r="T66" s="33">
        <v>127075</v>
      </c>
      <c r="U66" s="34">
        <v>3635298</v>
      </c>
    </row>
    <row r="67" spans="1:21" ht="16.5" customHeight="1">
      <c r="A67" s="7"/>
      <c r="B67" s="7"/>
      <c r="C67" s="7"/>
      <c r="D67" s="7" t="s">
        <v>179</v>
      </c>
      <c r="E67" s="7"/>
      <c r="F67" s="7"/>
      <c r="G67" s="7"/>
      <c r="H67" s="7"/>
      <c r="I67" s="7"/>
      <c r="J67" s="7"/>
      <c r="K67" s="7"/>
      <c r="L67" s="9"/>
      <c r="M67" s="10"/>
      <c r="N67" s="10"/>
      <c r="O67" s="10"/>
      <c r="P67" s="10"/>
      <c r="Q67" s="10"/>
      <c r="R67" s="10"/>
      <c r="S67" s="10"/>
      <c r="T67" s="10"/>
      <c r="U67" s="10"/>
    </row>
    <row r="68" spans="1:21" ht="16.5" customHeight="1">
      <c r="A68" s="7"/>
      <c r="B68" s="7"/>
      <c r="C68" s="7"/>
      <c r="D68" s="7"/>
      <c r="E68" s="7" t="s">
        <v>214</v>
      </c>
      <c r="F68" s="7"/>
      <c r="G68" s="7"/>
      <c r="H68" s="7"/>
      <c r="I68" s="7"/>
      <c r="J68" s="7"/>
      <c r="K68" s="7"/>
      <c r="L68" s="9" t="s">
        <v>131</v>
      </c>
      <c r="M68" s="20">
        <v>70805</v>
      </c>
      <c r="N68" s="20">
        <v>58996</v>
      </c>
      <c r="O68" s="20">
        <v>43161</v>
      </c>
      <c r="P68" s="20">
        <v>23270</v>
      </c>
      <c r="Q68" s="20">
        <v>14617</v>
      </c>
      <c r="R68" s="16">
        <v>4108</v>
      </c>
      <c r="S68" s="16">
        <v>4704</v>
      </c>
      <c r="T68" s="16">
        <v>3051</v>
      </c>
      <c r="U68" s="33">
        <v>222712</v>
      </c>
    </row>
    <row r="69" spans="1:21" ht="29.45" customHeight="1">
      <c r="A69" s="7"/>
      <c r="B69" s="7"/>
      <c r="C69" s="7"/>
      <c r="D69" s="7"/>
      <c r="E69" s="69" t="s">
        <v>215</v>
      </c>
      <c r="F69" s="69"/>
      <c r="G69" s="69"/>
      <c r="H69" s="69"/>
      <c r="I69" s="69"/>
      <c r="J69" s="69"/>
      <c r="K69" s="69"/>
      <c r="L69" s="9" t="s">
        <v>131</v>
      </c>
      <c r="M69" s="25" t="s">
        <v>144</v>
      </c>
      <c r="N69" s="25" t="s">
        <v>144</v>
      </c>
      <c r="O69" s="25" t="s">
        <v>144</v>
      </c>
      <c r="P69" s="25" t="s">
        <v>144</v>
      </c>
      <c r="Q69" s="25" t="s">
        <v>144</v>
      </c>
      <c r="R69" s="25" t="s">
        <v>144</v>
      </c>
      <c r="S69" s="25" t="s">
        <v>144</v>
      </c>
      <c r="T69" s="25" t="s">
        <v>144</v>
      </c>
      <c r="U69" s="25" t="s">
        <v>144</v>
      </c>
    </row>
    <row r="70" spans="1:21" ht="16.5" customHeight="1">
      <c r="A70" s="7"/>
      <c r="B70" s="7"/>
      <c r="C70" s="7"/>
      <c r="D70" s="7"/>
      <c r="E70" s="7" t="s">
        <v>216</v>
      </c>
      <c r="F70" s="7"/>
      <c r="G70" s="7"/>
      <c r="H70" s="7"/>
      <c r="I70" s="7"/>
      <c r="J70" s="7"/>
      <c r="K70" s="7"/>
      <c r="L70" s="9"/>
      <c r="M70" s="10"/>
      <c r="N70" s="10"/>
      <c r="O70" s="10"/>
      <c r="P70" s="10"/>
      <c r="Q70" s="10"/>
      <c r="R70" s="10"/>
      <c r="S70" s="10"/>
      <c r="T70" s="10"/>
      <c r="U70" s="10"/>
    </row>
    <row r="71" spans="1:21" ht="16.5" customHeight="1">
      <c r="A71" s="7"/>
      <c r="B71" s="7"/>
      <c r="C71" s="7"/>
      <c r="D71" s="7"/>
      <c r="E71" s="7"/>
      <c r="F71" s="7" t="s">
        <v>217</v>
      </c>
      <c r="G71" s="7"/>
      <c r="H71" s="7"/>
      <c r="I71" s="7"/>
      <c r="J71" s="7"/>
      <c r="K71" s="7"/>
      <c r="L71" s="9" t="s">
        <v>131</v>
      </c>
      <c r="M71" s="20">
        <v>89936</v>
      </c>
      <c r="N71" s="20">
        <v>66590</v>
      </c>
      <c r="O71" s="20">
        <v>53015</v>
      </c>
      <c r="P71" s="20">
        <v>31461</v>
      </c>
      <c r="Q71" s="20">
        <v>21074</v>
      </c>
      <c r="R71" s="16">
        <v>6487</v>
      </c>
      <c r="S71" s="16">
        <v>7571</v>
      </c>
      <c r="T71" s="16">
        <v>4990</v>
      </c>
      <c r="U71" s="33">
        <v>281124</v>
      </c>
    </row>
    <row r="72" spans="1:21" ht="16.5" customHeight="1">
      <c r="A72" s="7"/>
      <c r="B72" s="7"/>
      <c r="C72" s="7"/>
      <c r="D72" s="7"/>
      <c r="E72" s="7"/>
      <c r="F72" s="7" t="s">
        <v>218</v>
      </c>
      <c r="G72" s="7"/>
      <c r="H72" s="7"/>
      <c r="I72" s="7"/>
      <c r="J72" s="7"/>
      <c r="K72" s="7"/>
      <c r="L72" s="9" t="s">
        <v>131</v>
      </c>
      <c r="M72" s="33">
        <v>519873</v>
      </c>
      <c r="N72" s="33">
        <v>355999</v>
      </c>
      <c r="O72" s="33">
        <v>344114</v>
      </c>
      <c r="P72" s="33">
        <v>158279</v>
      </c>
      <c r="Q72" s="33">
        <v>119169</v>
      </c>
      <c r="R72" s="20">
        <v>30955</v>
      </c>
      <c r="S72" s="20">
        <v>30103</v>
      </c>
      <c r="T72" s="20">
        <v>30710</v>
      </c>
      <c r="U72" s="34">
        <v>1589202</v>
      </c>
    </row>
    <row r="73" spans="1:21" ht="16.5" customHeight="1">
      <c r="A73" s="7"/>
      <c r="B73" s="7"/>
      <c r="C73" s="7"/>
      <c r="D73" s="7"/>
      <c r="E73" s="7"/>
      <c r="F73" s="7" t="s">
        <v>219</v>
      </c>
      <c r="G73" s="7"/>
      <c r="H73" s="7"/>
      <c r="I73" s="7"/>
      <c r="J73" s="7"/>
      <c r="K73" s="7"/>
      <c r="L73" s="9" t="s">
        <v>131</v>
      </c>
      <c r="M73" s="20">
        <v>26084</v>
      </c>
      <c r="N73" s="20">
        <v>16473</v>
      </c>
      <c r="O73" s="20">
        <v>15179</v>
      </c>
      <c r="P73" s="16">
        <v>7475</v>
      </c>
      <c r="Q73" s="16">
        <v>4785</v>
      </c>
      <c r="R73" s="16">
        <v>1889</v>
      </c>
      <c r="S73" s="16">
        <v>1622</v>
      </c>
      <c r="T73" s="18">
        <v>964</v>
      </c>
      <c r="U73" s="20">
        <v>74471</v>
      </c>
    </row>
    <row r="74" spans="1:21" ht="16.5" customHeight="1">
      <c r="A74" s="7"/>
      <c r="B74" s="7"/>
      <c r="C74" s="7"/>
      <c r="D74" s="7"/>
      <c r="E74" s="7" t="s">
        <v>220</v>
      </c>
      <c r="F74" s="7"/>
      <c r="G74" s="7"/>
      <c r="H74" s="7"/>
      <c r="I74" s="7"/>
      <c r="J74" s="7"/>
      <c r="K74" s="7"/>
      <c r="L74" s="9"/>
      <c r="M74" s="10"/>
      <c r="N74" s="10"/>
      <c r="O74" s="10"/>
      <c r="P74" s="10"/>
      <c r="Q74" s="10"/>
      <c r="R74" s="10"/>
      <c r="S74" s="10"/>
      <c r="T74" s="10"/>
      <c r="U74" s="10"/>
    </row>
    <row r="75" spans="1:21" ht="16.5" customHeight="1">
      <c r="A75" s="7"/>
      <c r="B75" s="7"/>
      <c r="C75" s="7"/>
      <c r="D75" s="7"/>
      <c r="E75" s="7"/>
      <c r="F75" s="7" t="s">
        <v>217</v>
      </c>
      <c r="G75" s="7"/>
      <c r="H75" s="7"/>
      <c r="I75" s="7"/>
      <c r="J75" s="7"/>
      <c r="K75" s="7"/>
      <c r="L75" s="9" t="s">
        <v>131</v>
      </c>
      <c r="M75" s="33">
        <v>109500</v>
      </c>
      <c r="N75" s="33">
        <v>102943</v>
      </c>
      <c r="O75" s="20">
        <v>74001</v>
      </c>
      <c r="P75" s="20">
        <v>34904</v>
      </c>
      <c r="Q75" s="20">
        <v>25165</v>
      </c>
      <c r="R75" s="16">
        <v>7295</v>
      </c>
      <c r="S75" s="16">
        <v>6739</v>
      </c>
      <c r="T75" s="16">
        <v>3244</v>
      </c>
      <c r="U75" s="33">
        <v>363791</v>
      </c>
    </row>
    <row r="76" spans="1:21" ht="16.5" customHeight="1">
      <c r="A76" s="7"/>
      <c r="B76" s="7"/>
      <c r="C76" s="7"/>
      <c r="D76" s="7"/>
      <c r="E76" s="7"/>
      <c r="F76" s="7" t="s">
        <v>218</v>
      </c>
      <c r="G76" s="7"/>
      <c r="H76" s="7"/>
      <c r="I76" s="7"/>
      <c r="J76" s="7"/>
      <c r="K76" s="7"/>
      <c r="L76" s="9" t="s">
        <v>131</v>
      </c>
      <c r="M76" s="20">
        <v>99738</v>
      </c>
      <c r="N76" s="20">
        <v>97218</v>
      </c>
      <c r="O76" s="20">
        <v>54687</v>
      </c>
      <c r="P76" s="20">
        <v>17678</v>
      </c>
      <c r="Q76" s="20">
        <v>18677</v>
      </c>
      <c r="R76" s="16">
        <v>6968</v>
      </c>
      <c r="S76" s="16">
        <v>2025</v>
      </c>
      <c r="T76" s="16">
        <v>3906</v>
      </c>
      <c r="U76" s="33">
        <v>300897</v>
      </c>
    </row>
    <row r="77" spans="1:21" ht="16.5" customHeight="1">
      <c r="A77" s="7"/>
      <c r="B77" s="7"/>
      <c r="C77" s="7"/>
      <c r="D77" s="7"/>
      <c r="E77" s="7"/>
      <c r="F77" s="7" t="s">
        <v>219</v>
      </c>
      <c r="G77" s="7"/>
      <c r="H77" s="7"/>
      <c r="I77" s="7"/>
      <c r="J77" s="7"/>
      <c r="K77" s="7"/>
      <c r="L77" s="9" t="s">
        <v>131</v>
      </c>
      <c r="M77" s="16">
        <v>7388</v>
      </c>
      <c r="N77" s="16">
        <v>7545</v>
      </c>
      <c r="O77" s="16">
        <v>6593</v>
      </c>
      <c r="P77" s="16">
        <v>1812</v>
      </c>
      <c r="Q77" s="16">
        <v>1563</v>
      </c>
      <c r="R77" s="18">
        <v>481</v>
      </c>
      <c r="S77" s="18">
        <v>196</v>
      </c>
      <c r="T77" s="18">
        <v>402</v>
      </c>
      <c r="U77" s="20">
        <v>25980</v>
      </c>
    </row>
    <row r="78" spans="1:21" ht="16.5" customHeight="1">
      <c r="A78" s="7"/>
      <c r="B78" s="7"/>
      <c r="C78" s="7"/>
      <c r="D78" s="7"/>
      <c r="E78" s="7" t="s">
        <v>82</v>
      </c>
      <c r="F78" s="7"/>
      <c r="G78" s="7"/>
      <c r="H78" s="7"/>
      <c r="I78" s="7"/>
      <c r="J78" s="7"/>
      <c r="K78" s="7"/>
      <c r="L78" s="9" t="s">
        <v>131</v>
      </c>
      <c r="M78" s="33">
        <v>923324</v>
      </c>
      <c r="N78" s="33">
        <v>705764</v>
      </c>
      <c r="O78" s="33">
        <v>590750</v>
      </c>
      <c r="P78" s="33">
        <v>274879</v>
      </c>
      <c r="Q78" s="33">
        <v>205050</v>
      </c>
      <c r="R78" s="20">
        <v>58183</v>
      </c>
      <c r="S78" s="20">
        <v>52960</v>
      </c>
      <c r="T78" s="20">
        <v>47267</v>
      </c>
      <c r="U78" s="34">
        <v>2858177</v>
      </c>
    </row>
    <row r="79" spans="1:21" ht="16.5" customHeight="1">
      <c r="A79" s="7"/>
      <c r="B79" s="7"/>
      <c r="C79" s="7"/>
      <c r="D79" s="7" t="s">
        <v>82</v>
      </c>
      <c r="E79" s="7"/>
      <c r="F79" s="7"/>
      <c r="G79" s="7"/>
      <c r="H79" s="7"/>
      <c r="I79" s="7"/>
      <c r="J79" s="7"/>
      <c r="K79" s="7"/>
      <c r="L79" s="9"/>
      <c r="M79" s="10"/>
      <c r="N79" s="10"/>
      <c r="O79" s="10"/>
      <c r="P79" s="10"/>
      <c r="Q79" s="10"/>
      <c r="R79" s="10"/>
      <c r="S79" s="10"/>
      <c r="T79" s="10"/>
      <c r="U79" s="10"/>
    </row>
    <row r="80" spans="1:21" ht="16.5" customHeight="1">
      <c r="A80" s="7"/>
      <c r="B80" s="7"/>
      <c r="C80" s="7"/>
      <c r="D80" s="7"/>
      <c r="E80" s="7" t="s">
        <v>214</v>
      </c>
      <c r="F80" s="7"/>
      <c r="G80" s="7"/>
      <c r="H80" s="7"/>
      <c r="I80" s="7"/>
      <c r="J80" s="7"/>
      <c r="K80" s="7"/>
      <c r="L80" s="9" t="s">
        <v>131</v>
      </c>
      <c r="M80" s="20">
        <v>73760</v>
      </c>
      <c r="N80" s="20">
        <v>60095</v>
      </c>
      <c r="O80" s="20">
        <v>45470</v>
      </c>
      <c r="P80" s="20">
        <v>24307</v>
      </c>
      <c r="Q80" s="20">
        <v>15284</v>
      </c>
      <c r="R80" s="16">
        <v>4363</v>
      </c>
      <c r="S80" s="16">
        <v>5066</v>
      </c>
      <c r="T80" s="16">
        <v>3199</v>
      </c>
      <c r="U80" s="33">
        <v>231544</v>
      </c>
    </row>
    <row r="81" spans="1:21" ht="29.45" customHeight="1">
      <c r="A81" s="7"/>
      <c r="B81" s="7"/>
      <c r="C81" s="7"/>
      <c r="D81" s="7"/>
      <c r="E81" s="69" t="s">
        <v>215</v>
      </c>
      <c r="F81" s="69"/>
      <c r="G81" s="69"/>
      <c r="H81" s="69"/>
      <c r="I81" s="69"/>
      <c r="J81" s="69"/>
      <c r="K81" s="69"/>
      <c r="L81" s="9" t="s">
        <v>131</v>
      </c>
      <c r="M81" s="25" t="s">
        <v>144</v>
      </c>
      <c r="N81" s="25" t="s">
        <v>144</v>
      </c>
      <c r="O81" s="25" t="s">
        <v>144</v>
      </c>
      <c r="P81" s="25" t="s">
        <v>144</v>
      </c>
      <c r="Q81" s="25" t="s">
        <v>144</v>
      </c>
      <c r="R81" s="25" t="s">
        <v>144</v>
      </c>
      <c r="S81" s="25" t="s">
        <v>144</v>
      </c>
      <c r="T81" s="25" t="s">
        <v>144</v>
      </c>
      <c r="U81" s="25" t="s">
        <v>144</v>
      </c>
    </row>
    <row r="82" spans="1:21" ht="16.5" customHeight="1">
      <c r="A82" s="7"/>
      <c r="B82" s="7"/>
      <c r="C82" s="7"/>
      <c r="D82" s="7"/>
      <c r="E82" s="7" t="s">
        <v>216</v>
      </c>
      <c r="F82" s="7"/>
      <c r="G82" s="7"/>
      <c r="H82" s="7"/>
      <c r="I82" s="7"/>
      <c r="J82" s="7"/>
      <c r="K82" s="7"/>
      <c r="L82" s="9"/>
      <c r="M82" s="10"/>
      <c r="N82" s="10"/>
      <c r="O82" s="10"/>
      <c r="P82" s="10"/>
      <c r="Q82" s="10"/>
      <c r="R82" s="10"/>
      <c r="S82" s="10"/>
      <c r="T82" s="10"/>
      <c r="U82" s="10"/>
    </row>
    <row r="83" spans="1:21" ht="16.5" customHeight="1">
      <c r="A83" s="7"/>
      <c r="B83" s="7"/>
      <c r="C83" s="7"/>
      <c r="D83" s="7"/>
      <c r="E83" s="7"/>
      <c r="F83" s="7" t="s">
        <v>217</v>
      </c>
      <c r="G83" s="7"/>
      <c r="H83" s="7"/>
      <c r="I83" s="7"/>
      <c r="J83" s="7"/>
      <c r="K83" s="7"/>
      <c r="L83" s="9" t="s">
        <v>131</v>
      </c>
      <c r="M83" s="20">
        <v>99918</v>
      </c>
      <c r="N83" s="20">
        <v>73830</v>
      </c>
      <c r="O83" s="20">
        <v>57212</v>
      </c>
      <c r="P83" s="20">
        <v>35615</v>
      </c>
      <c r="Q83" s="20">
        <v>23229</v>
      </c>
      <c r="R83" s="16">
        <v>7116</v>
      </c>
      <c r="S83" s="16">
        <v>9620</v>
      </c>
      <c r="T83" s="16">
        <v>5162</v>
      </c>
      <c r="U83" s="33">
        <v>311702</v>
      </c>
    </row>
    <row r="84" spans="1:21" ht="16.5" customHeight="1">
      <c r="A84" s="7"/>
      <c r="B84" s="7"/>
      <c r="C84" s="7"/>
      <c r="D84" s="7"/>
      <c r="E84" s="7"/>
      <c r="F84" s="7" t="s">
        <v>218</v>
      </c>
      <c r="G84" s="7"/>
      <c r="H84" s="7"/>
      <c r="I84" s="7"/>
      <c r="J84" s="7"/>
      <c r="K84" s="7"/>
      <c r="L84" s="9" t="s">
        <v>131</v>
      </c>
      <c r="M84" s="33">
        <v>659663</v>
      </c>
      <c r="N84" s="33">
        <v>598233</v>
      </c>
      <c r="O84" s="33">
        <v>617615</v>
      </c>
      <c r="P84" s="33">
        <v>207984</v>
      </c>
      <c r="Q84" s="33">
        <v>169593</v>
      </c>
      <c r="R84" s="20">
        <v>44670</v>
      </c>
      <c r="S84" s="20">
        <v>70780</v>
      </c>
      <c r="T84" s="20">
        <v>51983</v>
      </c>
      <c r="U84" s="34">
        <v>2420521</v>
      </c>
    </row>
    <row r="85" spans="1:21" ht="16.5" customHeight="1">
      <c r="A85" s="7"/>
      <c r="B85" s="7"/>
      <c r="C85" s="7"/>
      <c r="D85" s="7"/>
      <c r="E85" s="7"/>
      <c r="F85" s="7" t="s">
        <v>219</v>
      </c>
      <c r="G85" s="7"/>
      <c r="H85" s="7"/>
      <c r="I85" s="7"/>
      <c r="J85" s="7"/>
      <c r="K85" s="7"/>
      <c r="L85" s="9" t="s">
        <v>131</v>
      </c>
      <c r="M85" s="20">
        <v>27770</v>
      </c>
      <c r="N85" s="20">
        <v>17913</v>
      </c>
      <c r="O85" s="20">
        <v>16842</v>
      </c>
      <c r="P85" s="16">
        <v>8458</v>
      </c>
      <c r="Q85" s="16">
        <v>5111</v>
      </c>
      <c r="R85" s="16">
        <v>2010</v>
      </c>
      <c r="S85" s="16">
        <v>1802</v>
      </c>
      <c r="T85" s="16">
        <v>1004</v>
      </c>
      <c r="U85" s="20">
        <v>80910</v>
      </c>
    </row>
    <row r="86" spans="1:21" ht="16.5" customHeight="1">
      <c r="A86" s="7"/>
      <c r="B86" s="7"/>
      <c r="C86" s="7"/>
      <c r="D86" s="7"/>
      <c r="E86" s="7" t="s">
        <v>220</v>
      </c>
      <c r="F86" s="7"/>
      <c r="G86" s="7"/>
      <c r="H86" s="7"/>
      <c r="I86" s="7"/>
      <c r="J86" s="7"/>
      <c r="K86" s="7"/>
      <c r="L86" s="9"/>
      <c r="M86" s="10"/>
      <c r="N86" s="10"/>
      <c r="O86" s="10"/>
      <c r="P86" s="10"/>
      <c r="Q86" s="10"/>
      <c r="R86" s="10"/>
      <c r="S86" s="10"/>
      <c r="T86" s="10"/>
      <c r="U86" s="10"/>
    </row>
    <row r="87" spans="1:21" ht="16.5" customHeight="1">
      <c r="A87" s="7"/>
      <c r="B87" s="7"/>
      <c r="C87" s="7"/>
      <c r="D87" s="7"/>
      <c r="E87" s="7"/>
      <c r="F87" s="7" t="s">
        <v>217</v>
      </c>
      <c r="G87" s="7"/>
      <c r="H87" s="7"/>
      <c r="I87" s="7"/>
      <c r="J87" s="7"/>
      <c r="K87" s="7"/>
      <c r="L87" s="9" t="s">
        <v>131</v>
      </c>
      <c r="M87" s="33">
        <v>223295</v>
      </c>
      <c r="N87" s="33">
        <v>234136</v>
      </c>
      <c r="O87" s="33">
        <v>153849</v>
      </c>
      <c r="P87" s="20">
        <v>80193</v>
      </c>
      <c r="Q87" s="20">
        <v>60208</v>
      </c>
      <c r="R87" s="20">
        <v>16604</v>
      </c>
      <c r="S87" s="20">
        <v>11915</v>
      </c>
      <c r="T87" s="16">
        <v>7382</v>
      </c>
      <c r="U87" s="33">
        <v>787582</v>
      </c>
    </row>
    <row r="88" spans="1:21" ht="16.5" customHeight="1">
      <c r="A88" s="7"/>
      <c r="B88" s="7"/>
      <c r="C88" s="7"/>
      <c r="D88" s="7"/>
      <c r="E88" s="7"/>
      <c r="F88" s="7" t="s">
        <v>218</v>
      </c>
      <c r="G88" s="7"/>
      <c r="H88" s="7"/>
      <c r="I88" s="7"/>
      <c r="J88" s="7"/>
      <c r="K88" s="7"/>
      <c r="L88" s="9" t="s">
        <v>131</v>
      </c>
      <c r="M88" s="33">
        <v>580029</v>
      </c>
      <c r="N88" s="33">
        <v>708931</v>
      </c>
      <c r="O88" s="33">
        <v>533347</v>
      </c>
      <c r="P88" s="33">
        <v>172918</v>
      </c>
      <c r="Q88" s="33">
        <v>136811</v>
      </c>
      <c r="R88" s="20">
        <v>45826</v>
      </c>
      <c r="S88" s="16">
        <v>6858</v>
      </c>
      <c r="T88" s="33">
        <v>101417</v>
      </c>
      <c r="U88" s="34">
        <v>2286137</v>
      </c>
    </row>
    <row r="89" spans="1:21" ht="16.5" customHeight="1">
      <c r="A89" s="7"/>
      <c r="B89" s="7"/>
      <c r="C89" s="7"/>
      <c r="D89" s="7"/>
      <c r="E89" s="7"/>
      <c r="F89" s="7" t="s">
        <v>219</v>
      </c>
      <c r="G89" s="7"/>
      <c r="H89" s="7"/>
      <c r="I89" s="7"/>
      <c r="J89" s="7"/>
      <c r="K89" s="7"/>
      <c r="L89" s="9" t="s">
        <v>131</v>
      </c>
      <c r="M89" s="20">
        <v>97338</v>
      </c>
      <c r="N89" s="33">
        <v>130049</v>
      </c>
      <c r="O89" s="20">
        <v>61997</v>
      </c>
      <c r="P89" s="20">
        <v>57604</v>
      </c>
      <c r="Q89" s="20">
        <v>11664</v>
      </c>
      <c r="R89" s="16">
        <v>7683</v>
      </c>
      <c r="S89" s="16">
        <v>4549</v>
      </c>
      <c r="T89" s="16">
        <v>4195</v>
      </c>
      <c r="U89" s="33">
        <v>375079</v>
      </c>
    </row>
    <row r="90" spans="1:21" ht="16.5" customHeight="1">
      <c r="A90" s="7"/>
      <c r="B90" s="7"/>
      <c r="C90" s="7"/>
      <c r="D90" s="7"/>
      <c r="E90" s="7" t="s">
        <v>82</v>
      </c>
      <c r="F90" s="7"/>
      <c r="G90" s="7"/>
      <c r="H90" s="7"/>
      <c r="I90" s="7"/>
      <c r="J90" s="7"/>
      <c r="K90" s="7"/>
      <c r="L90" s="9" t="s">
        <v>131</v>
      </c>
      <c r="M90" s="34">
        <v>1761773</v>
      </c>
      <c r="N90" s="34">
        <v>1823187</v>
      </c>
      <c r="O90" s="34">
        <v>1486332</v>
      </c>
      <c r="P90" s="33">
        <v>587079</v>
      </c>
      <c r="Q90" s="33">
        <v>421900</v>
      </c>
      <c r="R90" s="33">
        <v>128272</v>
      </c>
      <c r="S90" s="33">
        <v>110590</v>
      </c>
      <c r="T90" s="33">
        <v>174342</v>
      </c>
      <c r="U90" s="34">
        <v>6493475</v>
      </c>
    </row>
    <row r="91" spans="1:21" ht="16.5" customHeight="1">
      <c r="A91" s="7"/>
      <c r="B91" s="7"/>
      <c r="C91" s="7"/>
      <c r="D91" s="7" t="s">
        <v>221</v>
      </c>
      <c r="E91" s="7"/>
      <c r="F91" s="7"/>
      <c r="G91" s="7"/>
      <c r="H91" s="7"/>
      <c r="I91" s="7"/>
      <c r="J91" s="7"/>
      <c r="K91" s="7"/>
      <c r="L91" s="9"/>
      <c r="M91" s="10"/>
      <c r="N91" s="10"/>
      <c r="O91" s="10"/>
      <c r="P91" s="10"/>
      <c r="Q91" s="10"/>
      <c r="R91" s="10"/>
      <c r="S91" s="10"/>
      <c r="T91" s="10"/>
      <c r="U91" s="10"/>
    </row>
    <row r="92" spans="1:21" ht="16.5" customHeight="1">
      <c r="A92" s="7"/>
      <c r="B92" s="7"/>
      <c r="C92" s="7"/>
      <c r="D92" s="7"/>
      <c r="E92" s="7" t="s">
        <v>222</v>
      </c>
      <c r="F92" s="7"/>
      <c r="G92" s="7"/>
      <c r="H92" s="7"/>
      <c r="I92" s="7"/>
      <c r="J92" s="7"/>
      <c r="K92" s="7"/>
      <c r="L92" s="9"/>
      <c r="M92" s="10"/>
      <c r="N92" s="10"/>
      <c r="O92" s="10"/>
      <c r="P92" s="10"/>
      <c r="Q92" s="10"/>
      <c r="R92" s="10"/>
      <c r="S92" s="10"/>
      <c r="T92" s="10"/>
      <c r="U92" s="10"/>
    </row>
    <row r="93" spans="1:21" ht="16.5" customHeight="1">
      <c r="A93" s="7"/>
      <c r="B93" s="7"/>
      <c r="C93" s="7"/>
      <c r="D93" s="7"/>
      <c r="E93" s="7"/>
      <c r="F93" s="7" t="s">
        <v>214</v>
      </c>
      <c r="G93" s="7"/>
      <c r="H93" s="7"/>
      <c r="I93" s="7"/>
      <c r="J93" s="7"/>
      <c r="K93" s="7"/>
      <c r="L93" s="9" t="s">
        <v>139</v>
      </c>
      <c r="M93" s="28">
        <v>4</v>
      </c>
      <c r="N93" s="28">
        <v>1.8</v>
      </c>
      <c r="O93" s="28">
        <v>5.0999999999999996</v>
      </c>
      <c r="P93" s="28">
        <v>4.3</v>
      </c>
      <c r="Q93" s="28">
        <v>4.4000000000000004</v>
      </c>
      <c r="R93" s="28">
        <v>5.8</v>
      </c>
      <c r="S93" s="28">
        <v>7.1</v>
      </c>
      <c r="T93" s="28">
        <v>4.5999999999999996</v>
      </c>
      <c r="U93" s="28">
        <v>3.8</v>
      </c>
    </row>
    <row r="94" spans="1:21" ht="29.45" customHeight="1">
      <c r="A94" s="7"/>
      <c r="B94" s="7"/>
      <c r="C94" s="7"/>
      <c r="D94" s="7"/>
      <c r="E94" s="7"/>
      <c r="F94" s="69" t="s">
        <v>215</v>
      </c>
      <c r="G94" s="69"/>
      <c r="H94" s="69"/>
      <c r="I94" s="69"/>
      <c r="J94" s="69"/>
      <c r="K94" s="69"/>
      <c r="L94" s="9" t="s">
        <v>139</v>
      </c>
      <c r="M94" s="26" t="s">
        <v>144</v>
      </c>
      <c r="N94" s="26" t="s">
        <v>144</v>
      </c>
      <c r="O94" s="26" t="s">
        <v>144</v>
      </c>
      <c r="P94" s="26" t="s">
        <v>144</v>
      </c>
      <c r="Q94" s="26" t="s">
        <v>144</v>
      </c>
      <c r="R94" s="26" t="s">
        <v>144</v>
      </c>
      <c r="S94" s="26" t="s">
        <v>144</v>
      </c>
      <c r="T94" s="26" t="s">
        <v>144</v>
      </c>
      <c r="U94" s="26" t="s">
        <v>144</v>
      </c>
    </row>
    <row r="95" spans="1:21" ht="16.5" customHeight="1">
      <c r="A95" s="7"/>
      <c r="B95" s="7"/>
      <c r="C95" s="7"/>
      <c r="D95" s="7"/>
      <c r="E95" s="7"/>
      <c r="F95" s="7" t="s">
        <v>216</v>
      </c>
      <c r="G95" s="7"/>
      <c r="H95" s="7"/>
      <c r="I95" s="7"/>
      <c r="J95" s="7"/>
      <c r="K95" s="7"/>
      <c r="L95" s="9"/>
      <c r="M95" s="10"/>
      <c r="N95" s="10"/>
      <c r="O95" s="10"/>
      <c r="P95" s="10"/>
      <c r="Q95" s="10"/>
      <c r="R95" s="10"/>
      <c r="S95" s="10"/>
      <c r="T95" s="10"/>
      <c r="U95" s="10"/>
    </row>
    <row r="96" spans="1:21" ht="16.5" customHeight="1">
      <c r="A96" s="7"/>
      <c r="B96" s="7"/>
      <c r="C96" s="7"/>
      <c r="D96" s="7"/>
      <c r="E96" s="7"/>
      <c r="F96" s="7"/>
      <c r="G96" s="7" t="s">
        <v>217</v>
      </c>
      <c r="H96" s="7"/>
      <c r="I96" s="7"/>
      <c r="J96" s="7"/>
      <c r="K96" s="7"/>
      <c r="L96" s="9" t="s">
        <v>139</v>
      </c>
      <c r="M96" s="29">
        <v>10</v>
      </c>
      <c r="N96" s="28">
        <v>9.8000000000000007</v>
      </c>
      <c r="O96" s="28">
        <v>7.3</v>
      </c>
      <c r="P96" s="29">
        <v>11.7</v>
      </c>
      <c r="Q96" s="28">
        <v>9.3000000000000007</v>
      </c>
      <c r="R96" s="28">
        <v>8.8000000000000007</v>
      </c>
      <c r="S96" s="29">
        <v>21.3</v>
      </c>
      <c r="T96" s="28">
        <v>3.3</v>
      </c>
      <c r="U96" s="28">
        <v>9.8000000000000007</v>
      </c>
    </row>
    <row r="97" spans="1:21" ht="16.5" customHeight="1">
      <c r="A97" s="7"/>
      <c r="B97" s="7"/>
      <c r="C97" s="7"/>
      <c r="D97" s="7"/>
      <c r="E97" s="7"/>
      <c r="F97" s="7"/>
      <c r="G97" s="7" t="s">
        <v>218</v>
      </c>
      <c r="H97" s="7"/>
      <c r="I97" s="7"/>
      <c r="J97" s="7"/>
      <c r="K97" s="7"/>
      <c r="L97" s="9" t="s">
        <v>139</v>
      </c>
      <c r="M97" s="29">
        <v>21.2</v>
      </c>
      <c r="N97" s="29">
        <v>40.5</v>
      </c>
      <c r="O97" s="29">
        <v>44.3</v>
      </c>
      <c r="P97" s="29">
        <v>23.9</v>
      </c>
      <c r="Q97" s="29">
        <v>29.7</v>
      </c>
      <c r="R97" s="29">
        <v>30.7</v>
      </c>
      <c r="S97" s="29">
        <v>57.5</v>
      </c>
      <c r="T97" s="29">
        <v>40.9</v>
      </c>
      <c r="U97" s="29">
        <v>34.299999999999997</v>
      </c>
    </row>
    <row r="98" spans="1:21" ht="16.5" customHeight="1">
      <c r="A98" s="7"/>
      <c r="B98" s="7"/>
      <c r="C98" s="7"/>
      <c r="D98" s="7"/>
      <c r="E98" s="7"/>
      <c r="F98" s="7"/>
      <c r="G98" s="7" t="s">
        <v>219</v>
      </c>
      <c r="H98" s="7"/>
      <c r="I98" s="7"/>
      <c r="J98" s="7"/>
      <c r="K98" s="7"/>
      <c r="L98" s="9" t="s">
        <v>139</v>
      </c>
      <c r="M98" s="28">
        <v>6.1</v>
      </c>
      <c r="N98" s="28">
        <v>8</v>
      </c>
      <c r="O98" s="28">
        <v>9.9</v>
      </c>
      <c r="P98" s="29">
        <v>11.6</v>
      </c>
      <c r="Q98" s="28">
        <v>6.4</v>
      </c>
      <c r="R98" s="28">
        <v>6</v>
      </c>
      <c r="S98" s="29">
        <v>10</v>
      </c>
      <c r="T98" s="28">
        <v>4</v>
      </c>
      <c r="U98" s="28">
        <v>8</v>
      </c>
    </row>
    <row r="99" spans="1:21" ht="16.5" customHeight="1">
      <c r="A99" s="7"/>
      <c r="B99" s="7"/>
      <c r="C99" s="7"/>
      <c r="D99" s="7"/>
      <c r="E99" s="7"/>
      <c r="F99" s="7" t="s">
        <v>220</v>
      </c>
      <c r="G99" s="7"/>
      <c r="H99" s="7"/>
      <c r="I99" s="7"/>
      <c r="J99" s="7"/>
      <c r="K99" s="7"/>
      <c r="L99" s="9"/>
      <c r="M99" s="10"/>
      <c r="N99" s="10"/>
      <c r="O99" s="10"/>
      <c r="P99" s="10"/>
      <c r="Q99" s="10"/>
      <c r="R99" s="10"/>
      <c r="S99" s="10"/>
      <c r="T99" s="10"/>
      <c r="U99" s="10"/>
    </row>
    <row r="100" spans="1:21" ht="16.5" customHeight="1">
      <c r="A100" s="7"/>
      <c r="B100" s="7"/>
      <c r="C100" s="7"/>
      <c r="D100" s="7"/>
      <c r="E100" s="7"/>
      <c r="F100" s="7"/>
      <c r="G100" s="7" t="s">
        <v>217</v>
      </c>
      <c r="H100" s="7"/>
      <c r="I100" s="7"/>
      <c r="J100" s="7"/>
      <c r="K100" s="7"/>
      <c r="L100" s="9" t="s">
        <v>139</v>
      </c>
      <c r="M100" s="29">
        <v>51</v>
      </c>
      <c r="N100" s="29">
        <v>56</v>
      </c>
      <c r="O100" s="29">
        <v>51.9</v>
      </c>
      <c r="P100" s="29">
        <v>56.5</v>
      </c>
      <c r="Q100" s="29">
        <v>58.2</v>
      </c>
      <c r="R100" s="29">
        <v>56.1</v>
      </c>
      <c r="S100" s="29">
        <v>43.4</v>
      </c>
      <c r="T100" s="29">
        <v>56.1</v>
      </c>
      <c r="U100" s="29">
        <v>53.8</v>
      </c>
    </row>
    <row r="101" spans="1:21" ht="16.5" customHeight="1">
      <c r="A101" s="7"/>
      <c r="B101" s="7"/>
      <c r="C101" s="7"/>
      <c r="D101" s="7"/>
      <c r="E101" s="7"/>
      <c r="F101" s="7"/>
      <c r="G101" s="7" t="s">
        <v>218</v>
      </c>
      <c r="H101" s="7"/>
      <c r="I101" s="7"/>
      <c r="J101" s="7"/>
      <c r="K101" s="7"/>
      <c r="L101" s="9" t="s">
        <v>139</v>
      </c>
      <c r="M101" s="29">
        <v>82.8</v>
      </c>
      <c r="N101" s="29">
        <v>86.3</v>
      </c>
      <c r="O101" s="29">
        <v>89.7</v>
      </c>
      <c r="P101" s="29">
        <v>89.8</v>
      </c>
      <c r="Q101" s="29">
        <v>86.3</v>
      </c>
      <c r="R101" s="29">
        <v>84.8</v>
      </c>
      <c r="S101" s="29">
        <v>70.5</v>
      </c>
      <c r="T101" s="29">
        <v>96.1</v>
      </c>
      <c r="U101" s="29">
        <v>86.8</v>
      </c>
    </row>
    <row r="102" spans="1:21" ht="16.5" customHeight="1">
      <c r="A102" s="7"/>
      <c r="B102" s="7"/>
      <c r="C102" s="7"/>
      <c r="D102" s="7"/>
      <c r="E102" s="7"/>
      <c r="F102" s="7"/>
      <c r="G102" s="7" t="s">
        <v>219</v>
      </c>
      <c r="H102" s="7"/>
      <c r="I102" s="7"/>
      <c r="J102" s="7"/>
      <c r="K102" s="7"/>
      <c r="L102" s="9" t="s">
        <v>139</v>
      </c>
      <c r="M102" s="29">
        <v>92.4</v>
      </c>
      <c r="N102" s="29">
        <v>94.2</v>
      </c>
      <c r="O102" s="29">
        <v>89.4</v>
      </c>
      <c r="P102" s="29">
        <v>96.9</v>
      </c>
      <c r="Q102" s="29">
        <v>86.6</v>
      </c>
      <c r="R102" s="29">
        <v>93.7</v>
      </c>
      <c r="S102" s="29">
        <v>95.7</v>
      </c>
      <c r="T102" s="29">
        <v>90.4</v>
      </c>
      <c r="U102" s="29">
        <v>93.1</v>
      </c>
    </row>
    <row r="103" spans="1:21" ht="16.5" customHeight="1">
      <c r="A103" s="7"/>
      <c r="B103" s="7"/>
      <c r="C103" s="7" t="s">
        <v>84</v>
      </c>
      <c r="D103" s="7"/>
      <c r="E103" s="7"/>
      <c r="F103" s="7"/>
      <c r="G103" s="7"/>
      <c r="H103" s="7"/>
      <c r="I103" s="7"/>
      <c r="J103" s="7"/>
      <c r="K103" s="7"/>
      <c r="L103" s="9"/>
      <c r="M103" s="10"/>
      <c r="N103" s="10"/>
      <c r="O103" s="10"/>
      <c r="P103" s="10"/>
      <c r="Q103" s="10"/>
      <c r="R103" s="10"/>
      <c r="S103" s="10"/>
      <c r="T103" s="10"/>
      <c r="U103" s="10"/>
    </row>
    <row r="104" spans="1:21" ht="16.5" customHeight="1">
      <c r="A104" s="7"/>
      <c r="B104" s="7"/>
      <c r="C104" s="7"/>
      <c r="D104" s="7" t="s">
        <v>180</v>
      </c>
      <c r="E104" s="7"/>
      <c r="F104" s="7"/>
      <c r="G104" s="7"/>
      <c r="H104" s="7"/>
      <c r="I104" s="7"/>
      <c r="J104" s="7"/>
      <c r="K104" s="7"/>
      <c r="L104" s="9"/>
      <c r="M104" s="10"/>
      <c r="N104" s="10"/>
      <c r="O104" s="10"/>
      <c r="P104" s="10"/>
      <c r="Q104" s="10"/>
      <c r="R104" s="10"/>
      <c r="S104" s="10"/>
      <c r="T104" s="10"/>
      <c r="U104" s="10"/>
    </row>
    <row r="105" spans="1:21" ht="16.5" customHeight="1">
      <c r="A105" s="7"/>
      <c r="B105" s="7"/>
      <c r="C105" s="7"/>
      <c r="D105" s="7"/>
      <c r="E105" s="7" t="s">
        <v>214</v>
      </c>
      <c r="F105" s="7"/>
      <c r="G105" s="7"/>
      <c r="H105" s="7"/>
      <c r="I105" s="7"/>
      <c r="J105" s="7"/>
      <c r="K105" s="7"/>
      <c r="L105" s="9" t="s">
        <v>131</v>
      </c>
      <c r="M105" s="16">
        <v>2801</v>
      </c>
      <c r="N105" s="16">
        <v>1126</v>
      </c>
      <c r="O105" s="16">
        <v>2370</v>
      </c>
      <c r="P105" s="18">
        <v>968</v>
      </c>
      <c r="Q105" s="18">
        <v>687</v>
      </c>
      <c r="R105" s="18">
        <v>250</v>
      </c>
      <c r="S105" s="18">
        <v>455</v>
      </c>
      <c r="T105" s="18">
        <v>153</v>
      </c>
      <c r="U105" s="16">
        <v>8810</v>
      </c>
    </row>
    <row r="106" spans="1:21" ht="29.45" customHeight="1">
      <c r="A106" s="7"/>
      <c r="B106" s="7"/>
      <c r="C106" s="7"/>
      <c r="D106" s="7"/>
      <c r="E106" s="69" t="s">
        <v>215</v>
      </c>
      <c r="F106" s="69"/>
      <c r="G106" s="69"/>
      <c r="H106" s="69"/>
      <c r="I106" s="69"/>
      <c r="J106" s="69"/>
      <c r="K106" s="69"/>
      <c r="L106" s="9" t="s">
        <v>131</v>
      </c>
      <c r="M106" s="25" t="s">
        <v>144</v>
      </c>
      <c r="N106" s="25" t="s">
        <v>144</v>
      </c>
      <c r="O106" s="25" t="s">
        <v>144</v>
      </c>
      <c r="P106" s="25" t="s">
        <v>144</v>
      </c>
      <c r="Q106" s="25" t="s">
        <v>144</v>
      </c>
      <c r="R106" s="25" t="s">
        <v>144</v>
      </c>
      <c r="S106" s="25" t="s">
        <v>144</v>
      </c>
      <c r="T106" s="25" t="s">
        <v>144</v>
      </c>
      <c r="U106" s="25" t="s">
        <v>144</v>
      </c>
    </row>
    <row r="107" spans="1:21" ht="16.5" customHeight="1">
      <c r="A107" s="7"/>
      <c r="B107" s="7"/>
      <c r="C107" s="7"/>
      <c r="D107" s="7"/>
      <c r="E107" s="7" t="s">
        <v>216</v>
      </c>
      <c r="F107" s="7"/>
      <c r="G107" s="7"/>
      <c r="H107" s="7"/>
      <c r="I107" s="7"/>
      <c r="J107" s="7"/>
      <c r="K107" s="7"/>
      <c r="L107" s="9"/>
      <c r="M107" s="10"/>
      <c r="N107" s="10"/>
      <c r="O107" s="10"/>
      <c r="P107" s="10"/>
      <c r="Q107" s="10"/>
      <c r="R107" s="10"/>
      <c r="S107" s="10"/>
      <c r="T107" s="10"/>
      <c r="U107" s="10"/>
    </row>
    <row r="108" spans="1:21" ht="16.5" customHeight="1">
      <c r="A108" s="7"/>
      <c r="B108" s="7"/>
      <c r="C108" s="7"/>
      <c r="D108" s="7"/>
      <c r="E108" s="7"/>
      <c r="F108" s="7" t="s">
        <v>217</v>
      </c>
      <c r="G108" s="7"/>
      <c r="H108" s="7"/>
      <c r="I108" s="7"/>
      <c r="J108" s="7"/>
      <c r="K108" s="7"/>
      <c r="L108" s="9" t="s">
        <v>131</v>
      </c>
      <c r="M108" s="16">
        <v>9182</v>
      </c>
      <c r="N108" s="16">
        <v>6937</v>
      </c>
      <c r="O108" s="16">
        <v>4138</v>
      </c>
      <c r="P108" s="16">
        <v>4604</v>
      </c>
      <c r="Q108" s="16">
        <v>2042</v>
      </c>
      <c r="R108" s="18">
        <v>493</v>
      </c>
      <c r="S108" s="18">
        <v>645</v>
      </c>
      <c r="T108" s="18">
        <v>223</v>
      </c>
      <c r="U108" s="20">
        <v>28264</v>
      </c>
    </row>
    <row r="109" spans="1:21" ht="16.5" customHeight="1">
      <c r="A109" s="7"/>
      <c r="B109" s="7"/>
      <c r="C109" s="7"/>
      <c r="D109" s="7"/>
      <c r="E109" s="7"/>
      <c r="F109" s="7" t="s">
        <v>218</v>
      </c>
      <c r="G109" s="7"/>
      <c r="H109" s="7"/>
      <c r="I109" s="7"/>
      <c r="J109" s="7"/>
      <c r="K109" s="7"/>
      <c r="L109" s="9" t="s">
        <v>131</v>
      </c>
      <c r="M109" s="33">
        <v>142945</v>
      </c>
      <c r="N109" s="33">
        <v>228946</v>
      </c>
      <c r="O109" s="33">
        <v>256133</v>
      </c>
      <c r="P109" s="20">
        <v>47702</v>
      </c>
      <c r="Q109" s="20">
        <v>49744</v>
      </c>
      <c r="R109" s="20">
        <v>12672</v>
      </c>
      <c r="S109" s="20">
        <v>15518</v>
      </c>
      <c r="T109" s="20">
        <v>18231</v>
      </c>
      <c r="U109" s="33">
        <v>771891</v>
      </c>
    </row>
    <row r="110" spans="1:21" ht="16.5" customHeight="1">
      <c r="A110" s="7"/>
      <c r="B110" s="7"/>
      <c r="C110" s="7"/>
      <c r="D110" s="7"/>
      <c r="E110" s="7"/>
      <c r="F110" s="7" t="s">
        <v>219</v>
      </c>
      <c r="G110" s="7"/>
      <c r="H110" s="7"/>
      <c r="I110" s="7"/>
      <c r="J110" s="7"/>
      <c r="K110" s="7"/>
      <c r="L110" s="9" t="s">
        <v>131</v>
      </c>
      <c r="M110" s="16">
        <v>1859</v>
      </c>
      <c r="N110" s="16">
        <v>1413</v>
      </c>
      <c r="O110" s="16">
        <v>1818</v>
      </c>
      <c r="P110" s="16">
        <v>1054</v>
      </c>
      <c r="Q110" s="18">
        <v>292</v>
      </c>
      <c r="R110" s="18">
        <v>136</v>
      </c>
      <c r="S110" s="18">
        <v>180</v>
      </c>
      <c r="T110" s="27">
        <v>31</v>
      </c>
      <c r="U110" s="16">
        <v>6783</v>
      </c>
    </row>
    <row r="111" spans="1:21" ht="16.5" customHeight="1">
      <c r="A111" s="7"/>
      <c r="B111" s="7"/>
      <c r="C111" s="7"/>
      <c r="D111" s="7"/>
      <c r="E111" s="7" t="s">
        <v>220</v>
      </c>
      <c r="F111" s="7"/>
      <c r="G111" s="7"/>
      <c r="H111" s="7"/>
      <c r="I111" s="7"/>
      <c r="J111" s="7"/>
      <c r="K111" s="7"/>
      <c r="L111" s="9"/>
      <c r="M111" s="10"/>
      <c r="N111" s="10"/>
      <c r="O111" s="10"/>
      <c r="P111" s="10"/>
      <c r="Q111" s="10"/>
      <c r="R111" s="10"/>
      <c r="S111" s="10"/>
      <c r="T111" s="10"/>
      <c r="U111" s="10"/>
    </row>
    <row r="112" spans="1:21" ht="16.5" customHeight="1">
      <c r="A112" s="7"/>
      <c r="B112" s="7"/>
      <c r="C112" s="7"/>
      <c r="D112" s="7"/>
      <c r="E112" s="7"/>
      <c r="F112" s="7" t="s">
        <v>217</v>
      </c>
      <c r="G112" s="7"/>
      <c r="H112" s="7"/>
      <c r="I112" s="7"/>
      <c r="J112" s="7"/>
      <c r="K112" s="7"/>
      <c r="L112" s="9" t="s">
        <v>131</v>
      </c>
      <c r="M112" s="33">
        <v>111992</v>
      </c>
      <c r="N112" s="33">
        <v>128459</v>
      </c>
      <c r="O112" s="20">
        <v>71443</v>
      </c>
      <c r="P112" s="20">
        <v>42777</v>
      </c>
      <c r="Q112" s="20">
        <v>33324</v>
      </c>
      <c r="R112" s="16">
        <v>8917</v>
      </c>
      <c r="S112" s="16">
        <v>6350</v>
      </c>
      <c r="T112" s="16">
        <v>4136</v>
      </c>
      <c r="U112" s="33">
        <v>407398</v>
      </c>
    </row>
    <row r="113" spans="1:21" ht="16.5" customHeight="1">
      <c r="A113" s="7"/>
      <c r="B113" s="7"/>
      <c r="C113" s="7"/>
      <c r="D113" s="7"/>
      <c r="E113" s="7"/>
      <c r="F113" s="7" t="s">
        <v>218</v>
      </c>
      <c r="G113" s="7"/>
      <c r="H113" s="7"/>
      <c r="I113" s="7"/>
      <c r="J113" s="7"/>
      <c r="K113" s="7"/>
      <c r="L113" s="9" t="s">
        <v>131</v>
      </c>
      <c r="M113" s="33">
        <v>469591</v>
      </c>
      <c r="N113" s="33">
        <v>592074</v>
      </c>
      <c r="O113" s="33">
        <v>438484</v>
      </c>
      <c r="P113" s="33">
        <v>225832</v>
      </c>
      <c r="Q113" s="33">
        <v>112203</v>
      </c>
      <c r="R113" s="20">
        <v>35932</v>
      </c>
      <c r="S113" s="20">
        <v>30009</v>
      </c>
      <c r="T113" s="20">
        <v>92519</v>
      </c>
      <c r="U113" s="34">
        <v>1996644</v>
      </c>
    </row>
    <row r="114" spans="1:21" ht="16.5" customHeight="1">
      <c r="A114" s="7"/>
      <c r="B114" s="7"/>
      <c r="C114" s="7"/>
      <c r="D114" s="7"/>
      <c r="E114" s="7"/>
      <c r="F114" s="7" t="s">
        <v>219</v>
      </c>
      <c r="G114" s="7"/>
      <c r="H114" s="7"/>
      <c r="I114" s="7"/>
      <c r="J114" s="7"/>
      <c r="K114" s="7"/>
      <c r="L114" s="9" t="s">
        <v>131</v>
      </c>
      <c r="M114" s="20">
        <v>88534</v>
      </c>
      <c r="N114" s="33">
        <v>126039</v>
      </c>
      <c r="O114" s="20">
        <v>51871</v>
      </c>
      <c r="P114" s="20">
        <v>54464</v>
      </c>
      <c r="Q114" s="20">
        <v>10583</v>
      </c>
      <c r="R114" s="16">
        <v>7270</v>
      </c>
      <c r="S114" s="16">
        <v>5726</v>
      </c>
      <c r="T114" s="16">
        <v>3259</v>
      </c>
      <c r="U114" s="33">
        <v>347746</v>
      </c>
    </row>
    <row r="115" spans="1:21" ht="16.5" customHeight="1">
      <c r="A115" s="7"/>
      <c r="B115" s="7"/>
      <c r="C115" s="7"/>
      <c r="D115" s="7"/>
      <c r="E115" s="7" t="s">
        <v>82</v>
      </c>
      <c r="F115" s="7"/>
      <c r="G115" s="7"/>
      <c r="H115" s="7"/>
      <c r="I115" s="7"/>
      <c r="J115" s="7"/>
      <c r="K115" s="7"/>
      <c r="L115" s="9" t="s">
        <v>131</v>
      </c>
      <c r="M115" s="33">
        <v>826904</v>
      </c>
      <c r="N115" s="34">
        <v>1084994</v>
      </c>
      <c r="O115" s="33">
        <v>826257</v>
      </c>
      <c r="P115" s="33">
        <v>377401</v>
      </c>
      <c r="Q115" s="33">
        <v>208875</v>
      </c>
      <c r="R115" s="20">
        <v>65670</v>
      </c>
      <c r="S115" s="20">
        <v>58883</v>
      </c>
      <c r="T115" s="33">
        <v>118552</v>
      </c>
      <c r="U115" s="34">
        <v>3567536</v>
      </c>
    </row>
    <row r="116" spans="1:21" ht="16.5" customHeight="1">
      <c r="A116" s="7"/>
      <c r="B116" s="7"/>
      <c r="C116" s="7"/>
      <c r="D116" s="7" t="s">
        <v>179</v>
      </c>
      <c r="E116" s="7"/>
      <c r="F116" s="7"/>
      <c r="G116" s="7"/>
      <c r="H116" s="7"/>
      <c r="I116" s="7"/>
      <c r="J116" s="7"/>
      <c r="K116" s="7"/>
      <c r="L116" s="9"/>
      <c r="M116" s="10"/>
      <c r="N116" s="10"/>
      <c r="O116" s="10"/>
      <c r="P116" s="10"/>
      <c r="Q116" s="10"/>
      <c r="R116" s="10"/>
      <c r="S116" s="10"/>
      <c r="T116" s="10"/>
      <c r="U116" s="10"/>
    </row>
    <row r="117" spans="1:21" ht="16.5" customHeight="1">
      <c r="A117" s="7"/>
      <c r="B117" s="7"/>
      <c r="C117" s="7"/>
      <c r="D117" s="7"/>
      <c r="E117" s="7" t="s">
        <v>214</v>
      </c>
      <c r="F117" s="7"/>
      <c r="G117" s="7"/>
      <c r="H117" s="7"/>
      <c r="I117" s="7"/>
      <c r="J117" s="7"/>
      <c r="K117" s="7"/>
      <c r="L117" s="9" t="s">
        <v>131</v>
      </c>
      <c r="M117" s="20">
        <v>70647</v>
      </c>
      <c r="N117" s="20">
        <v>59199</v>
      </c>
      <c r="O117" s="20">
        <v>42975</v>
      </c>
      <c r="P117" s="20">
        <v>23748</v>
      </c>
      <c r="Q117" s="20">
        <v>14544</v>
      </c>
      <c r="R117" s="16">
        <v>4075</v>
      </c>
      <c r="S117" s="16">
        <v>4689</v>
      </c>
      <c r="T117" s="16">
        <v>3068</v>
      </c>
      <c r="U117" s="33">
        <v>222945</v>
      </c>
    </row>
    <row r="118" spans="1:21" ht="29.45" customHeight="1">
      <c r="A118" s="7"/>
      <c r="B118" s="7"/>
      <c r="C118" s="7"/>
      <c r="D118" s="7"/>
      <c r="E118" s="69" t="s">
        <v>215</v>
      </c>
      <c r="F118" s="69"/>
      <c r="G118" s="69"/>
      <c r="H118" s="69"/>
      <c r="I118" s="69"/>
      <c r="J118" s="69"/>
      <c r="K118" s="69"/>
      <c r="L118" s="9" t="s">
        <v>131</v>
      </c>
      <c r="M118" s="25" t="s">
        <v>144</v>
      </c>
      <c r="N118" s="25" t="s">
        <v>144</v>
      </c>
      <c r="O118" s="25" t="s">
        <v>144</v>
      </c>
      <c r="P118" s="25" t="s">
        <v>144</v>
      </c>
      <c r="Q118" s="25" t="s">
        <v>144</v>
      </c>
      <c r="R118" s="25" t="s">
        <v>144</v>
      </c>
      <c r="S118" s="25" t="s">
        <v>144</v>
      </c>
      <c r="T118" s="25" t="s">
        <v>144</v>
      </c>
      <c r="U118" s="25" t="s">
        <v>144</v>
      </c>
    </row>
    <row r="119" spans="1:21" ht="16.5" customHeight="1">
      <c r="A119" s="7"/>
      <c r="B119" s="7"/>
      <c r="C119" s="7"/>
      <c r="D119" s="7"/>
      <c r="E119" s="7" t="s">
        <v>216</v>
      </c>
      <c r="F119" s="7"/>
      <c r="G119" s="7"/>
      <c r="H119" s="7"/>
      <c r="I119" s="7"/>
      <c r="J119" s="7"/>
      <c r="K119" s="7"/>
      <c r="L119" s="9"/>
      <c r="M119" s="10"/>
      <c r="N119" s="10"/>
      <c r="O119" s="10"/>
      <c r="P119" s="10"/>
      <c r="Q119" s="10"/>
      <c r="R119" s="10"/>
      <c r="S119" s="10"/>
      <c r="T119" s="10"/>
      <c r="U119" s="10"/>
    </row>
    <row r="120" spans="1:21" ht="16.5" customHeight="1">
      <c r="A120" s="7"/>
      <c r="B120" s="7"/>
      <c r="C120" s="7"/>
      <c r="D120" s="7"/>
      <c r="E120" s="7"/>
      <c r="F120" s="7" t="s">
        <v>217</v>
      </c>
      <c r="G120" s="7"/>
      <c r="H120" s="7"/>
      <c r="I120" s="7"/>
      <c r="J120" s="7"/>
      <c r="K120" s="7"/>
      <c r="L120" s="9" t="s">
        <v>131</v>
      </c>
      <c r="M120" s="20">
        <v>85447</v>
      </c>
      <c r="N120" s="20">
        <v>65168</v>
      </c>
      <c r="O120" s="20">
        <v>51043</v>
      </c>
      <c r="P120" s="20">
        <v>30861</v>
      </c>
      <c r="Q120" s="20">
        <v>20600</v>
      </c>
      <c r="R120" s="16">
        <v>5964</v>
      </c>
      <c r="S120" s="16">
        <v>6563</v>
      </c>
      <c r="T120" s="16">
        <v>5283</v>
      </c>
      <c r="U120" s="33">
        <v>270929</v>
      </c>
    </row>
    <row r="121" spans="1:21" ht="16.5" customHeight="1">
      <c r="A121" s="7"/>
      <c r="B121" s="7"/>
      <c r="C121" s="7"/>
      <c r="D121" s="7"/>
      <c r="E121" s="7"/>
      <c r="F121" s="7" t="s">
        <v>218</v>
      </c>
      <c r="G121" s="7"/>
      <c r="H121" s="7"/>
      <c r="I121" s="7"/>
      <c r="J121" s="7"/>
      <c r="K121" s="7"/>
      <c r="L121" s="9" t="s">
        <v>131</v>
      </c>
      <c r="M121" s="33">
        <v>517441</v>
      </c>
      <c r="N121" s="33">
        <v>342412</v>
      </c>
      <c r="O121" s="33">
        <v>337344</v>
      </c>
      <c r="P121" s="33">
        <v>156167</v>
      </c>
      <c r="Q121" s="33">
        <v>120182</v>
      </c>
      <c r="R121" s="20">
        <v>29306</v>
      </c>
      <c r="S121" s="20">
        <v>25128</v>
      </c>
      <c r="T121" s="20">
        <v>31199</v>
      </c>
      <c r="U121" s="34">
        <v>1559179</v>
      </c>
    </row>
    <row r="122" spans="1:21" ht="16.5" customHeight="1">
      <c r="A122" s="7"/>
      <c r="B122" s="7"/>
      <c r="C122" s="7"/>
      <c r="D122" s="7"/>
      <c r="E122" s="7"/>
      <c r="F122" s="7" t="s">
        <v>219</v>
      </c>
      <c r="G122" s="7"/>
      <c r="H122" s="7"/>
      <c r="I122" s="7"/>
      <c r="J122" s="7"/>
      <c r="K122" s="7"/>
      <c r="L122" s="9" t="s">
        <v>131</v>
      </c>
      <c r="M122" s="20">
        <v>26477</v>
      </c>
      <c r="N122" s="20">
        <v>16778</v>
      </c>
      <c r="O122" s="20">
        <v>15062</v>
      </c>
      <c r="P122" s="16">
        <v>7787</v>
      </c>
      <c r="Q122" s="16">
        <v>5545</v>
      </c>
      <c r="R122" s="16">
        <v>2012</v>
      </c>
      <c r="S122" s="16">
        <v>1693</v>
      </c>
      <c r="T122" s="16">
        <v>1083</v>
      </c>
      <c r="U122" s="20">
        <v>76437</v>
      </c>
    </row>
    <row r="123" spans="1:21" ht="16.5" customHeight="1">
      <c r="A123" s="7"/>
      <c r="B123" s="7"/>
      <c r="C123" s="7"/>
      <c r="D123" s="7"/>
      <c r="E123" s="7" t="s">
        <v>220</v>
      </c>
      <c r="F123" s="7"/>
      <c r="G123" s="7"/>
      <c r="H123" s="7"/>
      <c r="I123" s="7"/>
      <c r="J123" s="7"/>
      <c r="K123" s="7"/>
      <c r="L123" s="9"/>
      <c r="M123" s="10"/>
      <c r="N123" s="10"/>
      <c r="O123" s="10"/>
      <c r="P123" s="10"/>
      <c r="Q123" s="10"/>
      <c r="R123" s="10"/>
      <c r="S123" s="10"/>
      <c r="T123" s="10"/>
      <c r="U123" s="10"/>
    </row>
    <row r="124" spans="1:21" ht="16.5" customHeight="1">
      <c r="A124" s="7"/>
      <c r="B124" s="7"/>
      <c r="C124" s="7"/>
      <c r="D124" s="7"/>
      <c r="E124" s="7"/>
      <c r="F124" s="7" t="s">
        <v>217</v>
      </c>
      <c r="G124" s="7"/>
      <c r="H124" s="7"/>
      <c r="I124" s="7"/>
      <c r="J124" s="7"/>
      <c r="K124" s="7"/>
      <c r="L124" s="9" t="s">
        <v>131</v>
      </c>
      <c r="M124" s="33">
        <v>109474</v>
      </c>
      <c r="N124" s="33">
        <v>103383</v>
      </c>
      <c r="O124" s="20">
        <v>73413</v>
      </c>
      <c r="P124" s="20">
        <v>34925</v>
      </c>
      <c r="Q124" s="20">
        <v>23835</v>
      </c>
      <c r="R124" s="16">
        <v>7412</v>
      </c>
      <c r="S124" s="16">
        <v>7357</v>
      </c>
      <c r="T124" s="16">
        <v>2812</v>
      </c>
      <c r="U124" s="33">
        <v>362611</v>
      </c>
    </row>
    <row r="125" spans="1:21" ht="16.5" customHeight="1">
      <c r="A125" s="7"/>
      <c r="B125" s="7"/>
      <c r="C125" s="7"/>
      <c r="D125" s="7"/>
      <c r="E125" s="7"/>
      <c r="F125" s="7" t="s">
        <v>218</v>
      </c>
      <c r="G125" s="7"/>
      <c r="H125" s="7"/>
      <c r="I125" s="7"/>
      <c r="J125" s="7"/>
      <c r="K125" s="7"/>
      <c r="L125" s="9" t="s">
        <v>131</v>
      </c>
      <c r="M125" s="20">
        <v>98344</v>
      </c>
      <c r="N125" s="20">
        <v>91514</v>
      </c>
      <c r="O125" s="20">
        <v>55040</v>
      </c>
      <c r="P125" s="20">
        <v>18065</v>
      </c>
      <c r="Q125" s="20">
        <v>18165</v>
      </c>
      <c r="R125" s="16">
        <v>6532</v>
      </c>
      <c r="S125" s="16">
        <v>4575</v>
      </c>
      <c r="T125" s="16">
        <v>3381</v>
      </c>
      <c r="U125" s="33">
        <v>295616</v>
      </c>
    </row>
    <row r="126" spans="1:21" ht="16.5" customHeight="1">
      <c r="A126" s="7"/>
      <c r="B126" s="7"/>
      <c r="C126" s="7"/>
      <c r="D126" s="7"/>
      <c r="E126" s="7"/>
      <c r="F126" s="7" t="s">
        <v>219</v>
      </c>
      <c r="G126" s="7"/>
      <c r="H126" s="7"/>
      <c r="I126" s="7"/>
      <c r="J126" s="7"/>
      <c r="K126" s="7"/>
      <c r="L126" s="9" t="s">
        <v>131</v>
      </c>
      <c r="M126" s="16">
        <v>7933</v>
      </c>
      <c r="N126" s="16">
        <v>8326</v>
      </c>
      <c r="O126" s="16">
        <v>6777</v>
      </c>
      <c r="P126" s="16">
        <v>2152</v>
      </c>
      <c r="Q126" s="16">
        <v>1823</v>
      </c>
      <c r="R126" s="18">
        <v>501</v>
      </c>
      <c r="S126" s="18">
        <v>253</v>
      </c>
      <c r="T126" s="18">
        <v>313</v>
      </c>
      <c r="U126" s="20">
        <v>28078</v>
      </c>
    </row>
    <row r="127" spans="1:21" ht="16.5" customHeight="1">
      <c r="A127" s="7"/>
      <c r="B127" s="7"/>
      <c r="C127" s="7"/>
      <c r="D127" s="7"/>
      <c r="E127" s="7" t="s">
        <v>82</v>
      </c>
      <c r="F127" s="7"/>
      <c r="G127" s="7"/>
      <c r="H127" s="7"/>
      <c r="I127" s="7"/>
      <c r="J127" s="7"/>
      <c r="K127" s="7"/>
      <c r="L127" s="9" t="s">
        <v>131</v>
      </c>
      <c r="M127" s="33">
        <v>915763</v>
      </c>
      <c r="N127" s="33">
        <v>686780</v>
      </c>
      <c r="O127" s="33">
        <v>581654</v>
      </c>
      <c r="P127" s="33">
        <v>273705</v>
      </c>
      <c r="Q127" s="33">
        <v>204694</v>
      </c>
      <c r="R127" s="20">
        <v>55802</v>
      </c>
      <c r="S127" s="20">
        <v>50258</v>
      </c>
      <c r="T127" s="20">
        <v>47139</v>
      </c>
      <c r="U127" s="34">
        <v>2815795</v>
      </c>
    </row>
    <row r="128" spans="1:21" ht="16.5" customHeight="1">
      <c r="A128" s="7"/>
      <c r="B128" s="7"/>
      <c r="C128" s="7"/>
      <c r="D128" s="7" t="s">
        <v>82</v>
      </c>
      <c r="E128" s="7"/>
      <c r="F128" s="7"/>
      <c r="G128" s="7"/>
      <c r="H128" s="7"/>
      <c r="I128" s="7"/>
      <c r="J128" s="7"/>
      <c r="K128" s="7"/>
      <c r="L128" s="9"/>
      <c r="M128" s="10"/>
      <c r="N128" s="10"/>
      <c r="O128" s="10"/>
      <c r="P128" s="10"/>
      <c r="Q128" s="10"/>
      <c r="R128" s="10"/>
      <c r="S128" s="10"/>
      <c r="T128" s="10"/>
      <c r="U128" s="10"/>
    </row>
    <row r="129" spans="1:21" ht="16.5" customHeight="1">
      <c r="A129" s="7"/>
      <c r="B129" s="7"/>
      <c r="C129" s="7"/>
      <c r="D129" s="7"/>
      <c r="E129" s="7" t="s">
        <v>214</v>
      </c>
      <c r="F129" s="7"/>
      <c r="G129" s="7"/>
      <c r="H129" s="7"/>
      <c r="I129" s="7"/>
      <c r="J129" s="7"/>
      <c r="K129" s="7"/>
      <c r="L129" s="9" t="s">
        <v>131</v>
      </c>
      <c r="M129" s="20">
        <v>73448</v>
      </c>
      <c r="N129" s="20">
        <v>60325</v>
      </c>
      <c r="O129" s="20">
        <v>45345</v>
      </c>
      <c r="P129" s="20">
        <v>24716</v>
      </c>
      <c r="Q129" s="20">
        <v>15231</v>
      </c>
      <c r="R129" s="16">
        <v>4325</v>
      </c>
      <c r="S129" s="16">
        <v>5144</v>
      </c>
      <c r="T129" s="16">
        <v>3221</v>
      </c>
      <c r="U129" s="33">
        <v>231755</v>
      </c>
    </row>
    <row r="130" spans="1:21" ht="29.45" customHeight="1">
      <c r="A130" s="7"/>
      <c r="B130" s="7"/>
      <c r="C130" s="7"/>
      <c r="D130" s="7"/>
      <c r="E130" s="69" t="s">
        <v>215</v>
      </c>
      <c r="F130" s="69"/>
      <c r="G130" s="69"/>
      <c r="H130" s="69"/>
      <c r="I130" s="69"/>
      <c r="J130" s="69"/>
      <c r="K130" s="69"/>
      <c r="L130" s="9" t="s">
        <v>131</v>
      </c>
      <c r="M130" s="25" t="s">
        <v>144</v>
      </c>
      <c r="N130" s="25" t="s">
        <v>144</v>
      </c>
      <c r="O130" s="25" t="s">
        <v>144</v>
      </c>
      <c r="P130" s="25" t="s">
        <v>144</v>
      </c>
      <c r="Q130" s="25" t="s">
        <v>144</v>
      </c>
      <c r="R130" s="25" t="s">
        <v>144</v>
      </c>
      <c r="S130" s="25" t="s">
        <v>144</v>
      </c>
      <c r="T130" s="25" t="s">
        <v>144</v>
      </c>
      <c r="U130" s="25" t="s">
        <v>144</v>
      </c>
    </row>
    <row r="131" spans="1:21" ht="16.5" customHeight="1">
      <c r="A131" s="7"/>
      <c r="B131" s="7"/>
      <c r="C131" s="7"/>
      <c r="D131" s="7"/>
      <c r="E131" s="7" t="s">
        <v>216</v>
      </c>
      <c r="F131" s="7"/>
      <c r="G131" s="7"/>
      <c r="H131" s="7"/>
      <c r="I131" s="7"/>
      <c r="J131" s="7"/>
      <c r="K131" s="7"/>
      <c r="L131" s="9"/>
      <c r="M131" s="10"/>
      <c r="N131" s="10"/>
      <c r="O131" s="10"/>
      <c r="P131" s="10"/>
      <c r="Q131" s="10"/>
      <c r="R131" s="10"/>
      <c r="S131" s="10"/>
      <c r="T131" s="10"/>
      <c r="U131" s="10"/>
    </row>
    <row r="132" spans="1:21" ht="16.5" customHeight="1">
      <c r="A132" s="7"/>
      <c r="B132" s="7"/>
      <c r="C132" s="7"/>
      <c r="D132" s="7"/>
      <c r="E132" s="7"/>
      <c r="F132" s="7" t="s">
        <v>217</v>
      </c>
      <c r="G132" s="7"/>
      <c r="H132" s="7"/>
      <c r="I132" s="7"/>
      <c r="J132" s="7"/>
      <c r="K132" s="7"/>
      <c r="L132" s="9" t="s">
        <v>131</v>
      </c>
      <c r="M132" s="20">
        <v>94629</v>
      </c>
      <c r="N132" s="20">
        <v>72105</v>
      </c>
      <c r="O132" s="20">
        <v>55181</v>
      </c>
      <c r="P132" s="20">
        <v>35465</v>
      </c>
      <c r="Q132" s="20">
        <v>22642</v>
      </c>
      <c r="R132" s="16">
        <v>6457</v>
      </c>
      <c r="S132" s="16">
        <v>7208</v>
      </c>
      <c r="T132" s="16">
        <v>5506</v>
      </c>
      <c r="U132" s="33">
        <v>299193</v>
      </c>
    </row>
    <row r="133" spans="1:21" ht="16.5" customHeight="1">
      <c r="A133" s="7"/>
      <c r="B133" s="7"/>
      <c r="C133" s="7"/>
      <c r="D133" s="7"/>
      <c r="E133" s="7"/>
      <c r="F133" s="7" t="s">
        <v>218</v>
      </c>
      <c r="G133" s="7"/>
      <c r="H133" s="7"/>
      <c r="I133" s="7"/>
      <c r="J133" s="7"/>
      <c r="K133" s="7"/>
      <c r="L133" s="9" t="s">
        <v>131</v>
      </c>
      <c r="M133" s="33">
        <v>660386</v>
      </c>
      <c r="N133" s="33">
        <v>571358</v>
      </c>
      <c r="O133" s="33">
        <v>593477</v>
      </c>
      <c r="P133" s="33">
        <v>203869</v>
      </c>
      <c r="Q133" s="33">
        <v>169926</v>
      </c>
      <c r="R133" s="20">
        <v>41978</v>
      </c>
      <c r="S133" s="20">
        <v>40646</v>
      </c>
      <c r="T133" s="20">
        <v>49430</v>
      </c>
      <c r="U133" s="34">
        <v>2331070</v>
      </c>
    </row>
    <row r="134" spans="1:21" ht="16.5" customHeight="1">
      <c r="A134" s="7"/>
      <c r="B134" s="7"/>
      <c r="C134" s="7"/>
      <c r="D134" s="7"/>
      <c r="E134" s="7"/>
      <c r="F134" s="7" t="s">
        <v>219</v>
      </c>
      <c r="G134" s="7"/>
      <c r="H134" s="7"/>
      <c r="I134" s="7"/>
      <c r="J134" s="7"/>
      <c r="K134" s="7"/>
      <c r="L134" s="9" t="s">
        <v>131</v>
      </c>
      <c r="M134" s="20">
        <v>28336</v>
      </c>
      <c r="N134" s="20">
        <v>18191</v>
      </c>
      <c r="O134" s="20">
        <v>16880</v>
      </c>
      <c r="P134" s="16">
        <v>8841</v>
      </c>
      <c r="Q134" s="16">
        <v>5837</v>
      </c>
      <c r="R134" s="16">
        <v>2148</v>
      </c>
      <c r="S134" s="16">
        <v>1873</v>
      </c>
      <c r="T134" s="16">
        <v>1114</v>
      </c>
      <c r="U134" s="20">
        <v>83220</v>
      </c>
    </row>
    <row r="135" spans="1:21" ht="16.5" customHeight="1">
      <c r="A135" s="7"/>
      <c r="B135" s="7"/>
      <c r="C135" s="7"/>
      <c r="D135" s="7"/>
      <c r="E135" s="7" t="s">
        <v>220</v>
      </c>
      <c r="F135" s="7"/>
      <c r="G135" s="7"/>
      <c r="H135" s="7"/>
      <c r="I135" s="7"/>
      <c r="J135" s="7"/>
      <c r="K135" s="7"/>
      <c r="L135" s="9"/>
      <c r="M135" s="10"/>
      <c r="N135" s="10"/>
      <c r="O135" s="10"/>
      <c r="P135" s="10"/>
      <c r="Q135" s="10"/>
      <c r="R135" s="10"/>
      <c r="S135" s="10"/>
      <c r="T135" s="10"/>
      <c r="U135" s="10"/>
    </row>
    <row r="136" spans="1:21" ht="16.5" customHeight="1">
      <c r="A136" s="7"/>
      <c r="B136" s="7"/>
      <c r="C136" s="7"/>
      <c r="D136" s="7"/>
      <c r="E136" s="7"/>
      <c r="F136" s="7" t="s">
        <v>217</v>
      </c>
      <c r="G136" s="7"/>
      <c r="H136" s="7"/>
      <c r="I136" s="7"/>
      <c r="J136" s="7"/>
      <c r="K136" s="7"/>
      <c r="L136" s="9" t="s">
        <v>131</v>
      </c>
      <c r="M136" s="33">
        <v>221466</v>
      </c>
      <c r="N136" s="33">
        <v>231842</v>
      </c>
      <c r="O136" s="33">
        <v>144856</v>
      </c>
      <c r="P136" s="20">
        <v>77702</v>
      </c>
      <c r="Q136" s="20">
        <v>57159</v>
      </c>
      <c r="R136" s="20">
        <v>16329</v>
      </c>
      <c r="S136" s="20">
        <v>13707</v>
      </c>
      <c r="T136" s="16">
        <v>6948</v>
      </c>
      <c r="U136" s="33">
        <v>770009</v>
      </c>
    </row>
    <row r="137" spans="1:21" ht="16.5" customHeight="1">
      <c r="A137" s="7"/>
      <c r="B137" s="7"/>
      <c r="C137" s="7"/>
      <c r="D137" s="7"/>
      <c r="E137" s="7"/>
      <c r="F137" s="7" t="s">
        <v>218</v>
      </c>
      <c r="G137" s="7"/>
      <c r="H137" s="7"/>
      <c r="I137" s="7"/>
      <c r="J137" s="7"/>
      <c r="K137" s="7"/>
      <c r="L137" s="9" t="s">
        <v>131</v>
      </c>
      <c r="M137" s="33">
        <v>567935</v>
      </c>
      <c r="N137" s="33">
        <v>683588</v>
      </c>
      <c r="O137" s="33">
        <v>493524</v>
      </c>
      <c r="P137" s="33">
        <v>243897</v>
      </c>
      <c r="Q137" s="33">
        <v>130368</v>
      </c>
      <c r="R137" s="20">
        <v>42464</v>
      </c>
      <c r="S137" s="20">
        <v>34584</v>
      </c>
      <c r="T137" s="20">
        <v>95900</v>
      </c>
      <c r="U137" s="34">
        <v>2292260</v>
      </c>
    </row>
    <row r="138" spans="1:21" ht="16.5" customHeight="1">
      <c r="A138" s="7"/>
      <c r="B138" s="7"/>
      <c r="C138" s="7"/>
      <c r="D138" s="7"/>
      <c r="E138" s="7"/>
      <c r="F138" s="7" t="s">
        <v>219</v>
      </c>
      <c r="G138" s="7"/>
      <c r="H138" s="7"/>
      <c r="I138" s="7"/>
      <c r="J138" s="7"/>
      <c r="K138" s="7"/>
      <c r="L138" s="9" t="s">
        <v>131</v>
      </c>
      <c r="M138" s="20">
        <v>96467</v>
      </c>
      <c r="N138" s="33">
        <v>134365</v>
      </c>
      <c r="O138" s="20">
        <v>58648</v>
      </c>
      <c r="P138" s="20">
        <v>56616</v>
      </c>
      <c r="Q138" s="20">
        <v>12406</v>
      </c>
      <c r="R138" s="16">
        <v>7771</v>
      </c>
      <c r="S138" s="16">
        <v>5979</v>
      </c>
      <c r="T138" s="16">
        <v>3572</v>
      </c>
      <c r="U138" s="33">
        <v>375824</v>
      </c>
    </row>
    <row r="139" spans="1:21" ht="16.5" customHeight="1">
      <c r="A139" s="7"/>
      <c r="B139" s="7"/>
      <c r="C139" s="7"/>
      <c r="D139" s="7"/>
      <c r="E139" s="7" t="s">
        <v>82</v>
      </c>
      <c r="F139" s="7"/>
      <c r="G139" s="7"/>
      <c r="H139" s="7"/>
      <c r="I139" s="7"/>
      <c r="J139" s="7"/>
      <c r="K139" s="7"/>
      <c r="L139" s="9" t="s">
        <v>131</v>
      </c>
      <c r="M139" s="34">
        <v>1742667</v>
      </c>
      <c r="N139" s="34">
        <v>1771774</v>
      </c>
      <c r="O139" s="34">
        <v>1407911</v>
      </c>
      <c r="P139" s="33">
        <v>651106</v>
      </c>
      <c r="Q139" s="33">
        <v>413569</v>
      </c>
      <c r="R139" s="33">
        <v>121472</v>
      </c>
      <c r="S139" s="33">
        <v>109141</v>
      </c>
      <c r="T139" s="33">
        <v>165691</v>
      </c>
      <c r="U139" s="34">
        <v>6383331</v>
      </c>
    </row>
    <row r="140" spans="1:21" ht="16.5" customHeight="1">
      <c r="A140" s="7"/>
      <c r="B140" s="7"/>
      <c r="C140" s="7"/>
      <c r="D140" s="7" t="s">
        <v>221</v>
      </c>
      <c r="E140" s="7"/>
      <c r="F140" s="7"/>
      <c r="G140" s="7"/>
      <c r="H140" s="7"/>
      <c r="I140" s="7"/>
      <c r="J140" s="7"/>
      <c r="K140" s="7"/>
      <c r="L140" s="9"/>
      <c r="M140" s="10"/>
      <c r="N140" s="10"/>
      <c r="O140" s="10"/>
      <c r="P140" s="10"/>
      <c r="Q140" s="10"/>
      <c r="R140" s="10"/>
      <c r="S140" s="10"/>
      <c r="T140" s="10"/>
      <c r="U140" s="10"/>
    </row>
    <row r="141" spans="1:21" ht="16.5" customHeight="1">
      <c r="A141" s="7"/>
      <c r="B141" s="7"/>
      <c r="C141" s="7"/>
      <c r="D141" s="7"/>
      <c r="E141" s="7" t="s">
        <v>222</v>
      </c>
      <c r="F141" s="7"/>
      <c r="G141" s="7"/>
      <c r="H141" s="7"/>
      <c r="I141" s="7"/>
      <c r="J141" s="7"/>
      <c r="K141" s="7"/>
      <c r="L141" s="9"/>
      <c r="M141" s="10"/>
      <c r="N141" s="10"/>
      <c r="O141" s="10"/>
      <c r="P141" s="10"/>
      <c r="Q141" s="10"/>
      <c r="R141" s="10"/>
      <c r="S141" s="10"/>
      <c r="T141" s="10"/>
      <c r="U141" s="10"/>
    </row>
    <row r="142" spans="1:21" ht="16.5" customHeight="1">
      <c r="A142" s="7"/>
      <c r="B142" s="7"/>
      <c r="C142" s="7"/>
      <c r="D142" s="7"/>
      <c r="E142" s="7"/>
      <c r="F142" s="7" t="s">
        <v>214</v>
      </c>
      <c r="G142" s="7"/>
      <c r="H142" s="7"/>
      <c r="I142" s="7"/>
      <c r="J142" s="7"/>
      <c r="K142" s="7"/>
      <c r="L142" s="9" t="s">
        <v>139</v>
      </c>
      <c r="M142" s="28">
        <v>3.8</v>
      </c>
      <c r="N142" s="28">
        <v>1.9</v>
      </c>
      <c r="O142" s="28">
        <v>5.2</v>
      </c>
      <c r="P142" s="28">
        <v>3.9</v>
      </c>
      <c r="Q142" s="28">
        <v>4.5</v>
      </c>
      <c r="R142" s="28">
        <v>5.8</v>
      </c>
      <c r="S142" s="28">
        <v>8.8000000000000007</v>
      </c>
      <c r="T142" s="28">
        <v>4.8</v>
      </c>
      <c r="U142" s="28">
        <v>3.8</v>
      </c>
    </row>
    <row r="143" spans="1:21" ht="29.45" customHeight="1">
      <c r="A143" s="7"/>
      <c r="B143" s="7"/>
      <c r="C143" s="7"/>
      <c r="D143" s="7"/>
      <c r="E143" s="7"/>
      <c r="F143" s="69" t="s">
        <v>215</v>
      </c>
      <c r="G143" s="69"/>
      <c r="H143" s="69"/>
      <c r="I143" s="69"/>
      <c r="J143" s="69"/>
      <c r="K143" s="69"/>
      <c r="L143" s="9" t="s">
        <v>139</v>
      </c>
      <c r="M143" s="26" t="s">
        <v>144</v>
      </c>
      <c r="N143" s="26" t="s">
        <v>144</v>
      </c>
      <c r="O143" s="26" t="s">
        <v>144</v>
      </c>
      <c r="P143" s="26" t="s">
        <v>144</v>
      </c>
      <c r="Q143" s="26" t="s">
        <v>144</v>
      </c>
      <c r="R143" s="26" t="s">
        <v>144</v>
      </c>
      <c r="S143" s="26" t="s">
        <v>144</v>
      </c>
      <c r="T143" s="26" t="s">
        <v>144</v>
      </c>
      <c r="U143" s="26" t="s">
        <v>144</v>
      </c>
    </row>
    <row r="144" spans="1:21" ht="16.5" customHeight="1">
      <c r="A144" s="7"/>
      <c r="B144" s="7"/>
      <c r="C144" s="7"/>
      <c r="D144" s="7"/>
      <c r="E144" s="7"/>
      <c r="F144" s="7" t="s">
        <v>216</v>
      </c>
      <c r="G144" s="7"/>
      <c r="H144" s="7"/>
      <c r="I144" s="7"/>
      <c r="J144" s="7"/>
      <c r="K144" s="7"/>
      <c r="L144" s="9"/>
      <c r="M144" s="10"/>
      <c r="N144" s="10"/>
      <c r="O144" s="10"/>
      <c r="P144" s="10"/>
      <c r="Q144" s="10"/>
      <c r="R144" s="10"/>
      <c r="S144" s="10"/>
      <c r="T144" s="10"/>
      <c r="U144" s="10"/>
    </row>
    <row r="145" spans="1:21" ht="16.5" customHeight="1">
      <c r="A145" s="7"/>
      <c r="B145" s="7"/>
      <c r="C145" s="7"/>
      <c r="D145" s="7"/>
      <c r="E145" s="7"/>
      <c r="F145" s="7"/>
      <c r="G145" s="7" t="s">
        <v>217</v>
      </c>
      <c r="H145" s="7"/>
      <c r="I145" s="7"/>
      <c r="J145" s="7"/>
      <c r="K145" s="7"/>
      <c r="L145" s="9" t="s">
        <v>139</v>
      </c>
      <c r="M145" s="28">
        <v>9.6999999999999993</v>
      </c>
      <c r="N145" s="28">
        <v>9.6</v>
      </c>
      <c r="O145" s="28">
        <v>7.5</v>
      </c>
      <c r="P145" s="29">
        <v>13</v>
      </c>
      <c r="Q145" s="28">
        <v>9</v>
      </c>
      <c r="R145" s="28">
        <v>7.6</v>
      </c>
      <c r="S145" s="28">
        <v>8.9</v>
      </c>
      <c r="T145" s="28">
        <v>4.0999999999999996</v>
      </c>
      <c r="U145" s="28">
        <v>9.4</v>
      </c>
    </row>
    <row r="146" spans="1:21" ht="16.5" customHeight="1">
      <c r="A146" s="7"/>
      <c r="B146" s="7"/>
      <c r="C146" s="7"/>
      <c r="D146" s="7"/>
      <c r="E146" s="7"/>
      <c r="F146" s="7"/>
      <c r="G146" s="7" t="s">
        <v>218</v>
      </c>
      <c r="H146" s="7"/>
      <c r="I146" s="7"/>
      <c r="J146" s="7"/>
      <c r="K146" s="7"/>
      <c r="L146" s="9" t="s">
        <v>139</v>
      </c>
      <c r="M146" s="29">
        <v>21.6</v>
      </c>
      <c r="N146" s="29">
        <v>40.1</v>
      </c>
      <c r="O146" s="29">
        <v>43.2</v>
      </c>
      <c r="P146" s="29">
        <v>23.4</v>
      </c>
      <c r="Q146" s="29">
        <v>29.3</v>
      </c>
      <c r="R146" s="29">
        <v>30.2</v>
      </c>
      <c r="S146" s="29">
        <v>38.200000000000003</v>
      </c>
      <c r="T146" s="29">
        <v>36.9</v>
      </c>
      <c r="U146" s="29">
        <v>33.1</v>
      </c>
    </row>
    <row r="147" spans="1:21" ht="16.5" customHeight="1">
      <c r="A147" s="7"/>
      <c r="B147" s="7"/>
      <c r="C147" s="7"/>
      <c r="D147" s="7"/>
      <c r="E147" s="7"/>
      <c r="F147" s="7"/>
      <c r="G147" s="7" t="s">
        <v>219</v>
      </c>
      <c r="H147" s="7"/>
      <c r="I147" s="7"/>
      <c r="J147" s="7"/>
      <c r="K147" s="7"/>
      <c r="L147" s="9" t="s">
        <v>139</v>
      </c>
      <c r="M147" s="28">
        <v>6.6</v>
      </c>
      <c r="N147" s="28">
        <v>7.8</v>
      </c>
      <c r="O147" s="29">
        <v>10.8</v>
      </c>
      <c r="P147" s="29">
        <v>11.9</v>
      </c>
      <c r="Q147" s="28">
        <v>5</v>
      </c>
      <c r="R147" s="28">
        <v>6.3</v>
      </c>
      <c r="S147" s="28">
        <v>9.6</v>
      </c>
      <c r="T147" s="28">
        <v>2.8</v>
      </c>
      <c r="U147" s="28">
        <v>8.1999999999999993</v>
      </c>
    </row>
    <row r="148" spans="1:21" ht="16.5" customHeight="1">
      <c r="A148" s="7"/>
      <c r="B148" s="7"/>
      <c r="C148" s="7"/>
      <c r="D148" s="7"/>
      <c r="E148" s="7"/>
      <c r="F148" s="7" t="s">
        <v>220</v>
      </c>
      <c r="G148" s="7"/>
      <c r="H148" s="7"/>
      <c r="I148" s="7"/>
      <c r="J148" s="7"/>
      <c r="K148" s="7"/>
      <c r="L148" s="9"/>
      <c r="M148" s="10"/>
      <c r="N148" s="10"/>
      <c r="O148" s="10"/>
      <c r="P148" s="10"/>
      <c r="Q148" s="10"/>
      <c r="R148" s="10"/>
      <c r="S148" s="10"/>
      <c r="T148" s="10"/>
      <c r="U148" s="10"/>
    </row>
    <row r="149" spans="1:21" ht="16.5" customHeight="1">
      <c r="A149" s="7"/>
      <c r="B149" s="7"/>
      <c r="C149" s="7"/>
      <c r="D149" s="7"/>
      <c r="E149" s="7"/>
      <c r="F149" s="7"/>
      <c r="G149" s="7" t="s">
        <v>217</v>
      </c>
      <c r="H149" s="7"/>
      <c r="I149" s="7"/>
      <c r="J149" s="7"/>
      <c r="K149" s="7"/>
      <c r="L149" s="9" t="s">
        <v>139</v>
      </c>
      <c r="M149" s="29">
        <v>50.6</v>
      </c>
      <c r="N149" s="29">
        <v>55.4</v>
      </c>
      <c r="O149" s="29">
        <v>49.3</v>
      </c>
      <c r="P149" s="29">
        <v>55.1</v>
      </c>
      <c r="Q149" s="29">
        <v>58.3</v>
      </c>
      <c r="R149" s="29">
        <v>54.6</v>
      </c>
      <c r="S149" s="29">
        <v>46.3</v>
      </c>
      <c r="T149" s="29">
        <v>59.5</v>
      </c>
      <c r="U149" s="29">
        <v>52.9</v>
      </c>
    </row>
    <row r="150" spans="1:21" ht="16.5" customHeight="1">
      <c r="A150" s="7"/>
      <c r="B150" s="7"/>
      <c r="C150" s="7"/>
      <c r="D150" s="7"/>
      <c r="E150" s="7"/>
      <c r="F150" s="7"/>
      <c r="G150" s="7" t="s">
        <v>218</v>
      </c>
      <c r="H150" s="7"/>
      <c r="I150" s="7"/>
      <c r="J150" s="7"/>
      <c r="K150" s="7"/>
      <c r="L150" s="9" t="s">
        <v>139</v>
      </c>
      <c r="M150" s="29">
        <v>82.7</v>
      </c>
      <c r="N150" s="29">
        <v>86.6</v>
      </c>
      <c r="O150" s="29">
        <v>88.8</v>
      </c>
      <c r="P150" s="29">
        <v>92.6</v>
      </c>
      <c r="Q150" s="29">
        <v>86.1</v>
      </c>
      <c r="R150" s="29">
        <v>84.6</v>
      </c>
      <c r="S150" s="29">
        <v>86.8</v>
      </c>
      <c r="T150" s="29">
        <v>96.5</v>
      </c>
      <c r="U150" s="29">
        <v>87.1</v>
      </c>
    </row>
    <row r="151" spans="1:21" ht="16.5" customHeight="1">
      <c r="A151" s="7"/>
      <c r="B151" s="7"/>
      <c r="C151" s="7"/>
      <c r="D151" s="7"/>
      <c r="E151" s="7"/>
      <c r="F151" s="7"/>
      <c r="G151" s="7" t="s">
        <v>219</v>
      </c>
      <c r="H151" s="7"/>
      <c r="I151" s="7"/>
      <c r="J151" s="7"/>
      <c r="K151" s="7"/>
      <c r="L151" s="9" t="s">
        <v>139</v>
      </c>
      <c r="M151" s="29">
        <v>91.8</v>
      </c>
      <c r="N151" s="29">
        <v>93.8</v>
      </c>
      <c r="O151" s="29">
        <v>88.4</v>
      </c>
      <c r="P151" s="29">
        <v>96.2</v>
      </c>
      <c r="Q151" s="29">
        <v>85.3</v>
      </c>
      <c r="R151" s="29">
        <v>93.6</v>
      </c>
      <c r="S151" s="29">
        <v>95.8</v>
      </c>
      <c r="T151" s="29">
        <v>91.2</v>
      </c>
      <c r="U151" s="29">
        <v>92.5</v>
      </c>
    </row>
    <row r="152" spans="1:21" ht="16.5" customHeight="1">
      <c r="A152" s="7"/>
      <c r="B152" s="7"/>
      <c r="C152" s="7" t="s">
        <v>85</v>
      </c>
      <c r="D152" s="7"/>
      <c r="E152" s="7"/>
      <c r="F152" s="7"/>
      <c r="G152" s="7"/>
      <c r="H152" s="7"/>
      <c r="I152" s="7"/>
      <c r="J152" s="7"/>
      <c r="K152" s="7"/>
      <c r="L152" s="9"/>
      <c r="M152" s="10"/>
      <c r="N152" s="10"/>
      <c r="O152" s="10"/>
      <c r="P152" s="10"/>
      <c r="Q152" s="10"/>
      <c r="R152" s="10"/>
      <c r="S152" s="10"/>
      <c r="T152" s="10"/>
      <c r="U152" s="10"/>
    </row>
    <row r="153" spans="1:21" ht="16.5" customHeight="1">
      <c r="A153" s="7"/>
      <c r="B153" s="7"/>
      <c r="C153" s="7"/>
      <c r="D153" s="7" t="s">
        <v>180</v>
      </c>
      <c r="E153" s="7"/>
      <c r="F153" s="7"/>
      <c r="G153" s="7"/>
      <c r="H153" s="7"/>
      <c r="I153" s="7"/>
      <c r="J153" s="7"/>
      <c r="K153" s="7"/>
      <c r="L153" s="9"/>
      <c r="M153" s="10"/>
      <c r="N153" s="10"/>
      <c r="O153" s="10"/>
      <c r="P153" s="10"/>
      <c r="Q153" s="10"/>
      <c r="R153" s="10"/>
      <c r="S153" s="10"/>
      <c r="T153" s="10"/>
      <c r="U153" s="10"/>
    </row>
    <row r="154" spans="1:21" ht="16.5" customHeight="1">
      <c r="A154" s="7"/>
      <c r="B154" s="7"/>
      <c r="C154" s="7"/>
      <c r="D154" s="7"/>
      <c r="E154" s="7" t="s">
        <v>214</v>
      </c>
      <c r="F154" s="7"/>
      <c r="G154" s="7"/>
      <c r="H154" s="7"/>
      <c r="I154" s="7"/>
      <c r="J154" s="7"/>
      <c r="K154" s="7"/>
      <c r="L154" s="9" t="s">
        <v>131</v>
      </c>
      <c r="M154" s="16">
        <v>2895</v>
      </c>
      <c r="N154" s="16">
        <v>1172</v>
      </c>
      <c r="O154" s="16">
        <v>2525</v>
      </c>
      <c r="P154" s="16">
        <v>1007</v>
      </c>
      <c r="Q154" s="18">
        <v>811</v>
      </c>
      <c r="R154" s="18">
        <v>266</v>
      </c>
      <c r="S154" s="18">
        <v>410</v>
      </c>
      <c r="T154" s="18">
        <v>176</v>
      </c>
      <c r="U154" s="16">
        <v>9262</v>
      </c>
    </row>
    <row r="155" spans="1:21" ht="29.45" customHeight="1">
      <c r="A155" s="7"/>
      <c r="B155" s="7"/>
      <c r="C155" s="7"/>
      <c r="D155" s="7"/>
      <c r="E155" s="69" t="s">
        <v>215</v>
      </c>
      <c r="F155" s="69"/>
      <c r="G155" s="69"/>
      <c r="H155" s="69"/>
      <c r="I155" s="69"/>
      <c r="J155" s="69"/>
      <c r="K155" s="69"/>
      <c r="L155" s="9" t="s">
        <v>131</v>
      </c>
      <c r="M155" s="25" t="s">
        <v>144</v>
      </c>
      <c r="N155" s="25" t="s">
        <v>144</v>
      </c>
      <c r="O155" s="25" t="s">
        <v>144</v>
      </c>
      <c r="P155" s="25" t="s">
        <v>144</v>
      </c>
      <c r="Q155" s="25" t="s">
        <v>144</v>
      </c>
      <c r="R155" s="25" t="s">
        <v>144</v>
      </c>
      <c r="S155" s="25" t="s">
        <v>144</v>
      </c>
      <c r="T155" s="25" t="s">
        <v>144</v>
      </c>
      <c r="U155" s="25" t="s">
        <v>144</v>
      </c>
    </row>
    <row r="156" spans="1:21" ht="16.5" customHeight="1">
      <c r="A156" s="7"/>
      <c r="B156" s="7"/>
      <c r="C156" s="7"/>
      <c r="D156" s="7"/>
      <c r="E156" s="7" t="s">
        <v>216</v>
      </c>
      <c r="F156" s="7"/>
      <c r="G156" s="7"/>
      <c r="H156" s="7"/>
      <c r="I156" s="7"/>
      <c r="J156" s="7"/>
      <c r="K156" s="7"/>
      <c r="L156" s="9"/>
      <c r="M156" s="10"/>
      <c r="N156" s="10"/>
      <c r="O156" s="10"/>
      <c r="P156" s="10"/>
      <c r="Q156" s="10"/>
      <c r="R156" s="10"/>
      <c r="S156" s="10"/>
      <c r="T156" s="10"/>
      <c r="U156" s="10"/>
    </row>
    <row r="157" spans="1:21" ht="16.5" customHeight="1">
      <c r="A157" s="7"/>
      <c r="B157" s="7"/>
      <c r="C157" s="7"/>
      <c r="D157" s="7"/>
      <c r="E157" s="7"/>
      <c r="F157" s="7" t="s">
        <v>217</v>
      </c>
      <c r="G157" s="7"/>
      <c r="H157" s="7"/>
      <c r="I157" s="7"/>
      <c r="J157" s="7"/>
      <c r="K157" s="7"/>
      <c r="L157" s="9" t="s">
        <v>131</v>
      </c>
      <c r="M157" s="16">
        <v>9447</v>
      </c>
      <c r="N157" s="16">
        <v>6819</v>
      </c>
      <c r="O157" s="16">
        <v>3677</v>
      </c>
      <c r="P157" s="16">
        <v>4083</v>
      </c>
      <c r="Q157" s="16">
        <v>2250</v>
      </c>
      <c r="R157" s="18">
        <v>514</v>
      </c>
      <c r="S157" s="18">
        <v>564</v>
      </c>
      <c r="T157" s="18">
        <v>173</v>
      </c>
      <c r="U157" s="20">
        <v>27527</v>
      </c>
    </row>
    <row r="158" spans="1:21" ht="16.5" customHeight="1">
      <c r="A158" s="7"/>
      <c r="B158" s="7"/>
      <c r="C158" s="7"/>
      <c r="D158" s="7"/>
      <c r="E158" s="7"/>
      <c r="F158" s="7" t="s">
        <v>218</v>
      </c>
      <c r="G158" s="7"/>
      <c r="H158" s="7"/>
      <c r="I158" s="7"/>
      <c r="J158" s="7"/>
      <c r="K158" s="7"/>
      <c r="L158" s="9" t="s">
        <v>131</v>
      </c>
      <c r="M158" s="33">
        <v>191510</v>
      </c>
      <c r="N158" s="33">
        <v>208802</v>
      </c>
      <c r="O158" s="33">
        <v>237015</v>
      </c>
      <c r="P158" s="20">
        <v>43841</v>
      </c>
      <c r="Q158" s="20">
        <v>52134</v>
      </c>
      <c r="R158" s="16">
        <v>9112</v>
      </c>
      <c r="S158" s="20">
        <v>16281</v>
      </c>
      <c r="T158" s="20">
        <v>16840</v>
      </c>
      <c r="U158" s="33">
        <v>775535</v>
      </c>
    </row>
    <row r="159" spans="1:21" ht="16.5" customHeight="1">
      <c r="A159" s="7"/>
      <c r="B159" s="7"/>
      <c r="C159" s="7"/>
      <c r="D159" s="7"/>
      <c r="E159" s="7"/>
      <c r="F159" s="7" t="s">
        <v>219</v>
      </c>
      <c r="G159" s="7"/>
      <c r="H159" s="7"/>
      <c r="I159" s="7"/>
      <c r="J159" s="7"/>
      <c r="K159" s="7"/>
      <c r="L159" s="9" t="s">
        <v>131</v>
      </c>
      <c r="M159" s="16">
        <v>1885</v>
      </c>
      <c r="N159" s="16">
        <v>1311</v>
      </c>
      <c r="O159" s="16">
        <v>1911</v>
      </c>
      <c r="P159" s="16">
        <v>1106</v>
      </c>
      <c r="Q159" s="18">
        <v>242</v>
      </c>
      <c r="R159" s="18">
        <v>169</v>
      </c>
      <c r="S159" s="18">
        <v>171</v>
      </c>
      <c r="T159" s="27">
        <v>27</v>
      </c>
      <c r="U159" s="16">
        <v>6822</v>
      </c>
    </row>
    <row r="160" spans="1:21" ht="16.5" customHeight="1">
      <c r="A160" s="7"/>
      <c r="B160" s="7"/>
      <c r="C160" s="7"/>
      <c r="D160" s="7"/>
      <c r="E160" s="7" t="s">
        <v>220</v>
      </c>
      <c r="F160" s="7"/>
      <c r="G160" s="7"/>
      <c r="H160" s="7"/>
      <c r="I160" s="7"/>
      <c r="J160" s="7"/>
      <c r="K160" s="7"/>
      <c r="L160" s="9"/>
      <c r="M160" s="10"/>
      <c r="N160" s="10"/>
      <c r="O160" s="10"/>
      <c r="P160" s="10"/>
      <c r="Q160" s="10"/>
      <c r="R160" s="10"/>
      <c r="S160" s="10"/>
      <c r="T160" s="10"/>
      <c r="U160" s="10"/>
    </row>
    <row r="161" spans="1:21" ht="16.5" customHeight="1">
      <c r="A161" s="7"/>
      <c r="B161" s="7"/>
      <c r="C161" s="7"/>
      <c r="D161" s="7"/>
      <c r="E161" s="7"/>
      <c r="F161" s="7" t="s">
        <v>217</v>
      </c>
      <c r="G161" s="7"/>
      <c r="H161" s="7"/>
      <c r="I161" s="7"/>
      <c r="J161" s="7"/>
      <c r="K161" s="7"/>
      <c r="L161" s="9" t="s">
        <v>131</v>
      </c>
      <c r="M161" s="33">
        <v>108505</v>
      </c>
      <c r="N161" s="33">
        <v>123420</v>
      </c>
      <c r="O161" s="20">
        <v>66513</v>
      </c>
      <c r="P161" s="20">
        <v>42776</v>
      </c>
      <c r="Q161" s="20">
        <v>33849</v>
      </c>
      <c r="R161" s="16">
        <v>9990</v>
      </c>
      <c r="S161" s="16">
        <v>6127</v>
      </c>
      <c r="T161" s="16">
        <v>4303</v>
      </c>
      <c r="U161" s="33">
        <v>395483</v>
      </c>
    </row>
    <row r="162" spans="1:21" ht="16.5" customHeight="1">
      <c r="A162" s="7"/>
      <c r="B162" s="7"/>
      <c r="C162" s="7"/>
      <c r="D162" s="7"/>
      <c r="E162" s="7"/>
      <c r="F162" s="7" t="s">
        <v>218</v>
      </c>
      <c r="G162" s="7"/>
      <c r="H162" s="7"/>
      <c r="I162" s="7"/>
      <c r="J162" s="7"/>
      <c r="K162" s="7"/>
      <c r="L162" s="9" t="s">
        <v>131</v>
      </c>
      <c r="M162" s="33">
        <v>461638</v>
      </c>
      <c r="N162" s="33">
        <v>568586</v>
      </c>
      <c r="O162" s="33">
        <v>400739</v>
      </c>
      <c r="P162" s="33">
        <v>214642</v>
      </c>
      <c r="Q162" s="33">
        <v>103681</v>
      </c>
      <c r="R162" s="20">
        <v>34930</v>
      </c>
      <c r="S162" s="20">
        <v>30357</v>
      </c>
      <c r="T162" s="20">
        <v>86741</v>
      </c>
      <c r="U162" s="34">
        <v>1901314</v>
      </c>
    </row>
    <row r="163" spans="1:21" ht="16.5" customHeight="1">
      <c r="A163" s="7"/>
      <c r="B163" s="7"/>
      <c r="C163" s="7"/>
      <c r="D163" s="7"/>
      <c r="E163" s="7"/>
      <c r="F163" s="7" t="s">
        <v>219</v>
      </c>
      <c r="G163" s="7"/>
      <c r="H163" s="7"/>
      <c r="I163" s="7"/>
      <c r="J163" s="7"/>
      <c r="K163" s="7"/>
      <c r="L163" s="9" t="s">
        <v>131</v>
      </c>
      <c r="M163" s="20">
        <v>89090</v>
      </c>
      <c r="N163" s="33">
        <v>123668</v>
      </c>
      <c r="O163" s="20">
        <v>49101</v>
      </c>
      <c r="P163" s="20">
        <v>50759</v>
      </c>
      <c r="Q163" s="20">
        <v>11539</v>
      </c>
      <c r="R163" s="16">
        <v>7741</v>
      </c>
      <c r="S163" s="16">
        <v>5575</v>
      </c>
      <c r="T163" s="16">
        <v>3669</v>
      </c>
      <c r="U163" s="33">
        <v>341142</v>
      </c>
    </row>
    <row r="164" spans="1:21" ht="16.5" customHeight="1">
      <c r="A164" s="7"/>
      <c r="B164" s="7"/>
      <c r="C164" s="7"/>
      <c r="D164" s="7"/>
      <c r="E164" s="7" t="s">
        <v>82</v>
      </c>
      <c r="F164" s="7"/>
      <c r="G164" s="7"/>
      <c r="H164" s="7"/>
      <c r="I164" s="7"/>
      <c r="J164" s="7"/>
      <c r="K164" s="7"/>
      <c r="L164" s="9" t="s">
        <v>131</v>
      </c>
      <c r="M164" s="33">
        <v>864970</v>
      </c>
      <c r="N164" s="34">
        <v>1033778</v>
      </c>
      <c r="O164" s="33">
        <v>761481</v>
      </c>
      <c r="P164" s="33">
        <v>358214</v>
      </c>
      <c r="Q164" s="33">
        <v>204506</v>
      </c>
      <c r="R164" s="20">
        <v>62722</v>
      </c>
      <c r="S164" s="20">
        <v>59485</v>
      </c>
      <c r="T164" s="33">
        <v>111929</v>
      </c>
      <c r="U164" s="34">
        <v>3457085</v>
      </c>
    </row>
    <row r="165" spans="1:21" ht="16.5" customHeight="1">
      <c r="A165" s="7"/>
      <c r="B165" s="7"/>
      <c r="C165" s="7"/>
      <c r="D165" s="7" t="s">
        <v>179</v>
      </c>
      <c r="E165" s="7"/>
      <c r="F165" s="7"/>
      <c r="G165" s="7"/>
      <c r="H165" s="7"/>
      <c r="I165" s="7"/>
      <c r="J165" s="7"/>
      <c r="K165" s="7"/>
      <c r="L165" s="9"/>
      <c r="M165" s="10"/>
      <c r="N165" s="10"/>
      <c r="O165" s="10"/>
      <c r="P165" s="10"/>
      <c r="Q165" s="10"/>
      <c r="R165" s="10"/>
      <c r="S165" s="10"/>
      <c r="T165" s="10"/>
      <c r="U165" s="10"/>
    </row>
    <row r="166" spans="1:21" ht="16.5" customHeight="1">
      <c r="A166" s="7"/>
      <c r="B166" s="7"/>
      <c r="C166" s="7"/>
      <c r="D166" s="7"/>
      <c r="E166" s="7" t="s">
        <v>214</v>
      </c>
      <c r="F166" s="7"/>
      <c r="G166" s="7"/>
      <c r="H166" s="7"/>
      <c r="I166" s="7"/>
      <c r="J166" s="7"/>
      <c r="K166" s="7"/>
      <c r="L166" s="9" t="s">
        <v>131</v>
      </c>
      <c r="M166" s="20">
        <v>71621</v>
      </c>
      <c r="N166" s="20">
        <v>58621</v>
      </c>
      <c r="O166" s="20">
        <v>42155</v>
      </c>
      <c r="P166" s="20">
        <v>23802</v>
      </c>
      <c r="Q166" s="20">
        <v>14594</v>
      </c>
      <c r="R166" s="16">
        <v>4111</v>
      </c>
      <c r="S166" s="16">
        <v>4804</v>
      </c>
      <c r="T166" s="16">
        <v>3199</v>
      </c>
      <c r="U166" s="33">
        <v>222907</v>
      </c>
    </row>
    <row r="167" spans="1:21" ht="29.45" customHeight="1">
      <c r="A167" s="7"/>
      <c r="B167" s="7"/>
      <c r="C167" s="7"/>
      <c r="D167" s="7"/>
      <c r="E167" s="69" t="s">
        <v>215</v>
      </c>
      <c r="F167" s="69"/>
      <c r="G167" s="69"/>
      <c r="H167" s="69"/>
      <c r="I167" s="69"/>
      <c r="J167" s="69"/>
      <c r="K167" s="69"/>
      <c r="L167" s="9" t="s">
        <v>131</v>
      </c>
      <c r="M167" s="25" t="s">
        <v>144</v>
      </c>
      <c r="N167" s="25" t="s">
        <v>144</v>
      </c>
      <c r="O167" s="25" t="s">
        <v>144</v>
      </c>
      <c r="P167" s="25" t="s">
        <v>144</v>
      </c>
      <c r="Q167" s="25" t="s">
        <v>144</v>
      </c>
      <c r="R167" s="25" t="s">
        <v>144</v>
      </c>
      <c r="S167" s="25" t="s">
        <v>144</v>
      </c>
      <c r="T167" s="25" t="s">
        <v>144</v>
      </c>
      <c r="U167" s="25" t="s">
        <v>144</v>
      </c>
    </row>
    <row r="168" spans="1:21" ht="16.5" customHeight="1">
      <c r="A168" s="7"/>
      <c r="B168" s="7"/>
      <c r="C168" s="7"/>
      <c r="D168" s="7"/>
      <c r="E168" s="7" t="s">
        <v>216</v>
      </c>
      <c r="F168" s="7"/>
      <c r="G168" s="7"/>
      <c r="H168" s="7"/>
      <c r="I168" s="7"/>
      <c r="J168" s="7"/>
      <c r="K168" s="7"/>
      <c r="L168" s="9"/>
      <c r="M168" s="10"/>
      <c r="N168" s="10"/>
      <c r="O168" s="10"/>
      <c r="P168" s="10"/>
      <c r="Q168" s="10"/>
      <c r="R168" s="10"/>
      <c r="S168" s="10"/>
      <c r="T168" s="10"/>
      <c r="U168" s="10"/>
    </row>
    <row r="169" spans="1:21" ht="16.5" customHeight="1">
      <c r="A169" s="7"/>
      <c r="B169" s="7"/>
      <c r="C169" s="7"/>
      <c r="D169" s="7"/>
      <c r="E169" s="7"/>
      <c r="F169" s="7" t="s">
        <v>217</v>
      </c>
      <c r="G169" s="7"/>
      <c r="H169" s="7"/>
      <c r="I169" s="7"/>
      <c r="J169" s="7"/>
      <c r="K169" s="7"/>
      <c r="L169" s="9" t="s">
        <v>131</v>
      </c>
      <c r="M169" s="20">
        <v>84107</v>
      </c>
      <c r="N169" s="20">
        <v>62693</v>
      </c>
      <c r="O169" s="20">
        <v>49079</v>
      </c>
      <c r="P169" s="20">
        <v>29521</v>
      </c>
      <c r="Q169" s="20">
        <v>20250</v>
      </c>
      <c r="R169" s="16">
        <v>5869</v>
      </c>
      <c r="S169" s="16">
        <v>6356</v>
      </c>
      <c r="T169" s="16">
        <v>5133</v>
      </c>
      <c r="U169" s="33">
        <v>263008</v>
      </c>
    </row>
    <row r="170" spans="1:21" ht="16.5" customHeight="1">
      <c r="A170" s="7"/>
      <c r="B170" s="7"/>
      <c r="C170" s="7"/>
      <c r="D170" s="7"/>
      <c r="E170" s="7"/>
      <c r="F170" s="7" t="s">
        <v>218</v>
      </c>
      <c r="G170" s="7"/>
      <c r="H170" s="7"/>
      <c r="I170" s="7"/>
      <c r="J170" s="7"/>
      <c r="K170" s="7"/>
      <c r="L170" s="9" t="s">
        <v>131</v>
      </c>
      <c r="M170" s="33">
        <v>530205</v>
      </c>
      <c r="N170" s="33">
        <v>329458</v>
      </c>
      <c r="O170" s="33">
        <v>320132</v>
      </c>
      <c r="P170" s="33">
        <v>150262</v>
      </c>
      <c r="Q170" s="33">
        <v>123611</v>
      </c>
      <c r="R170" s="20">
        <v>27982</v>
      </c>
      <c r="S170" s="20">
        <v>25397</v>
      </c>
      <c r="T170" s="20">
        <v>29062</v>
      </c>
      <c r="U170" s="34">
        <v>1536109</v>
      </c>
    </row>
    <row r="171" spans="1:21" ht="16.5" customHeight="1">
      <c r="A171" s="7"/>
      <c r="B171" s="7"/>
      <c r="C171" s="7"/>
      <c r="D171" s="7"/>
      <c r="E171" s="7"/>
      <c r="F171" s="7" t="s">
        <v>219</v>
      </c>
      <c r="G171" s="7"/>
      <c r="H171" s="7"/>
      <c r="I171" s="7"/>
      <c r="J171" s="7"/>
      <c r="K171" s="7"/>
      <c r="L171" s="9" t="s">
        <v>131</v>
      </c>
      <c r="M171" s="20">
        <v>24953</v>
      </c>
      <c r="N171" s="20">
        <v>16870</v>
      </c>
      <c r="O171" s="20">
        <v>13871</v>
      </c>
      <c r="P171" s="16">
        <v>7383</v>
      </c>
      <c r="Q171" s="16">
        <v>5396</v>
      </c>
      <c r="R171" s="16">
        <v>1874</v>
      </c>
      <c r="S171" s="16">
        <v>1656</v>
      </c>
      <c r="T171" s="16">
        <v>1077</v>
      </c>
      <c r="U171" s="20">
        <v>73080</v>
      </c>
    </row>
    <row r="172" spans="1:21" ht="16.5" customHeight="1">
      <c r="A172" s="7"/>
      <c r="B172" s="7"/>
      <c r="C172" s="7"/>
      <c r="D172" s="7"/>
      <c r="E172" s="7" t="s">
        <v>220</v>
      </c>
      <c r="F172" s="7"/>
      <c r="G172" s="7"/>
      <c r="H172" s="7"/>
      <c r="I172" s="7"/>
      <c r="J172" s="7"/>
      <c r="K172" s="7"/>
      <c r="L172" s="9"/>
      <c r="M172" s="10"/>
      <c r="N172" s="10"/>
      <c r="O172" s="10"/>
      <c r="P172" s="10"/>
      <c r="Q172" s="10"/>
      <c r="R172" s="10"/>
      <c r="S172" s="10"/>
      <c r="T172" s="10"/>
      <c r="U172" s="10"/>
    </row>
    <row r="173" spans="1:21" ht="16.5" customHeight="1">
      <c r="A173" s="7"/>
      <c r="B173" s="7"/>
      <c r="C173" s="7"/>
      <c r="D173" s="7"/>
      <c r="E173" s="7"/>
      <c r="F173" s="7" t="s">
        <v>217</v>
      </c>
      <c r="G173" s="7"/>
      <c r="H173" s="7"/>
      <c r="I173" s="7"/>
      <c r="J173" s="7"/>
      <c r="K173" s="7"/>
      <c r="L173" s="9" t="s">
        <v>131</v>
      </c>
      <c r="M173" s="33">
        <v>109198</v>
      </c>
      <c r="N173" s="33">
        <v>104209</v>
      </c>
      <c r="O173" s="20">
        <v>70796</v>
      </c>
      <c r="P173" s="20">
        <v>34710</v>
      </c>
      <c r="Q173" s="20">
        <v>24588</v>
      </c>
      <c r="R173" s="16">
        <v>7828</v>
      </c>
      <c r="S173" s="16">
        <v>7167</v>
      </c>
      <c r="T173" s="16">
        <v>2862</v>
      </c>
      <c r="U173" s="33">
        <v>361358</v>
      </c>
    </row>
    <row r="174" spans="1:21" ht="16.5" customHeight="1">
      <c r="A174" s="7"/>
      <c r="B174" s="7"/>
      <c r="C174" s="7"/>
      <c r="D174" s="7"/>
      <c r="E174" s="7"/>
      <c r="F174" s="7" t="s">
        <v>218</v>
      </c>
      <c r="G174" s="7"/>
      <c r="H174" s="7"/>
      <c r="I174" s="7"/>
      <c r="J174" s="7"/>
      <c r="K174" s="7"/>
      <c r="L174" s="9" t="s">
        <v>131</v>
      </c>
      <c r="M174" s="33">
        <v>117253</v>
      </c>
      <c r="N174" s="20">
        <v>85591</v>
      </c>
      <c r="O174" s="20">
        <v>51378</v>
      </c>
      <c r="P174" s="20">
        <v>18330</v>
      </c>
      <c r="Q174" s="20">
        <v>17124</v>
      </c>
      <c r="R174" s="16">
        <v>6680</v>
      </c>
      <c r="S174" s="16">
        <v>3545</v>
      </c>
      <c r="T174" s="16">
        <v>3323</v>
      </c>
      <c r="U174" s="33">
        <v>303224</v>
      </c>
    </row>
    <row r="175" spans="1:21" ht="16.5" customHeight="1">
      <c r="A175" s="7"/>
      <c r="B175" s="7"/>
      <c r="C175" s="7"/>
      <c r="D175" s="7"/>
      <c r="E175" s="7"/>
      <c r="F175" s="7" t="s">
        <v>219</v>
      </c>
      <c r="G175" s="7"/>
      <c r="H175" s="7"/>
      <c r="I175" s="7"/>
      <c r="J175" s="7"/>
      <c r="K175" s="7"/>
      <c r="L175" s="9" t="s">
        <v>131</v>
      </c>
      <c r="M175" s="16">
        <v>8027</v>
      </c>
      <c r="N175" s="16">
        <v>8324</v>
      </c>
      <c r="O175" s="16">
        <v>6257</v>
      </c>
      <c r="P175" s="16">
        <v>1892</v>
      </c>
      <c r="Q175" s="16">
        <v>1637</v>
      </c>
      <c r="R175" s="18">
        <v>527</v>
      </c>
      <c r="S175" s="18">
        <v>238</v>
      </c>
      <c r="T175" s="18">
        <v>290</v>
      </c>
      <c r="U175" s="20">
        <v>27192</v>
      </c>
    </row>
    <row r="176" spans="1:21" ht="16.5" customHeight="1">
      <c r="A176" s="7"/>
      <c r="B176" s="7"/>
      <c r="C176" s="7"/>
      <c r="D176" s="7"/>
      <c r="E176" s="7" t="s">
        <v>82</v>
      </c>
      <c r="F176" s="7"/>
      <c r="G176" s="7"/>
      <c r="H176" s="7"/>
      <c r="I176" s="7"/>
      <c r="J176" s="7"/>
      <c r="K176" s="7"/>
      <c r="L176" s="9" t="s">
        <v>131</v>
      </c>
      <c r="M176" s="33">
        <v>945364</v>
      </c>
      <c r="N176" s="33">
        <v>665766</v>
      </c>
      <c r="O176" s="33">
        <v>553668</v>
      </c>
      <c r="P176" s="33">
        <v>265900</v>
      </c>
      <c r="Q176" s="33">
        <v>207200</v>
      </c>
      <c r="R176" s="20">
        <v>54871</v>
      </c>
      <c r="S176" s="20">
        <v>49163</v>
      </c>
      <c r="T176" s="20">
        <v>44946</v>
      </c>
      <c r="U176" s="34">
        <v>2786878</v>
      </c>
    </row>
    <row r="177" spans="1:21" ht="16.5" customHeight="1">
      <c r="A177" s="7"/>
      <c r="B177" s="7"/>
      <c r="C177" s="7"/>
      <c r="D177" s="7" t="s">
        <v>82</v>
      </c>
      <c r="E177" s="7"/>
      <c r="F177" s="7"/>
      <c r="G177" s="7"/>
      <c r="H177" s="7"/>
      <c r="I177" s="7"/>
      <c r="J177" s="7"/>
      <c r="K177" s="7"/>
      <c r="L177" s="9"/>
      <c r="M177" s="10"/>
      <c r="N177" s="10"/>
      <c r="O177" s="10"/>
      <c r="P177" s="10"/>
      <c r="Q177" s="10"/>
      <c r="R177" s="10"/>
      <c r="S177" s="10"/>
      <c r="T177" s="10"/>
      <c r="U177" s="10"/>
    </row>
    <row r="178" spans="1:21" ht="16.5" customHeight="1">
      <c r="A178" s="7"/>
      <c r="B178" s="7"/>
      <c r="C178" s="7"/>
      <c r="D178" s="7"/>
      <c r="E178" s="7" t="s">
        <v>214</v>
      </c>
      <c r="F178" s="7"/>
      <c r="G178" s="7"/>
      <c r="H178" s="7"/>
      <c r="I178" s="7"/>
      <c r="J178" s="7"/>
      <c r="K178" s="7"/>
      <c r="L178" s="9" t="s">
        <v>131</v>
      </c>
      <c r="M178" s="20">
        <v>74516</v>
      </c>
      <c r="N178" s="20">
        <v>59793</v>
      </c>
      <c r="O178" s="20">
        <v>44680</v>
      </c>
      <c r="P178" s="20">
        <v>24809</v>
      </c>
      <c r="Q178" s="20">
        <v>15405</v>
      </c>
      <c r="R178" s="16">
        <v>4377</v>
      </c>
      <c r="S178" s="16">
        <v>5214</v>
      </c>
      <c r="T178" s="16">
        <v>3375</v>
      </c>
      <c r="U178" s="33">
        <v>232169</v>
      </c>
    </row>
    <row r="179" spans="1:21" ht="29.45" customHeight="1">
      <c r="A179" s="7"/>
      <c r="B179" s="7"/>
      <c r="C179" s="7"/>
      <c r="D179" s="7"/>
      <c r="E179" s="69" t="s">
        <v>215</v>
      </c>
      <c r="F179" s="69"/>
      <c r="G179" s="69"/>
      <c r="H179" s="69"/>
      <c r="I179" s="69"/>
      <c r="J179" s="69"/>
      <c r="K179" s="69"/>
      <c r="L179" s="9" t="s">
        <v>131</v>
      </c>
      <c r="M179" s="25" t="s">
        <v>144</v>
      </c>
      <c r="N179" s="25" t="s">
        <v>144</v>
      </c>
      <c r="O179" s="25" t="s">
        <v>144</v>
      </c>
      <c r="P179" s="25" t="s">
        <v>144</v>
      </c>
      <c r="Q179" s="25" t="s">
        <v>144</v>
      </c>
      <c r="R179" s="25" t="s">
        <v>144</v>
      </c>
      <c r="S179" s="25" t="s">
        <v>144</v>
      </c>
      <c r="T179" s="25" t="s">
        <v>144</v>
      </c>
      <c r="U179" s="25" t="s">
        <v>144</v>
      </c>
    </row>
    <row r="180" spans="1:21" ht="16.5" customHeight="1">
      <c r="A180" s="7"/>
      <c r="B180" s="7"/>
      <c r="C180" s="7"/>
      <c r="D180" s="7"/>
      <c r="E180" s="7" t="s">
        <v>216</v>
      </c>
      <c r="F180" s="7"/>
      <c r="G180" s="7"/>
      <c r="H180" s="7"/>
      <c r="I180" s="7"/>
      <c r="J180" s="7"/>
      <c r="K180" s="7"/>
      <c r="L180" s="9"/>
      <c r="M180" s="10"/>
      <c r="N180" s="10"/>
      <c r="O180" s="10"/>
      <c r="P180" s="10"/>
      <c r="Q180" s="10"/>
      <c r="R180" s="10"/>
      <c r="S180" s="10"/>
      <c r="T180" s="10"/>
      <c r="U180" s="10"/>
    </row>
    <row r="181" spans="1:21" ht="16.5" customHeight="1">
      <c r="A181" s="7"/>
      <c r="B181" s="7"/>
      <c r="C181" s="7"/>
      <c r="D181" s="7"/>
      <c r="E181" s="7"/>
      <c r="F181" s="7" t="s">
        <v>217</v>
      </c>
      <c r="G181" s="7"/>
      <c r="H181" s="7"/>
      <c r="I181" s="7"/>
      <c r="J181" s="7"/>
      <c r="K181" s="7"/>
      <c r="L181" s="9" t="s">
        <v>131</v>
      </c>
      <c r="M181" s="20">
        <v>93554</v>
      </c>
      <c r="N181" s="20">
        <v>69512</v>
      </c>
      <c r="O181" s="20">
        <v>52756</v>
      </c>
      <c r="P181" s="20">
        <v>33604</v>
      </c>
      <c r="Q181" s="20">
        <v>22500</v>
      </c>
      <c r="R181" s="16">
        <v>6383</v>
      </c>
      <c r="S181" s="16">
        <v>6920</v>
      </c>
      <c r="T181" s="16">
        <v>5306</v>
      </c>
      <c r="U181" s="33">
        <v>290535</v>
      </c>
    </row>
    <row r="182" spans="1:21" ht="16.5" customHeight="1">
      <c r="A182" s="7"/>
      <c r="B182" s="7"/>
      <c r="C182" s="7"/>
      <c r="D182" s="7"/>
      <c r="E182" s="7"/>
      <c r="F182" s="7" t="s">
        <v>218</v>
      </c>
      <c r="G182" s="7"/>
      <c r="H182" s="7"/>
      <c r="I182" s="7"/>
      <c r="J182" s="7"/>
      <c r="K182" s="7"/>
      <c r="L182" s="9" t="s">
        <v>131</v>
      </c>
      <c r="M182" s="33">
        <v>721715</v>
      </c>
      <c r="N182" s="33">
        <v>538260</v>
      </c>
      <c r="O182" s="33">
        <v>557147</v>
      </c>
      <c r="P182" s="33">
        <v>194103</v>
      </c>
      <c r="Q182" s="33">
        <v>175745</v>
      </c>
      <c r="R182" s="20">
        <v>37094</v>
      </c>
      <c r="S182" s="20">
        <v>41678</v>
      </c>
      <c r="T182" s="20">
        <v>45902</v>
      </c>
      <c r="U182" s="34">
        <v>2311644</v>
      </c>
    </row>
    <row r="183" spans="1:21" ht="16.5" customHeight="1">
      <c r="A183" s="7"/>
      <c r="B183" s="7"/>
      <c r="C183" s="7"/>
      <c r="D183" s="7"/>
      <c r="E183" s="7"/>
      <c r="F183" s="7" t="s">
        <v>219</v>
      </c>
      <c r="G183" s="7"/>
      <c r="H183" s="7"/>
      <c r="I183" s="7"/>
      <c r="J183" s="7"/>
      <c r="K183" s="7"/>
      <c r="L183" s="9" t="s">
        <v>131</v>
      </c>
      <c r="M183" s="20">
        <v>26838</v>
      </c>
      <c r="N183" s="20">
        <v>18181</v>
      </c>
      <c r="O183" s="20">
        <v>15782</v>
      </c>
      <c r="P183" s="16">
        <v>8489</v>
      </c>
      <c r="Q183" s="16">
        <v>5638</v>
      </c>
      <c r="R183" s="16">
        <v>2043</v>
      </c>
      <c r="S183" s="16">
        <v>1827</v>
      </c>
      <c r="T183" s="16">
        <v>1104</v>
      </c>
      <c r="U183" s="20">
        <v>79902</v>
      </c>
    </row>
    <row r="184" spans="1:21" ht="16.5" customHeight="1">
      <c r="A184" s="7"/>
      <c r="B184" s="7"/>
      <c r="C184" s="7"/>
      <c r="D184" s="7"/>
      <c r="E184" s="7" t="s">
        <v>220</v>
      </c>
      <c r="F184" s="7"/>
      <c r="G184" s="7"/>
      <c r="H184" s="7"/>
      <c r="I184" s="7"/>
      <c r="J184" s="7"/>
      <c r="K184" s="7"/>
      <c r="L184" s="9"/>
      <c r="M184" s="10"/>
      <c r="N184" s="10"/>
      <c r="O184" s="10"/>
      <c r="P184" s="10"/>
      <c r="Q184" s="10"/>
      <c r="R184" s="10"/>
      <c r="S184" s="10"/>
      <c r="T184" s="10"/>
      <c r="U184" s="10"/>
    </row>
    <row r="185" spans="1:21" ht="16.5" customHeight="1">
      <c r="A185" s="7"/>
      <c r="B185" s="7"/>
      <c r="C185" s="7"/>
      <c r="D185" s="7"/>
      <c r="E185" s="7"/>
      <c r="F185" s="7" t="s">
        <v>217</v>
      </c>
      <c r="G185" s="7"/>
      <c r="H185" s="7"/>
      <c r="I185" s="7"/>
      <c r="J185" s="7"/>
      <c r="K185" s="7"/>
      <c r="L185" s="9" t="s">
        <v>131</v>
      </c>
      <c r="M185" s="33">
        <v>217703</v>
      </c>
      <c r="N185" s="33">
        <v>227629</v>
      </c>
      <c r="O185" s="33">
        <v>137309</v>
      </c>
      <c r="P185" s="20">
        <v>77486</v>
      </c>
      <c r="Q185" s="20">
        <v>58437</v>
      </c>
      <c r="R185" s="20">
        <v>17818</v>
      </c>
      <c r="S185" s="20">
        <v>13294</v>
      </c>
      <c r="T185" s="16">
        <v>7165</v>
      </c>
      <c r="U185" s="33">
        <v>756841</v>
      </c>
    </row>
    <row r="186" spans="1:21" ht="16.5" customHeight="1">
      <c r="A186" s="7"/>
      <c r="B186" s="7"/>
      <c r="C186" s="7"/>
      <c r="D186" s="7"/>
      <c r="E186" s="7"/>
      <c r="F186" s="7" t="s">
        <v>218</v>
      </c>
      <c r="G186" s="7"/>
      <c r="H186" s="7"/>
      <c r="I186" s="7"/>
      <c r="J186" s="7"/>
      <c r="K186" s="7"/>
      <c r="L186" s="9" t="s">
        <v>131</v>
      </c>
      <c r="M186" s="33">
        <v>578891</v>
      </c>
      <c r="N186" s="33">
        <v>654177</v>
      </c>
      <c r="O186" s="33">
        <v>452117</v>
      </c>
      <c r="P186" s="33">
        <v>232972</v>
      </c>
      <c r="Q186" s="33">
        <v>120805</v>
      </c>
      <c r="R186" s="20">
        <v>41610</v>
      </c>
      <c r="S186" s="20">
        <v>33902</v>
      </c>
      <c r="T186" s="20">
        <v>90064</v>
      </c>
      <c r="U186" s="34">
        <v>2204538</v>
      </c>
    </row>
    <row r="187" spans="1:21" ht="16.5" customHeight="1">
      <c r="A187" s="7"/>
      <c r="B187" s="7"/>
      <c r="C187" s="7"/>
      <c r="D187" s="7"/>
      <c r="E187" s="7"/>
      <c r="F187" s="7" t="s">
        <v>219</v>
      </c>
      <c r="G187" s="7"/>
      <c r="H187" s="7"/>
      <c r="I187" s="7"/>
      <c r="J187" s="7"/>
      <c r="K187" s="7"/>
      <c r="L187" s="9" t="s">
        <v>131</v>
      </c>
      <c r="M187" s="20">
        <v>97117</v>
      </c>
      <c r="N187" s="33">
        <v>131992</v>
      </c>
      <c r="O187" s="20">
        <v>55358</v>
      </c>
      <c r="P187" s="20">
        <v>52651</v>
      </c>
      <c r="Q187" s="20">
        <v>13176</v>
      </c>
      <c r="R187" s="16">
        <v>8268</v>
      </c>
      <c r="S187" s="16">
        <v>5813</v>
      </c>
      <c r="T187" s="16">
        <v>3959</v>
      </c>
      <c r="U187" s="33">
        <v>368334</v>
      </c>
    </row>
    <row r="188" spans="1:21" ht="16.5" customHeight="1">
      <c r="A188" s="7"/>
      <c r="B188" s="7"/>
      <c r="C188" s="7"/>
      <c r="D188" s="7"/>
      <c r="E188" s="7" t="s">
        <v>82</v>
      </c>
      <c r="F188" s="7"/>
      <c r="G188" s="7"/>
      <c r="H188" s="7"/>
      <c r="I188" s="7"/>
      <c r="J188" s="7"/>
      <c r="K188" s="7"/>
      <c r="L188" s="9" t="s">
        <v>131</v>
      </c>
      <c r="M188" s="34">
        <v>1810334</v>
      </c>
      <c r="N188" s="34">
        <v>1699544</v>
      </c>
      <c r="O188" s="34">
        <v>1315149</v>
      </c>
      <c r="P188" s="33">
        <v>624114</v>
      </c>
      <c r="Q188" s="33">
        <v>411706</v>
      </c>
      <c r="R188" s="33">
        <v>117593</v>
      </c>
      <c r="S188" s="33">
        <v>108648</v>
      </c>
      <c r="T188" s="33">
        <v>156875</v>
      </c>
      <c r="U188" s="34">
        <v>6243963</v>
      </c>
    </row>
    <row r="189" spans="1:21" ht="16.5" customHeight="1">
      <c r="A189" s="7"/>
      <c r="B189" s="7"/>
      <c r="C189" s="7"/>
      <c r="D189" s="7" t="s">
        <v>221</v>
      </c>
      <c r="E189" s="7"/>
      <c r="F189" s="7"/>
      <c r="G189" s="7"/>
      <c r="H189" s="7"/>
      <c r="I189" s="7"/>
      <c r="J189" s="7"/>
      <c r="K189" s="7"/>
      <c r="L189" s="9"/>
      <c r="M189" s="10"/>
      <c r="N189" s="10"/>
      <c r="O189" s="10"/>
      <c r="P189" s="10"/>
      <c r="Q189" s="10"/>
      <c r="R189" s="10"/>
      <c r="S189" s="10"/>
      <c r="T189" s="10"/>
      <c r="U189" s="10"/>
    </row>
    <row r="190" spans="1:21" ht="16.5" customHeight="1">
      <c r="A190" s="7"/>
      <c r="B190" s="7"/>
      <c r="C190" s="7"/>
      <c r="D190" s="7"/>
      <c r="E190" s="7" t="s">
        <v>222</v>
      </c>
      <c r="F190" s="7"/>
      <c r="G190" s="7"/>
      <c r="H190" s="7"/>
      <c r="I190" s="7"/>
      <c r="J190" s="7"/>
      <c r="K190" s="7"/>
      <c r="L190" s="9"/>
      <c r="M190" s="10"/>
      <c r="N190" s="10"/>
      <c r="O190" s="10"/>
      <c r="P190" s="10"/>
      <c r="Q190" s="10"/>
      <c r="R190" s="10"/>
      <c r="S190" s="10"/>
      <c r="T190" s="10"/>
      <c r="U190" s="10"/>
    </row>
    <row r="191" spans="1:21" ht="16.5" customHeight="1">
      <c r="A191" s="7"/>
      <c r="B191" s="7"/>
      <c r="C191" s="7"/>
      <c r="D191" s="7"/>
      <c r="E191" s="7"/>
      <c r="F191" s="7" t="s">
        <v>214</v>
      </c>
      <c r="G191" s="7"/>
      <c r="H191" s="7"/>
      <c r="I191" s="7"/>
      <c r="J191" s="7"/>
      <c r="K191" s="7"/>
      <c r="L191" s="9" t="s">
        <v>139</v>
      </c>
      <c r="M191" s="28">
        <v>3.9</v>
      </c>
      <c r="N191" s="28">
        <v>2</v>
      </c>
      <c r="O191" s="28">
        <v>5.7</v>
      </c>
      <c r="P191" s="28">
        <v>4.0999999999999996</v>
      </c>
      <c r="Q191" s="28">
        <v>5.3</v>
      </c>
      <c r="R191" s="28">
        <v>6.1</v>
      </c>
      <c r="S191" s="28">
        <v>7.9</v>
      </c>
      <c r="T191" s="28">
        <v>5.2</v>
      </c>
      <c r="U191" s="28">
        <v>4</v>
      </c>
    </row>
    <row r="192" spans="1:21" ht="29.45" customHeight="1">
      <c r="A192" s="7"/>
      <c r="B192" s="7"/>
      <c r="C192" s="7"/>
      <c r="D192" s="7"/>
      <c r="E192" s="7"/>
      <c r="F192" s="69" t="s">
        <v>215</v>
      </c>
      <c r="G192" s="69"/>
      <c r="H192" s="69"/>
      <c r="I192" s="69"/>
      <c r="J192" s="69"/>
      <c r="K192" s="69"/>
      <c r="L192" s="9" t="s">
        <v>139</v>
      </c>
      <c r="M192" s="26" t="s">
        <v>144</v>
      </c>
      <c r="N192" s="26" t="s">
        <v>144</v>
      </c>
      <c r="O192" s="26" t="s">
        <v>144</v>
      </c>
      <c r="P192" s="26" t="s">
        <v>144</v>
      </c>
      <c r="Q192" s="26" t="s">
        <v>144</v>
      </c>
      <c r="R192" s="26" t="s">
        <v>144</v>
      </c>
      <c r="S192" s="26" t="s">
        <v>144</v>
      </c>
      <c r="T192" s="26" t="s">
        <v>144</v>
      </c>
      <c r="U192" s="26" t="s">
        <v>144</v>
      </c>
    </row>
    <row r="193" spans="1:21" ht="16.5" customHeight="1">
      <c r="A193" s="7"/>
      <c r="B193" s="7"/>
      <c r="C193" s="7"/>
      <c r="D193" s="7"/>
      <c r="E193" s="7"/>
      <c r="F193" s="7" t="s">
        <v>216</v>
      </c>
      <c r="G193" s="7"/>
      <c r="H193" s="7"/>
      <c r="I193" s="7"/>
      <c r="J193" s="7"/>
      <c r="K193" s="7"/>
      <c r="L193" s="9"/>
      <c r="M193" s="10"/>
      <c r="N193" s="10"/>
      <c r="O193" s="10"/>
      <c r="P193" s="10"/>
      <c r="Q193" s="10"/>
      <c r="R193" s="10"/>
      <c r="S193" s="10"/>
      <c r="T193" s="10"/>
      <c r="U193" s="10"/>
    </row>
    <row r="194" spans="1:21" ht="16.5" customHeight="1">
      <c r="A194" s="7"/>
      <c r="B194" s="7"/>
      <c r="C194" s="7"/>
      <c r="D194" s="7"/>
      <c r="E194" s="7"/>
      <c r="F194" s="7"/>
      <c r="G194" s="7" t="s">
        <v>217</v>
      </c>
      <c r="H194" s="7"/>
      <c r="I194" s="7"/>
      <c r="J194" s="7"/>
      <c r="K194" s="7"/>
      <c r="L194" s="9" t="s">
        <v>139</v>
      </c>
      <c r="M194" s="29">
        <v>10.1</v>
      </c>
      <c r="N194" s="28">
        <v>9.8000000000000007</v>
      </c>
      <c r="O194" s="28">
        <v>7</v>
      </c>
      <c r="P194" s="29">
        <v>12.2</v>
      </c>
      <c r="Q194" s="29">
        <v>10</v>
      </c>
      <c r="R194" s="28">
        <v>8.1</v>
      </c>
      <c r="S194" s="28">
        <v>8.1999999999999993</v>
      </c>
      <c r="T194" s="28">
        <v>3.3</v>
      </c>
      <c r="U194" s="28">
        <v>9.5</v>
      </c>
    </row>
    <row r="195" spans="1:21" ht="16.5" customHeight="1">
      <c r="A195" s="7"/>
      <c r="B195" s="7"/>
      <c r="C195" s="7"/>
      <c r="D195" s="7"/>
      <c r="E195" s="7"/>
      <c r="F195" s="7"/>
      <c r="G195" s="7" t="s">
        <v>218</v>
      </c>
      <c r="H195" s="7"/>
      <c r="I195" s="7"/>
      <c r="J195" s="7"/>
      <c r="K195" s="7"/>
      <c r="L195" s="9" t="s">
        <v>139</v>
      </c>
      <c r="M195" s="29">
        <v>26.5</v>
      </c>
      <c r="N195" s="29">
        <v>38.799999999999997</v>
      </c>
      <c r="O195" s="29">
        <v>42.5</v>
      </c>
      <c r="P195" s="29">
        <v>22.6</v>
      </c>
      <c r="Q195" s="29">
        <v>29.7</v>
      </c>
      <c r="R195" s="29">
        <v>24.6</v>
      </c>
      <c r="S195" s="29">
        <v>39.1</v>
      </c>
      <c r="T195" s="29">
        <v>36.700000000000003</v>
      </c>
      <c r="U195" s="29">
        <v>33.5</v>
      </c>
    </row>
    <row r="196" spans="1:21" ht="16.5" customHeight="1">
      <c r="A196" s="7"/>
      <c r="B196" s="7"/>
      <c r="C196" s="7"/>
      <c r="D196" s="7"/>
      <c r="E196" s="7"/>
      <c r="F196" s="7"/>
      <c r="G196" s="7" t="s">
        <v>219</v>
      </c>
      <c r="H196" s="7"/>
      <c r="I196" s="7"/>
      <c r="J196" s="7"/>
      <c r="K196" s="7"/>
      <c r="L196" s="9" t="s">
        <v>139</v>
      </c>
      <c r="M196" s="28">
        <v>7</v>
      </c>
      <c r="N196" s="28">
        <v>7.2</v>
      </c>
      <c r="O196" s="29">
        <v>12.1</v>
      </c>
      <c r="P196" s="29">
        <v>13</v>
      </c>
      <c r="Q196" s="28">
        <v>4.3</v>
      </c>
      <c r="R196" s="28">
        <v>8.3000000000000007</v>
      </c>
      <c r="S196" s="28">
        <v>9.4</v>
      </c>
      <c r="T196" s="28">
        <v>2.4</v>
      </c>
      <c r="U196" s="28">
        <v>8.5</v>
      </c>
    </row>
    <row r="197" spans="1:21" ht="16.5" customHeight="1">
      <c r="A197" s="7"/>
      <c r="B197" s="7"/>
      <c r="C197" s="7"/>
      <c r="D197" s="7"/>
      <c r="E197" s="7"/>
      <c r="F197" s="7" t="s">
        <v>220</v>
      </c>
      <c r="G197" s="7"/>
      <c r="H197" s="7"/>
      <c r="I197" s="7"/>
      <c r="J197" s="7"/>
      <c r="K197" s="7"/>
      <c r="L197" s="9"/>
      <c r="M197" s="10"/>
      <c r="N197" s="10"/>
      <c r="O197" s="10"/>
      <c r="P197" s="10"/>
      <c r="Q197" s="10"/>
      <c r="R197" s="10"/>
      <c r="S197" s="10"/>
      <c r="T197" s="10"/>
      <c r="U197" s="10"/>
    </row>
    <row r="198" spans="1:21" ht="16.5" customHeight="1">
      <c r="A198" s="7"/>
      <c r="B198" s="7"/>
      <c r="C198" s="7"/>
      <c r="D198" s="7"/>
      <c r="E198" s="7"/>
      <c r="F198" s="7"/>
      <c r="G198" s="7" t="s">
        <v>217</v>
      </c>
      <c r="H198" s="7"/>
      <c r="I198" s="7"/>
      <c r="J198" s="7"/>
      <c r="K198" s="7"/>
      <c r="L198" s="9" t="s">
        <v>139</v>
      </c>
      <c r="M198" s="29">
        <v>49.8</v>
      </c>
      <c r="N198" s="29">
        <v>54.2</v>
      </c>
      <c r="O198" s="29">
        <v>48.4</v>
      </c>
      <c r="P198" s="29">
        <v>55.2</v>
      </c>
      <c r="Q198" s="29">
        <v>57.9</v>
      </c>
      <c r="R198" s="29">
        <v>56.1</v>
      </c>
      <c r="S198" s="29">
        <v>46.1</v>
      </c>
      <c r="T198" s="29">
        <v>60.1</v>
      </c>
      <c r="U198" s="29">
        <v>52.3</v>
      </c>
    </row>
    <row r="199" spans="1:21" ht="16.5" customHeight="1">
      <c r="A199" s="7"/>
      <c r="B199" s="7"/>
      <c r="C199" s="7"/>
      <c r="D199" s="7"/>
      <c r="E199" s="7"/>
      <c r="F199" s="7"/>
      <c r="G199" s="7" t="s">
        <v>218</v>
      </c>
      <c r="H199" s="7"/>
      <c r="I199" s="7"/>
      <c r="J199" s="7"/>
      <c r="K199" s="7"/>
      <c r="L199" s="9" t="s">
        <v>139</v>
      </c>
      <c r="M199" s="29">
        <v>79.7</v>
      </c>
      <c r="N199" s="29">
        <v>86.9</v>
      </c>
      <c r="O199" s="29">
        <v>88.6</v>
      </c>
      <c r="P199" s="29">
        <v>92.1</v>
      </c>
      <c r="Q199" s="29">
        <v>85.8</v>
      </c>
      <c r="R199" s="29">
        <v>83.9</v>
      </c>
      <c r="S199" s="29">
        <v>89.5</v>
      </c>
      <c r="T199" s="29">
        <v>96.3</v>
      </c>
      <c r="U199" s="29">
        <v>86.2</v>
      </c>
    </row>
    <row r="200" spans="1:21" ht="16.5" customHeight="1">
      <c r="A200" s="7"/>
      <c r="B200" s="7"/>
      <c r="C200" s="7"/>
      <c r="D200" s="7"/>
      <c r="E200" s="7"/>
      <c r="F200" s="7"/>
      <c r="G200" s="7" t="s">
        <v>219</v>
      </c>
      <c r="H200" s="7"/>
      <c r="I200" s="7"/>
      <c r="J200" s="7"/>
      <c r="K200" s="7"/>
      <c r="L200" s="9" t="s">
        <v>139</v>
      </c>
      <c r="M200" s="29">
        <v>91.7</v>
      </c>
      <c r="N200" s="29">
        <v>93.7</v>
      </c>
      <c r="O200" s="29">
        <v>88.7</v>
      </c>
      <c r="P200" s="29">
        <v>96.4</v>
      </c>
      <c r="Q200" s="29">
        <v>87.6</v>
      </c>
      <c r="R200" s="29">
        <v>93.6</v>
      </c>
      <c r="S200" s="29">
        <v>95.9</v>
      </c>
      <c r="T200" s="29">
        <v>92.7</v>
      </c>
      <c r="U200" s="29">
        <v>92.6</v>
      </c>
    </row>
    <row r="201" spans="1:21" ht="16.5" customHeight="1">
      <c r="A201" s="7"/>
      <c r="B201" s="7"/>
      <c r="C201" s="7" t="s">
        <v>86</v>
      </c>
      <c r="D201" s="7"/>
      <c r="E201" s="7"/>
      <c r="F201" s="7"/>
      <c r="G201" s="7"/>
      <c r="H201" s="7"/>
      <c r="I201" s="7"/>
      <c r="J201" s="7"/>
      <c r="K201" s="7"/>
      <c r="L201" s="9"/>
      <c r="M201" s="10"/>
      <c r="N201" s="10"/>
      <c r="O201" s="10"/>
      <c r="P201" s="10"/>
      <c r="Q201" s="10"/>
      <c r="R201" s="10"/>
      <c r="S201" s="10"/>
      <c r="T201" s="10"/>
      <c r="U201" s="10"/>
    </row>
    <row r="202" spans="1:21" ht="16.5" customHeight="1">
      <c r="A202" s="7"/>
      <c r="B202" s="7"/>
      <c r="C202" s="7"/>
      <c r="D202" s="7" t="s">
        <v>180</v>
      </c>
      <c r="E202" s="7"/>
      <c r="F202" s="7"/>
      <c r="G202" s="7"/>
      <c r="H202" s="7"/>
      <c r="I202" s="7"/>
      <c r="J202" s="7"/>
      <c r="K202" s="7"/>
      <c r="L202" s="9"/>
      <c r="M202" s="10"/>
      <c r="N202" s="10"/>
      <c r="O202" s="10"/>
      <c r="P202" s="10"/>
      <c r="Q202" s="10"/>
      <c r="R202" s="10"/>
      <c r="S202" s="10"/>
      <c r="T202" s="10"/>
      <c r="U202" s="10"/>
    </row>
    <row r="203" spans="1:21" ht="16.5" customHeight="1">
      <c r="A203" s="7"/>
      <c r="B203" s="7"/>
      <c r="C203" s="7"/>
      <c r="D203" s="7"/>
      <c r="E203" s="7" t="s">
        <v>214</v>
      </c>
      <c r="F203" s="7"/>
      <c r="G203" s="7"/>
      <c r="H203" s="7"/>
      <c r="I203" s="7"/>
      <c r="J203" s="7"/>
      <c r="K203" s="7"/>
      <c r="L203" s="9" t="s">
        <v>131</v>
      </c>
      <c r="M203" s="16">
        <v>3004</v>
      </c>
      <c r="N203" s="16">
        <v>1444</v>
      </c>
      <c r="O203" s="16">
        <v>2516</v>
      </c>
      <c r="P203" s="18">
        <v>938</v>
      </c>
      <c r="Q203" s="18">
        <v>843</v>
      </c>
      <c r="R203" s="18">
        <v>284</v>
      </c>
      <c r="S203" s="18">
        <v>432</v>
      </c>
      <c r="T203" s="18">
        <v>155</v>
      </c>
      <c r="U203" s="16">
        <v>9616</v>
      </c>
    </row>
    <row r="204" spans="1:21" ht="29.45" customHeight="1">
      <c r="A204" s="7"/>
      <c r="B204" s="7"/>
      <c r="C204" s="7"/>
      <c r="D204" s="7"/>
      <c r="E204" s="69" t="s">
        <v>215</v>
      </c>
      <c r="F204" s="69"/>
      <c r="G204" s="69"/>
      <c r="H204" s="69"/>
      <c r="I204" s="69"/>
      <c r="J204" s="69"/>
      <c r="K204" s="69"/>
      <c r="L204" s="9" t="s">
        <v>131</v>
      </c>
      <c r="M204" s="25" t="s">
        <v>144</v>
      </c>
      <c r="N204" s="25" t="s">
        <v>144</v>
      </c>
      <c r="O204" s="25" t="s">
        <v>144</v>
      </c>
      <c r="P204" s="25" t="s">
        <v>144</v>
      </c>
      <c r="Q204" s="25" t="s">
        <v>144</v>
      </c>
      <c r="R204" s="25" t="s">
        <v>144</v>
      </c>
      <c r="S204" s="25" t="s">
        <v>144</v>
      </c>
      <c r="T204" s="25" t="s">
        <v>144</v>
      </c>
      <c r="U204" s="25" t="s">
        <v>144</v>
      </c>
    </row>
    <row r="205" spans="1:21" ht="16.5" customHeight="1">
      <c r="A205" s="7"/>
      <c r="B205" s="7"/>
      <c r="C205" s="7"/>
      <c r="D205" s="7"/>
      <c r="E205" s="7" t="s">
        <v>216</v>
      </c>
      <c r="F205" s="7"/>
      <c r="G205" s="7"/>
      <c r="H205" s="7"/>
      <c r="I205" s="7"/>
      <c r="J205" s="7"/>
      <c r="K205" s="7"/>
      <c r="L205" s="9"/>
      <c r="M205" s="10"/>
      <c r="N205" s="10"/>
      <c r="O205" s="10"/>
      <c r="P205" s="10"/>
      <c r="Q205" s="10"/>
      <c r="R205" s="10"/>
      <c r="S205" s="10"/>
      <c r="T205" s="10"/>
      <c r="U205" s="10"/>
    </row>
    <row r="206" spans="1:21" ht="16.5" customHeight="1">
      <c r="A206" s="7"/>
      <c r="B206" s="7"/>
      <c r="C206" s="7"/>
      <c r="D206" s="7"/>
      <c r="E206" s="7"/>
      <c r="F206" s="7" t="s">
        <v>217</v>
      </c>
      <c r="G206" s="7"/>
      <c r="H206" s="7"/>
      <c r="I206" s="7"/>
      <c r="J206" s="7"/>
      <c r="K206" s="7"/>
      <c r="L206" s="9" t="s">
        <v>131</v>
      </c>
      <c r="M206" s="16">
        <v>8985</v>
      </c>
      <c r="N206" s="16">
        <v>6400</v>
      </c>
      <c r="O206" s="16">
        <v>3356</v>
      </c>
      <c r="P206" s="16">
        <v>3428</v>
      </c>
      <c r="Q206" s="16">
        <v>2087</v>
      </c>
      <c r="R206" s="18">
        <v>573</v>
      </c>
      <c r="S206" s="18">
        <v>552</v>
      </c>
      <c r="T206" s="18">
        <v>191</v>
      </c>
      <c r="U206" s="20">
        <v>25572</v>
      </c>
    </row>
    <row r="207" spans="1:21" ht="16.5" customHeight="1">
      <c r="A207" s="7"/>
      <c r="B207" s="7"/>
      <c r="C207" s="7"/>
      <c r="D207" s="7"/>
      <c r="E207" s="7"/>
      <c r="F207" s="7" t="s">
        <v>218</v>
      </c>
      <c r="G207" s="7"/>
      <c r="H207" s="7"/>
      <c r="I207" s="7"/>
      <c r="J207" s="7"/>
      <c r="K207" s="7"/>
      <c r="L207" s="9" t="s">
        <v>131</v>
      </c>
      <c r="M207" s="33">
        <v>174677</v>
      </c>
      <c r="N207" s="33">
        <v>182427</v>
      </c>
      <c r="O207" s="33">
        <v>220806</v>
      </c>
      <c r="P207" s="20">
        <v>43229</v>
      </c>
      <c r="Q207" s="20">
        <v>49916</v>
      </c>
      <c r="R207" s="16">
        <v>8258</v>
      </c>
      <c r="S207" s="20">
        <v>12481</v>
      </c>
      <c r="T207" s="20">
        <v>16178</v>
      </c>
      <c r="U207" s="33">
        <v>707972</v>
      </c>
    </row>
    <row r="208" spans="1:21" ht="16.5" customHeight="1">
      <c r="A208" s="7"/>
      <c r="B208" s="7"/>
      <c r="C208" s="7"/>
      <c r="D208" s="7"/>
      <c r="E208" s="7"/>
      <c r="F208" s="7" t="s">
        <v>219</v>
      </c>
      <c r="G208" s="7"/>
      <c r="H208" s="7"/>
      <c r="I208" s="7"/>
      <c r="J208" s="7"/>
      <c r="K208" s="7"/>
      <c r="L208" s="9" t="s">
        <v>131</v>
      </c>
      <c r="M208" s="16">
        <v>1777</v>
      </c>
      <c r="N208" s="16">
        <v>1334</v>
      </c>
      <c r="O208" s="16">
        <v>1356</v>
      </c>
      <c r="P208" s="16">
        <v>1125</v>
      </c>
      <c r="Q208" s="18">
        <v>246</v>
      </c>
      <c r="R208" s="18">
        <v>166</v>
      </c>
      <c r="S208" s="18">
        <v>175</v>
      </c>
      <c r="T208" s="27">
        <v>26</v>
      </c>
      <c r="U208" s="16">
        <v>6205</v>
      </c>
    </row>
    <row r="209" spans="1:21" ht="16.5" customHeight="1">
      <c r="A209" s="7"/>
      <c r="B209" s="7"/>
      <c r="C209" s="7"/>
      <c r="D209" s="7"/>
      <c r="E209" s="7" t="s">
        <v>220</v>
      </c>
      <c r="F209" s="7"/>
      <c r="G209" s="7"/>
      <c r="H209" s="7"/>
      <c r="I209" s="7"/>
      <c r="J209" s="7"/>
      <c r="K209" s="7"/>
      <c r="L209" s="9"/>
      <c r="M209" s="10"/>
      <c r="N209" s="10"/>
      <c r="O209" s="10"/>
      <c r="P209" s="10"/>
      <c r="Q209" s="10"/>
      <c r="R209" s="10"/>
      <c r="S209" s="10"/>
      <c r="T209" s="10"/>
      <c r="U209" s="10"/>
    </row>
    <row r="210" spans="1:21" ht="16.5" customHeight="1">
      <c r="A210" s="7"/>
      <c r="B210" s="7"/>
      <c r="C210" s="7"/>
      <c r="D210" s="7"/>
      <c r="E210" s="7"/>
      <c r="F210" s="7" t="s">
        <v>217</v>
      </c>
      <c r="G210" s="7"/>
      <c r="H210" s="7"/>
      <c r="I210" s="7"/>
      <c r="J210" s="7"/>
      <c r="K210" s="7"/>
      <c r="L210" s="9" t="s">
        <v>131</v>
      </c>
      <c r="M210" s="33">
        <v>106262</v>
      </c>
      <c r="N210" s="33">
        <v>116679</v>
      </c>
      <c r="O210" s="20">
        <v>62801</v>
      </c>
      <c r="P210" s="20">
        <v>43524</v>
      </c>
      <c r="Q210" s="20">
        <v>34595</v>
      </c>
      <c r="R210" s="16">
        <v>9875</v>
      </c>
      <c r="S210" s="16">
        <v>5938</v>
      </c>
      <c r="T210" s="16">
        <v>4059</v>
      </c>
      <c r="U210" s="33">
        <v>383733</v>
      </c>
    </row>
    <row r="211" spans="1:21" ht="16.5" customHeight="1">
      <c r="A211" s="7"/>
      <c r="B211" s="7"/>
      <c r="C211" s="7"/>
      <c r="D211" s="7"/>
      <c r="E211" s="7"/>
      <c r="F211" s="7" t="s">
        <v>218</v>
      </c>
      <c r="G211" s="7"/>
      <c r="H211" s="7"/>
      <c r="I211" s="7"/>
      <c r="J211" s="7"/>
      <c r="K211" s="7"/>
      <c r="L211" s="9" t="s">
        <v>131</v>
      </c>
      <c r="M211" s="33">
        <v>449578</v>
      </c>
      <c r="N211" s="33">
        <v>541488</v>
      </c>
      <c r="O211" s="33">
        <v>346885</v>
      </c>
      <c r="P211" s="33">
        <v>199995</v>
      </c>
      <c r="Q211" s="33">
        <v>100530</v>
      </c>
      <c r="R211" s="20">
        <v>36538</v>
      </c>
      <c r="S211" s="20">
        <v>30422</v>
      </c>
      <c r="T211" s="20">
        <v>80378</v>
      </c>
      <c r="U211" s="34">
        <v>1785814</v>
      </c>
    </row>
    <row r="212" spans="1:21" ht="16.5" customHeight="1">
      <c r="A212" s="7"/>
      <c r="B212" s="7"/>
      <c r="C212" s="7"/>
      <c r="D212" s="7"/>
      <c r="E212" s="7"/>
      <c r="F212" s="7" t="s">
        <v>219</v>
      </c>
      <c r="G212" s="7"/>
      <c r="H212" s="7"/>
      <c r="I212" s="7"/>
      <c r="J212" s="7"/>
      <c r="K212" s="7"/>
      <c r="L212" s="9" t="s">
        <v>131</v>
      </c>
      <c r="M212" s="20">
        <v>86482</v>
      </c>
      <c r="N212" s="33">
        <v>112651</v>
      </c>
      <c r="O212" s="20">
        <v>45422</v>
      </c>
      <c r="P212" s="20">
        <v>46969</v>
      </c>
      <c r="Q212" s="20">
        <v>11577</v>
      </c>
      <c r="R212" s="16">
        <v>6979</v>
      </c>
      <c r="S212" s="16">
        <v>5381</v>
      </c>
      <c r="T212" s="16">
        <v>3264</v>
      </c>
      <c r="U212" s="33">
        <v>318725</v>
      </c>
    </row>
    <row r="213" spans="1:21" ht="16.5" customHeight="1">
      <c r="A213" s="7"/>
      <c r="B213" s="7"/>
      <c r="C213" s="7"/>
      <c r="D213" s="7"/>
      <c r="E213" s="7" t="s">
        <v>82</v>
      </c>
      <c r="F213" s="7"/>
      <c r="G213" s="7"/>
      <c r="H213" s="7"/>
      <c r="I213" s="7"/>
      <c r="J213" s="7"/>
      <c r="K213" s="7"/>
      <c r="L213" s="9" t="s">
        <v>131</v>
      </c>
      <c r="M213" s="33">
        <v>830765</v>
      </c>
      <c r="N213" s="33">
        <v>962484</v>
      </c>
      <c r="O213" s="33">
        <v>683937</v>
      </c>
      <c r="P213" s="33">
        <v>339213</v>
      </c>
      <c r="Q213" s="33">
        <v>199863</v>
      </c>
      <c r="R213" s="20">
        <v>62679</v>
      </c>
      <c r="S213" s="20">
        <v>55465</v>
      </c>
      <c r="T213" s="33">
        <v>104251</v>
      </c>
      <c r="U213" s="34">
        <v>3238657</v>
      </c>
    </row>
    <row r="214" spans="1:21" ht="16.5" customHeight="1">
      <c r="A214" s="7"/>
      <c r="B214" s="7"/>
      <c r="C214" s="7"/>
      <c r="D214" s="7" t="s">
        <v>179</v>
      </c>
      <c r="E214" s="7"/>
      <c r="F214" s="7"/>
      <c r="G214" s="7"/>
      <c r="H214" s="7"/>
      <c r="I214" s="7"/>
      <c r="J214" s="7"/>
      <c r="K214" s="7"/>
      <c r="L214" s="9"/>
      <c r="M214" s="10"/>
      <c r="N214" s="10"/>
      <c r="O214" s="10"/>
      <c r="P214" s="10"/>
      <c r="Q214" s="10"/>
      <c r="R214" s="10"/>
      <c r="S214" s="10"/>
      <c r="T214" s="10"/>
      <c r="U214" s="10"/>
    </row>
    <row r="215" spans="1:21" ht="16.5" customHeight="1">
      <c r="A215" s="7"/>
      <c r="B215" s="7"/>
      <c r="C215" s="7"/>
      <c r="D215" s="7"/>
      <c r="E215" s="7" t="s">
        <v>214</v>
      </c>
      <c r="F215" s="7"/>
      <c r="G215" s="7"/>
      <c r="H215" s="7"/>
      <c r="I215" s="7"/>
      <c r="J215" s="7"/>
      <c r="K215" s="7"/>
      <c r="L215" s="9" t="s">
        <v>131</v>
      </c>
      <c r="M215" s="20">
        <v>71726</v>
      </c>
      <c r="N215" s="20">
        <v>58760</v>
      </c>
      <c r="O215" s="20">
        <v>42641</v>
      </c>
      <c r="P215" s="20">
        <v>23905</v>
      </c>
      <c r="Q215" s="20">
        <v>14835</v>
      </c>
      <c r="R215" s="16">
        <v>4301</v>
      </c>
      <c r="S215" s="16">
        <v>4854</v>
      </c>
      <c r="T215" s="16">
        <v>3125</v>
      </c>
      <c r="U215" s="33">
        <v>224147</v>
      </c>
    </row>
    <row r="216" spans="1:21" ht="29.45" customHeight="1">
      <c r="A216" s="7"/>
      <c r="B216" s="7"/>
      <c r="C216" s="7"/>
      <c r="D216" s="7"/>
      <c r="E216" s="69" t="s">
        <v>215</v>
      </c>
      <c r="F216" s="69"/>
      <c r="G216" s="69"/>
      <c r="H216" s="69"/>
      <c r="I216" s="69"/>
      <c r="J216" s="69"/>
      <c r="K216" s="69"/>
      <c r="L216" s="9" t="s">
        <v>131</v>
      </c>
      <c r="M216" s="25" t="s">
        <v>144</v>
      </c>
      <c r="N216" s="25" t="s">
        <v>144</v>
      </c>
      <c r="O216" s="25" t="s">
        <v>144</v>
      </c>
      <c r="P216" s="25" t="s">
        <v>144</v>
      </c>
      <c r="Q216" s="25" t="s">
        <v>144</v>
      </c>
      <c r="R216" s="25" t="s">
        <v>144</v>
      </c>
      <c r="S216" s="25" t="s">
        <v>144</v>
      </c>
      <c r="T216" s="25" t="s">
        <v>144</v>
      </c>
      <c r="U216" s="25" t="s">
        <v>144</v>
      </c>
    </row>
    <row r="217" spans="1:21" ht="16.5" customHeight="1">
      <c r="A217" s="7"/>
      <c r="B217" s="7"/>
      <c r="C217" s="7"/>
      <c r="D217" s="7"/>
      <c r="E217" s="7" t="s">
        <v>216</v>
      </c>
      <c r="F217" s="7"/>
      <c r="G217" s="7"/>
      <c r="H217" s="7"/>
      <c r="I217" s="7"/>
      <c r="J217" s="7"/>
      <c r="K217" s="7"/>
      <c r="L217" s="9"/>
      <c r="M217" s="10"/>
      <c r="N217" s="10"/>
      <c r="O217" s="10"/>
      <c r="P217" s="10"/>
      <c r="Q217" s="10"/>
      <c r="R217" s="10"/>
      <c r="S217" s="10"/>
      <c r="T217" s="10"/>
      <c r="U217" s="10"/>
    </row>
    <row r="218" spans="1:21" ht="16.5" customHeight="1">
      <c r="A218" s="7"/>
      <c r="B218" s="7"/>
      <c r="C218" s="7"/>
      <c r="D218" s="7"/>
      <c r="E218" s="7"/>
      <c r="F218" s="7" t="s">
        <v>217</v>
      </c>
      <c r="G218" s="7"/>
      <c r="H218" s="7"/>
      <c r="I218" s="7"/>
      <c r="J218" s="7"/>
      <c r="K218" s="7"/>
      <c r="L218" s="9" t="s">
        <v>131</v>
      </c>
      <c r="M218" s="20">
        <v>82552</v>
      </c>
      <c r="N218" s="20">
        <v>61806</v>
      </c>
      <c r="O218" s="20">
        <v>47229</v>
      </c>
      <c r="P218" s="20">
        <v>29159</v>
      </c>
      <c r="Q218" s="20">
        <v>20256</v>
      </c>
      <c r="R218" s="16">
        <v>5885</v>
      </c>
      <c r="S218" s="16">
        <v>5934</v>
      </c>
      <c r="T218" s="16">
        <v>4772</v>
      </c>
      <c r="U218" s="33">
        <v>257593</v>
      </c>
    </row>
    <row r="219" spans="1:21" ht="16.5" customHeight="1">
      <c r="A219" s="7"/>
      <c r="B219" s="7"/>
      <c r="C219" s="7"/>
      <c r="D219" s="7"/>
      <c r="E219" s="7"/>
      <c r="F219" s="7" t="s">
        <v>218</v>
      </c>
      <c r="G219" s="7"/>
      <c r="H219" s="7"/>
      <c r="I219" s="7"/>
      <c r="J219" s="7"/>
      <c r="K219" s="7"/>
      <c r="L219" s="9" t="s">
        <v>131</v>
      </c>
      <c r="M219" s="33">
        <v>511000</v>
      </c>
      <c r="N219" s="33">
        <v>311699</v>
      </c>
      <c r="O219" s="33">
        <v>308261</v>
      </c>
      <c r="P219" s="33">
        <v>147595</v>
      </c>
      <c r="Q219" s="33">
        <v>118938</v>
      </c>
      <c r="R219" s="20">
        <v>26929</v>
      </c>
      <c r="S219" s="20">
        <v>23683</v>
      </c>
      <c r="T219" s="20">
        <v>26818</v>
      </c>
      <c r="U219" s="34">
        <v>1474923</v>
      </c>
    </row>
    <row r="220" spans="1:21" ht="16.5" customHeight="1">
      <c r="A220" s="7"/>
      <c r="B220" s="7"/>
      <c r="C220" s="7"/>
      <c r="D220" s="7"/>
      <c r="E220" s="7"/>
      <c r="F220" s="7" t="s">
        <v>219</v>
      </c>
      <c r="G220" s="7"/>
      <c r="H220" s="7"/>
      <c r="I220" s="7"/>
      <c r="J220" s="7"/>
      <c r="K220" s="7"/>
      <c r="L220" s="9" t="s">
        <v>131</v>
      </c>
      <c r="M220" s="20">
        <v>23635</v>
      </c>
      <c r="N220" s="20">
        <v>15845</v>
      </c>
      <c r="O220" s="20">
        <v>12627</v>
      </c>
      <c r="P220" s="16">
        <v>7304</v>
      </c>
      <c r="Q220" s="16">
        <v>5109</v>
      </c>
      <c r="R220" s="16">
        <v>1709</v>
      </c>
      <c r="S220" s="16">
        <v>1411</v>
      </c>
      <c r="T220" s="16">
        <v>1087</v>
      </c>
      <c r="U220" s="20">
        <v>68727</v>
      </c>
    </row>
    <row r="221" spans="1:21" ht="16.5" customHeight="1">
      <c r="A221" s="7"/>
      <c r="B221" s="7"/>
      <c r="C221" s="7"/>
      <c r="D221" s="7"/>
      <c r="E221" s="7" t="s">
        <v>220</v>
      </c>
      <c r="F221" s="7"/>
      <c r="G221" s="7"/>
      <c r="H221" s="7"/>
      <c r="I221" s="7"/>
      <c r="J221" s="7"/>
      <c r="K221" s="7"/>
      <c r="L221" s="9"/>
      <c r="M221" s="10"/>
      <c r="N221" s="10"/>
      <c r="O221" s="10"/>
      <c r="P221" s="10"/>
      <c r="Q221" s="10"/>
      <c r="R221" s="10"/>
      <c r="S221" s="10"/>
      <c r="T221" s="10"/>
      <c r="U221" s="10"/>
    </row>
    <row r="222" spans="1:21" ht="16.5" customHeight="1">
      <c r="A222" s="7"/>
      <c r="B222" s="7"/>
      <c r="C222" s="7"/>
      <c r="D222" s="7"/>
      <c r="E222" s="7"/>
      <c r="F222" s="7" t="s">
        <v>217</v>
      </c>
      <c r="G222" s="7"/>
      <c r="H222" s="7"/>
      <c r="I222" s="7"/>
      <c r="J222" s="7"/>
      <c r="K222" s="7"/>
      <c r="L222" s="9" t="s">
        <v>131</v>
      </c>
      <c r="M222" s="33">
        <v>107607</v>
      </c>
      <c r="N222" s="33">
        <v>100786</v>
      </c>
      <c r="O222" s="20">
        <v>69917</v>
      </c>
      <c r="P222" s="20">
        <v>35010</v>
      </c>
      <c r="Q222" s="20">
        <v>25571</v>
      </c>
      <c r="R222" s="16">
        <v>7838</v>
      </c>
      <c r="S222" s="16">
        <v>6674</v>
      </c>
      <c r="T222" s="16">
        <v>2768</v>
      </c>
      <c r="U222" s="33">
        <v>356171</v>
      </c>
    </row>
    <row r="223" spans="1:21" ht="16.5" customHeight="1">
      <c r="A223" s="7"/>
      <c r="B223" s="7"/>
      <c r="C223" s="7"/>
      <c r="D223" s="7"/>
      <c r="E223" s="7"/>
      <c r="F223" s="7" t="s">
        <v>218</v>
      </c>
      <c r="G223" s="7"/>
      <c r="H223" s="7"/>
      <c r="I223" s="7"/>
      <c r="J223" s="7"/>
      <c r="K223" s="7"/>
      <c r="L223" s="9" t="s">
        <v>131</v>
      </c>
      <c r="M223" s="33">
        <v>111307</v>
      </c>
      <c r="N223" s="20">
        <v>80292</v>
      </c>
      <c r="O223" s="20">
        <v>46146</v>
      </c>
      <c r="P223" s="20">
        <v>19012</v>
      </c>
      <c r="Q223" s="20">
        <v>19535</v>
      </c>
      <c r="R223" s="16">
        <v>6129</v>
      </c>
      <c r="S223" s="16">
        <v>3534</v>
      </c>
      <c r="T223" s="16">
        <v>3285</v>
      </c>
      <c r="U223" s="33">
        <v>289240</v>
      </c>
    </row>
    <row r="224" spans="1:21" ht="16.5" customHeight="1">
      <c r="A224" s="7"/>
      <c r="B224" s="7"/>
      <c r="C224" s="7"/>
      <c r="D224" s="7"/>
      <c r="E224" s="7"/>
      <c r="F224" s="7" t="s">
        <v>219</v>
      </c>
      <c r="G224" s="7"/>
      <c r="H224" s="7"/>
      <c r="I224" s="7"/>
      <c r="J224" s="7"/>
      <c r="K224" s="7"/>
      <c r="L224" s="9" t="s">
        <v>131</v>
      </c>
      <c r="M224" s="16">
        <v>7666</v>
      </c>
      <c r="N224" s="16">
        <v>7812</v>
      </c>
      <c r="O224" s="16">
        <v>5579</v>
      </c>
      <c r="P224" s="16">
        <v>1991</v>
      </c>
      <c r="Q224" s="16">
        <v>1866</v>
      </c>
      <c r="R224" s="18">
        <v>445</v>
      </c>
      <c r="S224" s="18">
        <v>213</v>
      </c>
      <c r="T224" s="18">
        <v>281</v>
      </c>
      <c r="U224" s="20">
        <v>25853</v>
      </c>
    </row>
    <row r="225" spans="1:21" ht="16.5" customHeight="1">
      <c r="A225" s="7"/>
      <c r="B225" s="7"/>
      <c r="C225" s="7"/>
      <c r="D225" s="7"/>
      <c r="E225" s="7" t="s">
        <v>82</v>
      </c>
      <c r="F225" s="7"/>
      <c r="G225" s="7"/>
      <c r="H225" s="7"/>
      <c r="I225" s="7"/>
      <c r="J225" s="7"/>
      <c r="K225" s="7"/>
      <c r="L225" s="9" t="s">
        <v>131</v>
      </c>
      <c r="M225" s="33">
        <v>915493</v>
      </c>
      <c r="N225" s="33">
        <v>637464</v>
      </c>
      <c r="O225" s="33">
        <v>534444</v>
      </c>
      <c r="P225" s="33">
        <v>264528</v>
      </c>
      <c r="Q225" s="33">
        <v>207075</v>
      </c>
      <c r="R225" s="20">
        <v>53528</v>
      </c>
      <c r="S225" s="20">
        <v>46393</v>
      </c>
      <c r="T225" s="20">
        <v>42136</v>
      </c>
      <c r="U225" s="34">
        <v>2701061</v>
      </c>
    </row>
    <row r="226" spans="1:21" ht="16.5" customHeight="1">
      <c r="A226" s="7"/>
      <c r="B226" s="7"/>
      <c r="C226" s="7"/>
      <c r="D226" s="7" t="s">
        <v>82</v>
      </c>
      <c r="E226" s="7"/>
      <c r="F226" s="7"/>
      <c r="G226" s="7"/>
      <c r="H226" s="7"/>
      <c r="I226" s="7"/>
      <c r="J226" s="7"/>
      <c r="K226" s="7"/>
      <c r="L226" s="9"/>
      <c r="M226" s="10"/>
      <c r="N226" s="10"/>
      <c r="O226" s="10"/>
      <c r="P226" s="10"/>
      <c r="Q226" s="10"/>
      <c r="R226" s="10"/>
      <c r="S226" s="10"/>
      <c r="T226" s="10"/>
      <c r="U226" s="10"/>
    </row>
    <row r="227" spans="1:21" ht="16.5" customHeight="1">
      <c r="A227" s="7"/>
      <c r="B227" s="7"/>
      <c r="C227" s="7"/>
      <c r="D227" s="7"/>
      <c r="E227" s="7" t="s">
        <v>214</v>
      </c>
      <c r="F227" s="7"/>
      <c r="G227" s="7"/>
      <c r="H227" s="7"/>
      <c r="I227" s="7"/>
      <c r="J227" s="7"/>
      <c r="K227" s="7"/>
      <c r="L227" s="9" t="s">
        <v>131</v>
      </c>
      <c r="M227" s="20">
        <v>74730</v>
      </c>
      <c r="N227" s="20">
        <v>60204</v>
      </c>
      <c r="O227" s="20">
        <v>45157</v>
      </c>
      <c r="P227" s="20">
        <v>24843</v>
      </c>
      <c r="Q227" s="20">
        <v>15678</v>
      </c>
      <c r="R227" s="16">
        <v>4585</v>
      </c>
      <c r="S227" s="16">
        <v>5286</v>
      </c>
      <c r="T227" s="16">
        <v>3280</v>
      </c>
      <c r="U227" s="33">
        <v>233763</v>
      </c>
    </row>
    <row r="228" spans="1:21" ht="29.45" customHeight="1">
      <c r="A228" s="7"/>
      <c r="B228" s="7"/>
      <c r="C228" s="7"/>
      <c r="D228" s="7"/>
      <c r="E228" s="69" t="s">
        <v>215</v>
      </c>
      <c r="F228" s="69"/>
      <c r="G228" s="69"/>
      <c r="H228" s="69"/>
      <c r="I228" s="69"/>
      <c r="J228" s="69"/>
      <c r="K228" s="69"/>
      <c r="L228" s="9" t="s">
        <v>131</v>
      </c>
      <c r="M228" s="25" t="s">
        <v>144</v>
      </c>
      <c r="N228" s="25" t="s">
        <v>144</v>
      </c>
      <c r="O228" s="25" t="s">
        <v>144</v>
      </c>
      <c r="P228" s="25" t="s">
        <v>144</v>
      </c>
      <c r="Q228" s="25" t="s">
        <v>144</v>
      </c>
      <c r="R228" s="25" t="s">
        <v>144</v>
      </c>
      <c r="S228" s="25" t="s">
        <v>144</v>
      </c>
      <c r="T228" s="25" t="s">
        <v>144</v>
      </c>
      <c r="U228" s="25" t="s">
        <v>144</v>
      </c>
    </row>
    <row r="229" spans="1:21" ht="16.5" customHeight="1">
      <c r="A229" s="7"/>
      <c r="B229" s="7"/>
      <c r="C229" s="7"/>
      <c r="D229" s="7"/>
      <c r="E229" s="7" t="s">
        <v>216</v>
      </c>
      <c r="F229" s="7"/>
      <c r="G229" s="7"/>
      <c r="H229" s="7"/>
      <c r="I229" s="7"/>
      <c r="J229" s="7"/>
      <c r="K229" s="7"/>
      <c r="L229" s="9"/>
      <c r="M229" s="10"/>
      <c r="N229" s="10"/>
      <c r="O229" s="10"/>
      <c r="P229" s="10"/>
      <c r="Q229" s="10"/>
      <c r="R229" s="10"/>
      <c r="S229" s="10"/>
      <c r="T229" s="10"/>
      <c r="U229" s="10"/>
    </row>
    <row r="230" spans="1:21" ht="16.5" customHeight="1">
      <c r="A230" s="7"/>
      <c r="B230" s="7"/>
      <c r="C230" s="7"/>
      <c r="D230" s="7"/>
      <c r="E230" s="7"/>
      <c r="F230" s="7" t="s">
        <v>217</v>
      </c>
      <c r="G230" s="7"/>
      <c r="H230" s="7"/>
      <c r="I230" s="7"/>
      <c r="J230" s="7"/>
      <c r="K230" s="7"/>
      <c r="L230" s="9" t="s">
        <v>131</v>
      </c>
      <c r="M230" s="20">
        <v>91537</v>
      </c>
      <c r="N230" s="20">
        <v>68206</v>
      </c>
      <c r="O230" s="20">
        <v>50585</v>
      </c>
      <c r="P230" s="20">
        <v>32587</v>
      </c>
      <c r="Q230" s="20">
        <v>22343</v>
      </c>
      <c r="R230" s="16">
        <v>6458</v>
      </c>
      <c r="S230" s="16">
        <v>6486</v>
      </c>
      <c r="T230" s="16">
        <v>4963</v>
      </c>
      <c r="U230" s="33">
        <v>283165</v>
      </c>
    </row>
    <row r="231" spans="1:21" ht="16.5" customHeight="1">
      <c r="A231" s="7"/>
      <c r="B231" s="7"/>
      <c r="C231" s="7"/>
      <c r="D231" s="7"/>
      <c r="E231" s="7"/>
      <c r="F231" s="7" t="s">
        <v>218</v>
      </c>
      <c r="G231" s="7"/>
      <c r="H231" s="7"/>
      <c r="I231" s="7"/>
      <c r="J231" s="7"/>
      <c r="K231" s="7"/>
      <c r="L231" s="9" t="s">
        <v>131</v>
      </c>
      <c r="M231" s="33">
        <v>685677</v>
      </c>
      <c r="N231" s="33">
        <v>494126</v>
      </c>
      <c r="O231" s="33">
        <v>529067</v>
      </c>
      <c r="P231" s="33">
        <v>190824</v>
      </c>
      <c r="Q231" s="33">
        <v>168854</v>
      </c>
      <c r="R231" s="20">
        <v>35187</v>
      </c>
      <c r="S231" s="20">
        <v>36164</v>
      </c>
      <c r="T231" s="20">
        <v>42996</v>
      </c>
      <c r="U231" s="34">
        <v>2182895</v>
      </c>
    </row>
    <row r="232" spans="1:21" ht="16.5" customHeight="1">
      <c r="A232" s="7"/>
      <c r="B232" s="7"/>
      <c r="C232" s="7"/>
      <c r="D232" s="7"/>
      <c r="E232" s="7"/>
      <c r="F232" s="7" t="s">
        <v>219</v>
      </c>
      <c r="G232" s="7"/>
      <c r="H232" s="7"/>
      <c r="I232" s="7"/>
      <c r="J232" s="7"/>
      <c r="K232" s="7"/>
      <c r="L232" s="9" t="s">
        <v>131</v>
      </c>
      <c r="M232" s="20">
        <v>25412</v>
      </c>
      <c r="N232" s="20">
        <v>17179</v>
      </c>
      <c r="O232" s="20">
        <v>13983</v>
      </c>
      <c r="P232" s="16">
        <v>8429</v>
      </c>
      <c r="Q232" s="16">
        <v>5355</v>
      </c>
      <c r="R232" s="16">
        <v>1875</v>
      </c>
      <c r="S232" s="16">
        <v>1586</v>
      </c>
      <c r="T232" s="16">
        <v>1113</v>
      </c>
      <c r="U232" s="20">
        <v>74932</v>
      </c>
    </row>
    <row r="233" spans="1:21" ht="16.5" customHeight="1">
      <c r="A233" s="7"/>
      <c r="B233" s="7"/>
      <c r="C233" s="7"/>
      <c r="D233" s="7"/>
      <c r="E233" s="7" t="s">
        <v>220</v>
      </c>
      <c r="F233" s="7"/>
      <c r="G233" s="7"/>
      <c r="H233" s="7"/>
      <c r="I233" s="7"/>
      <c r="J233" s="7"/>
      <c r="K233" s="7"/>
      <c r="L233" s="9"/>
      <c r="M233" s="10"/>
      <c r="N233" s="10"/>
      <c r="O233" s="10"/>
      <c r="P233" s="10"/>
      <c r="Q233" s="10"/>
      <c r="R233" s="10"/>
      <c r="S233" s="10"/>
      <c r="T233" s="10"/>
      <c r="U233" s="10"/>
    </row>
    <row r="234" spans="1:21" ht="16.5" customHeight="1">
      <c r="A234" s="7"/>
      <c r="B234" s="7"/>
      <c r="C234" s="7"/>
      <c r="D234" s="7"/>
      <c r="E234" s="7"/>
      <c r="F234" s="7" t="s">
        <v>217</v>
      </c>
      <c r="G234" s="7"/>
      <c r="H234" s="7"/>
      <c r="I234" s="7"/>
      <c r="J234" s="7"/>
      <c r="K234" s="7"/>
      <c r="L234" s="9" t="s">
        <v>131</v>
      </c>
      <c r="M234" s="33">
        <v>213869</v>
      </c>
      <c r="N234" s="33">
        <v>217465</v>
      </c>
      <c r="O234" s="33">
        <v>132718</v>
      </c>
      <c r="P234" s="20">
        <v>78534</v>
      </c>
      <c r="Q234" s="20">
        <v>60166</v>
      </c>
      <c r="R234" s="20">
        <v>17713</v>
      </c>
      <c r="S234" s="20">
        <v>12612</v>
      </c>
      <c r="T234" s="16">
        <v>6827</v>
      </c>
      <c r="U234" s="33">
        <v>739904</v>
      </c>
    </row>
    <row r="235" spans="1:21" ht="16.5" customHeight="1">
      <c r="A235" s="7"/>
      <c r="B235" s="7"/>
      <c r="C235" s="7"/>
      <c r="D235" s="7"/>
      <c r="E235" s="7"/>
      <c r="F235" s="7" t="s">
        <v>218</v>
      </c>
      <c r="G235" s="7"/>
      <c r="H235" s="7"/>
      <c r="I235" s="7"/>
      <c r="J235" s="7"/>
      <c r="K235" s="7"/>
      <c r="L235" s="9" t="s">
        <v>131</v>
      </c>
      <c r="M235" s="33">
        <v>560885</v>
      </c>
      <c r="N235" s="33">
        <v>621780</v>
      </c>
      <c r="O235" s="33">
        <v>393031</v>
      </c>
      <c r="P235" s="33">
        <v>219007</v>
      </c>
      <c r="Q235" s="33">
        <v>120065</v>
      </c>
      <c r="R235" s="20">
        <v>42667</v>
      </c>
      <c r="S235" s="20">
        <v>33956</v>
      </c>
      <c r="T235" s="20">
        <v>83663</v>
      </c>
      <c r="U235" s="34">
        <v>2075054</v>
      </c>
    </row>
    <row r="236" spans="1:21" ht="16.5" customHeight="1">
      <c r="A236" s="7"/>
      <c r="B236" s="7"/>
      <c r="C236" s="7"/>
      <c r="D236" s="7"/>
      <c r="E236" s="7"/>
      <c r="F236" s="7" t="s">
        <v>219</v>
      </c>
      <c r="G236" s="7"/>
      <c r="H236" s="7"/>
      <c r="I236" s="7"/>
      <c r="J236" s="7"/>
      <c r="K236" s="7"/>
      <c r="L236" s="9" t="s">
        <v>131</v>
      </c>
      <c r="M236" s="20">
        <v>94148</v>
      </c>
      <c r="N236" s="33">
        <v>120463</v>
      </c>
      <c r="O236" s="20">
        <v>51001</v>
      </c>
      <c r="P236" s="20">
        <v>48960</v>
      </c>
      <c r="Q236" s="20">
        <v>13443</v>
      </c>
      <c r="R236" s="16">
        <v>7424</v>
      </c>
      <c r="S236" s="16">
        <v>5594</v>
      </c>
      <c r="T236" s="16">
        <v>3545</v>
      </c>
      <c r="U236" s="33">
        <v>344578</v>
      </c>
    </row>
    <row r="237" spans="1:21" ht="16.5" customHeight="1">
      <c r="A237" s="7"/>
      <c r="B237" s="7"/>
      <c r="C237" s="7"/>
      <c r="D237" s="7"/>
      <c r="E237" s="7" t="s">
        <v>82</v>
      </c>
      <c r="F237" s="7"/>
      <c r="G237" s="7"/>
      <c r="H237" s="7"/>
      <c r="I237" s="7"/>
      <c r="J237" s="7"/>
      <c r="K237" s="7"/>
      <c r="L237" s="9" t="s">
        <v>131</v>
      </c>
      <c r="M237" s="34">
        <v>1746258</v>
      </c>
      <c r="N237" s="34">
        <v>1599948</v>
      </c>
      <c r="O237" s="34">
        <v>1218381</v>
      </c>
      <c r="P237" s="33">
        <v>603741</v>
      </c>
      <c r="Q237" s="33">
        <v>406938</v>
      </c>
      <c r="R237" s="33">
        <v>116207</v>
      </c>
      <c r="S237" s="33">
        <v>101858</v>
      </c>
      <c r="T237" s="33">
        <v>146387</v>
      </c>
      <c r="U237" s="34">
        <v>5939718</v>
      </c>
    </row>
    <row r="238" spans="1:21" ht="16.5" customHeight="1">
      <c r="A238" s="7"/>
      <c r="B238" s="7"/>
      <c r="C238" s="7"/>
      <c r="D238" s="7" t="s">
        <v>221</v>
      </c>
      <c r="E238" s="7"/>
      <c r="F238" s="7"/>
      <c r="G238" s="7"/>
      <c r="H238" s="7"/>
      <c r="I238" s="7"/>
      <c r="J238" s="7"/>
      <c r="K238" s="7"/>
      <c r="L238" s="9"/>
      <c r="M238" s="10"/>
      <c r="N238" s="10"/>
      <c r="O238" s="10"/>
      <c r="P238" s="10"/>
      <c r="Q238" s="10"/>
      <c r="R238" s="10"/>
      <c r="S238" s="10"/>
      <c r="T238" s="10"/>
      <c r="U238" s="10"/>
    </row>
    <row r="239" spans="1:21" ht="16.5" customHeight="1">
      <c r="A239" s="7"/>
      <c r="B239" s="7"/>
      <c r="C239" s="7"/>
      <c r="D239" s="7"/>
      <c r="E239" s="7" t="s">
        <v>222</v>
      </c>
      <c r="F239" s="7"/>
      <c r="G239" s="7"/>
      <c r="H239" s="7"/>
      <c r="I239" s="7"/>
      <c r="J239" s="7"/>
      <c r="K239" s="7"/>
      <c r="L239" s="9"/>
      <c r="M239" s="10"/>
      <c r="N239" s="10"/>
      <c r="O239" s="10"/>
      <c r="P239" s="10"/>
      <c r="Q239" s="10"/>
      <c r="R239" s="10"/>
      <c r="S239" s="10"/>
      <c r="T239" s="10"/>
      <c r="U239" s="10"/>
    </row>
    <row r="240" spans="1:21" ht="16.5" customHeight="1">
      <c r="A240" s="7"/>
      <c r="B240" s="7"/>
      <c r="C240" s="7"/>
      <c r="D240" s="7"/>
      <c r="E240" s="7"/>
      <c r="F240" s="7" t="s">
        <v>214</v>
      </c>
      <c r="G240" s="7"/>
      <c r="H240" s="7"/>
      <c r="I240" s="7"/>
      <c r="J240" s="7"/>
      <c r="K240" s="7"/>
      <c r="L240" s="9" t="s">
        <v>139</v>
      </c>
      <c r="M240" s="28">
        <v>4</v>
      </c>
      <c r="N240" s="28">
        <v>2.4</v>
      </c>
      <c r="O240" s="28">
        <v>5.6</v>
      </c>
      <c r="P240" s="28">
        <v>3.8</v>
      </c>
      <c r="Q240" s="28">
        <v>5.4</v>
      </c>
      <c r="R240" s="28">
        <v>6.2</v>
      </c>
      <c r="S240" s="28">
        <v>8.1999999999999993</v>
      </c>
      <c r="T240" s="28">
        <v>4.7</v>
      </c>
      <c r="U240" s="28">
        <v>4.0999999999999996</v>
      </c>
    </row>
    <row r="241" spans="1:21" ht="29.45" customHeight="1">
      <c r="A241" s="7"/>
      <c r="B241" s="7"/>
      <c r="C241" s="7"/>
      <c r="D241" s="7"/>
      <c r="E241" s="7"/>
      <c r="F241" s="69" t="s">
        <v>215</v>
      </c>
      <c r="G241" s="69"/>
      <c r="H241" s="69"/>
      <c r="I241" s="69"/>
      <c r="J241" s="69"/>
      <c r="K241" s="69"/>
      <c r="L241" s="9" t="s">
        <v>139</v>
      </c>
      <c r="M241" s="26" t="s">
        <v>144</v>
      </c>
      <c r="N241" s="26" t="s">
        <v>144</v>
      </c>
      <c r="O241" s="26" t="s">
        <v>144</v>
      </c>
      <c r="P241" s="26" t="s">
        <v>144</v>
      </c>
      <c r="Q241" s="26" t="s">
        <v>144</v>
      </c>
      <c r="R241" s="26" t="s">
        <v>144</v>
      </c>
      <c r="S241" s="26" t="s">
        <v>144</v>
      </c>
      <c r="T241" s="26" t="s">
        <v>144</v>
      </c>
      <c r="U241" s="26" t="s">
        <v>144</v>
      </c>
    </row>
    <row r="242" spans="1:21" ht="16.5" customHeight="1">
      <c r="A242" s="7"/>
      <c r="B242" s="7"/>
      <c r="C242" s="7"/>
      <c r="D242" s="7"/>
      <c r="E242" s="7"/>
      <c r="F242" s="7" t="s">
        <v>216</v>
      </c>
      <c r="G242" s="7"/>
      <c r="H242" s="7"/>
      <c r="I242" s="7"/>
      <c r="J242" s="7"/>
      <c r="K242" s="7"/>
      <c r="L242" s="9"/>
      <c r="M242" s="10"/>
      <c r="N242" s="10"/>
      <c r="O242" s="10"/>
      <c r="P242" s="10"/>
      <c r="Q242" s="10"/>
      <c r="R242" s="10"/>
      <c r="S242" s="10"/>
      <c r="T242" s="10"/>
      <c r="U242" s="10"/>
    </row>
    <row r="243" spans="1:21" ht="16.5" customHeight="1">
      <c r="A243" s="7"/>
      <c r="B243" s="7"/>
      <c r="C243" s="7"/>
      <c r="D243" s="7"/>
      <c r="E243" s="7"/>
      <c r="F243" s="7"/>
      <c r="G243" s="7" t="s">
        <v>217</v>
      </c>
      <c r="H243" s="7"/>
      <c r="I243" s="7"/>
      <c r="J243" s="7"/>
      <c r="K243" s="7"/>
      <c r="L243" s="9" t="s">
        <v>139</v>
      </c>
      <c r="M243" s="28">
        <v>9.8000000000000007</v>
      </c>
      <c r="N243" s="28">
        <v>9.4</v>
      </c>
      <c r="O243" s="28">
        <v>6.6</v>
      </c>
      <c r="P243" s="29">
        <v>10.5</v>
      </c>
      <c r="Q243" s="28">
        <v>9.3000000000000007</v>
      </c>
      <c r="R243" s="28">
        <v>8.9</v>
      </c>
      <c r="S243" s="28">
        <v>8.5</v>
      </c>
      <c r="T243" s="28">
        <v>3.8</v>
      </c>
      <c r="U243" s="28">
        <v>9</v>
      </c>
    </row>
    <row r="244" spans="1:21" ht="16.5" customHeight="1">
      <c r="A244" s="7"/>
      <c r="B244" s="7"/>
      <c r="C244" s="7"/>
      <c r="D244" s="7"/>
      <c r="E244" s="7"/>
      <c r="F244" s="7"/>
      <c r="G244" s="7" t="s">
        <v>218</v>
      </c>
      <c r="H244" s="7"/>
      <c r="I244" s="7"/>
      <c r="J244" s="7"/>
      <c r="K244" s="7"/>
      <c r="L244" s="9" t="s">
        <v>139</v>
      </c>
      <c r="M244" s="29">
        <v>25.5</v>
      </c>
      <c r="N244" s="29">
        <v>36.9</v>
      </c>
      <c r="O244" s="29">
        <v>41.7</v>
      </c>
      <c r="P244" s="29">
        <v>22.7</v>
      </c>
      <c r="Q244" s="29">
        <v>29.6</v>
      </c>
      <c r="R244" s="29">
        <v>23.5</v>
      </c>
      <c r="S244" s="29">
        <v>34.5</v>
      </c>
      <c r="T244" s="29">
        <v>37.6</v>
      </c>
      <c r="U244" s="29">
        <v>32.4</v>
      </c>
    </row>
    <row r="245" spans="1:21" ht="16.5" customHeight="1">
      <c r="A245" s="7"/>
      <c r="B245" s="7"/>
      <c r="C245" s="7"/>
      <c r="D245" s="7"/>
      <c r="E245" s="7"/>
      <c r="F245" s="7"/>
      <c r="G245" s="7" t="s">
        <v>219</v>
      </c>
      <c r="H245" s="7"/>
      <c r="I245" s="7"/>
      <c r="J245" s="7"/>
      <c r="K245" s="7"/>
      <c r="L245" s="9" t="s">
        <v>139</v>
      </c>
      <c r="M245" s="28">
        <v>7</v>
      </c>
      <c r="N245" s="28">
        <v>7.8</v>
      </c>
      <c r="O245" s="28">
        <v>9.6999999999999993</v>
      </c>
      <c r="P245" s="29">
        <v>13.3</v>
      </c>
      <c r="Q245" s="28">
        <v>4.5999999999999996</v>
      </c>
      <c r="R245" s="28">
        <v>8.9</v>
      </c>
      <c r="S245" s="29">
        <v>11</v>
      </c>
      <c r="T245" s="28">
        <v>2.2999999999999998</v>
      </c>
      <c r="U245" s="28">
        <v>8.3000000000000007</v>
      </c>
    </row>
    <row r="246" spans="1:21" ht="16.5" customHeight="1">
      <c r="A246" s="7"/>
      <c r="B246" s="7"/>
      <c r="C246" s="7"/>
      <c r="D246" s="7"/>
      <c r="E246" s="7"/>
      <c r="F246" s="7" t="s">
        <v>220</v>
      </c>
      <c r="G246" s="7"/>
      <c r="H246" s="7"/>
      <c r="I246" s="7"/>
      <c r="J246" s="7"/>
      <c r="K246" s="7"/>
      <c r="L246" s="9"/>
      <c r="M246" s="10"/>
      <c r="N246" s="10"/>
      <c r="O246" s="10"/>
      <c r="P246" s="10"/>
      <c r="Q246" s="10"/>
      <c r="R246" s="10"/>
      <c r="S246" s="10"/>
      <c r="T246" s="10"/>
      <c r="U246" s="10"/>
    </row>
    <row r="247" spans="1:21" ht="16.5" customHeight="1">
      <c r="A247" s="7"/>
      <c r="B247" s="7"/>
      <c r="C247" s="7"/>
      <c r="D247" s="7"/>
      <c r="E247" s="7"/>
      <c r="F247" s="7"/>
      <c r="G247" s="7" t="s">
        <v>217</v>
      </c>
      <c r="H247" s="7"/>
      <c r="I247" s="7"/>
      <c r="J247" s="7"/>
      <c r="K247" s="7"/>
      <c r="L247" s="9" t="s">
        <v>139</v>
      </c>
      <c r="M247" s="29">
        <v>49.7</v>
      </c>
      <c r="N247" s="29">
        <v>53.7</v>
      </c>
      <c r="O247" s="29">
        <v>47.3</v>
      </c>
      <c r="P247" s="29">
        <v>55.4</v>
      </c>
      <c r="Q247" s="29">
        <v>57.5</v>
      </c>
      <c r="R247" s="29">
        <v>55.8</v>
      </c>
      <c r="S247" s="29">
        <v>47.1</v>
      </c>
      <c r="T247" s="29">
        <v>59.5</v>
      </c>
      <c r="U247" s="29">
        <v>51.9</v>
      </c>
    </row>
    <row r="248" spans="1:21" ht="16.5" customHeight="1">
      <c r="A248" s="7"/>
      <c r="B248" s="7"/>
      <c r="C248" s="7"/>
      <c r="D248" s="7"/>
      <c r="E248" s="7"/>
      <c r="F248" s="7"/>
      <c r="G248" s="7" t="s">
        <v>218</v>
      </c>
      <c r="H248" s="7"/>
      <c r="I248" s="7"/>
      <c r="J248" s="7"/>
      <c r="K248" s="7"/>
      <c r="L248" s="9" t="s">
        <v>139</v>
      </c>
      <c r="M248" s="29">
        <v>80.2</v>
      </c>
      <c r="N248" s="29">
        <v>87.1</v>
      </c>
      <c r="O248" s="29">
        <v>88.3</v>
      </c>
      <c r="P248" s="29">
        <v>91.3</v>
      </c>
      <c r="Q248" s="29">
        <v>83.7</v>
      </c>
      <c r="R248" s="29">
        <v>85.6</v>
      </c>
      <c r="S248" s="29">
        <v>89.6</v>
      </c>
      <c r="T248" s="29">
        <v>96.1</v>
      </c>
      <c r="U248" s="29">
        <v>86.1</v>
      </c>
    </row>
    <row r="249" spans="1:21" ht="16.5" customHeight="1">
      <c r="A249" s="14"/>
      <c r="B249" s="14"/>
      <c r="C249" s="14"/>
      <c r="D249" s="14"/>
      <c r="E249" s="14"/>
      <c r="F249" s="14"/>
      <c r="G249" s="14" t="s">
        <v>219</v>
      </c>
      <c r="H249" s="14"/>
      <c r="I249" s="14"/>
      <c r="J249" s="14"/>
      <c r="K249" s="14"/>
      <c r="L249" s="15" t="s">
        <v>139</v>
      </c>
      <c r="M249" s="35">
        <v>91.9</v>
      </c>
      <c r="N249" s="35">
        <v>93.5</v>
      </c>
      <c r="O249" s="35">
        <v>89.1</v>
      </c>
      <c r="P249" s="35">
        <v>95.9</v>
      </c>
      <c r="Q249" s="35">
        <v>86.1</v>
      </c>
      <c r="R249" s="35">
        <v>94</v>
      </c>
      <c r="S249" s="35">
        <v>96.2</v>
      </c>
      <c r="T249" s="35">
        <v>92.1</v>
      </c>
      <c r="U249" s="35">
        <v>92.5</v>
      </c>
    </row>
    <row r="250" spans="1:21" ht="4.5" customHeight="1">
      <c r="A250" s="22"/>
      <c r="B250" s="22"/>
      <c r="C250" s="2"/>
      <c r="D250" s="2"/>
      <c r="E250" s="2"/>
      <c r="F250" s="2"/>
      <c r="G250" s="2"/>
      <c r="H250" s="2"/>
      <c r="I250" s="2"/>
      <c r="J250" s="2"/>
      <c r="K250" s="2"/>
      <c r="L250" s="2"/>
      <c r="M250" s="2"/>
      <c r="N250" s="2"/>
      <c r="O250" s="2"/>
      <c r="P250" s="2"/>
      <c r="Q250" s="2"/>
      <c r="R250" s="2"/>
      <c r="S250" s="2"/>
      <c r="T250" s="2"/>
      <c r="U250" s="2"/>
    </row>
    <row r="251" spans="1:21" ht="16.5" customHeight="1">
      <c r="A251" s="22"/>
      <c r="B251" s="22"/>
      <c r="C251" s="62" t="s">
        <v>223</v>
      </c>
      <c r="D251" s="62"/>
      <c r="E251" s="62"/>
      <c r="F251" s="62"/>
      <c r="G251" s="62"/>
      <c r="H251" s="62"/>
      <c r="I251" s="62"/>
      <c r="J251" s="62"/>
      <c r="K251" s="62"/>
      <c r="L251" s="62"/>
      <c r="M251" s="62"/>
      <c r="N251" s="62"/>
      <c r="O251" s="62"/>
      <c r="P251" s="62"/>
      <c r="Q251" s="62"/>
      <c r="R251" s="62"/>
      <c r="S251" s="62"/>
      <c r="T251" s="62"/>
      <c r="U251" s="62"/>
    </row>
    <row r="252" spans="1:21" ht="4.5" customHeight="1">
      <c r="A252" s="22"/>
      <c r="B252" s="22"/>
      <c r="C252" s="2"/>
      <c r="D252" s="2"/>
      <c r="E252" s="2"/>
      <c r="F252" s="2"/>
      <c r="G252" s="2"/>
      <c r="H252" s="2"/>
      <c r="I252" s="2"/>
      <c r="J252" s="2"/>
      <c r="K252" s="2"/>
      <c r="L252" s="2"/>
      <c r="M252" s="2"/>
      <c r="N252" s="2"/>
      <c r="O252" s="2"/>
      <c r="P252" s="2"/>
      <c r="Q252" s="2"/>
      <c r="R252" s="2"/>
      <c r="S252" s="2"/>
      <c r="T252" s="2"/>
      <c r="U252" s="2"/>
    </row>
    <row r="253" spans="1:21" ht="29.45" customHeight="1">
      <c r="A253" s="22" t="s">
        <v>93</v>
      </c>
      <c r="B253" s="22"/>
      <c r="C253" s="62" t="s">
        <v>224</v>
      </c>
      <c r="D253" s="62"/>
      <c r="E253" s="62"/>
      <c r="F253" s="62"/>
      <c r="G253" s="62"/>
      <c r="H253" s="62"/>
      <c r="I253" s="62"/>
      <c r="J253" s="62"/>
      <c r="K253" s="62"/>
      <c r="L253" s="62"/>
      <c r="M253" s="62"/>
      <c r="N253" s="62"/>
      <c r="O253" s="62"/>
      <c r="P253" s="62"/>
      <c r="Q253" s="62"/>
      <c r="R253" s="62"/>
      <c r="S253" s="62"/>
      <c r="T253" s="62"/>
      <c r="U253" s="62"/>
    </row>
    <row r="254" spans="1:21" ht="29.45" customHeight="1">
      <c r="A254" s="22" t="s">
        <v>95</v>
      </c>
      <c r="B254" s="22"/>
      <c r="C254" s="62" t="s">
        <v>225</v>
      </c>
      <c r="D254" s="62"/>
      <c r="E254" s="62"/>
      <c r="F254" s="62"/>
      <c r="G254" s="62"/>
      <c r="H254" s="62"/>
      <c r="I254" s="62"/>
      <c r="J254" s="62"/>
      <c r="K254" s="62"/>
      <c r="L254" s="62"/>
      <c r="M254" s="62"/>
      <c r="N254" s="62"/>
      <c r="O254" s="62"/>
      <c r="P254" s="62"/>
      <c r="Q254" s="62"/>
      <c r="R254" s="62"/>
      <c r="S254" s="62"/>
      <c r="T254" s="62"/>
      <c r="U254" s="62"/>
    </row>
    <row r="255" spans="1:21" ht="4.5" customHeight="1"/>
    <row r="256" spans="1:21" ht="16.5" customHeight="1">
      <c r="A256" s="23" t="s">
        <v>109</v>
      </c>
      <c r="B256" s="22"/>
      <c r="C256" s="22"/>
      <c r="D256" s="22"/>
      <c r="E256" s="62" t="s">
        <v>189</v>
      </c>
      <c r="F256" s="62"/>
      <c r="G256" s="62"/>
      <c r="H256" s="62"/>
      <c r="I256" s="62"/>
      <c r="J256" s="62"/>
      <c r="K256" s="62"/>
      <c r="L256" s="62"/>
      <c r="M256" s="62"/>
      <c r="N256" s="62"/>
      <c r="O256" s="62"/>
      <c r="P256" s="62"/>
      <c r="Q256" s="62"/>
      <c r="R256" s="62"/>
      <c r="S256" s="62"/>
      <c r="T256" s="62"/>
      <c r="U256" s="62"/>
    </row>
  </sheetData>
  <mergeCells count="25">
    <mergeCell ref="E81:K81"/>
    <mergeCell ref="F94:K94"/>
    <mergeCell ref="E106:K106"/>
    <mergeCell ref="E118:K118"/>
    <mergeCell ref="E8:K8"/>
    <mergeCell ref="E20:K20"/>
    <mergeCell ref="E32:K32"/>
    <mergeCell ref="F45:K45"/>
    <mergeCell ref="E57:K57"/>
    <mergeCell ref="K1:U1"/>
    <mergeCell ref="C251:U251"/>
    <mergeCell ref="C253:U253"/>
    <mergeCell ref="C254:U254"/>
    <mergeCell ref="E256:U256"/>
    <mergeCell ref="F192:K192"/>
    <mergeCell ref="E204:K204"/>
    <mergeCell ref="E216:K216"/>
    <mergeCell ref="E228:K228"/>
    <mergeCell ref="F241:K241"/>
    <mergeCell ref="E130:K130"/>
    <mergeCell ref="F143:K143"/>
    <mergeCell ref="E155:K155"/>
    <mergeCell ref="E167:K167"/>
    <mergeCell ref="E179:K179"/>
    <mergeCell ref="E69:K69"/>
  </mergeCells>
  <pageMargins left="0.7" right="0.7" top="0.75" bottom="0.75" header="0.3" footer="0.3"/>
  <pageSetup paperSize="9" fitToHeight="0" orientation="landscape" horizontalDpi="300" verticalDpi="300"/>
  <headerFooter scaleWithDoc="0" alignWithMargins="0">
    <oddHeader>&amp;C&amp;"Arial"&amp;8TABLE 12A.7</oddHeader>
    <oddFooter>&amp;L&amp;"Arial"&amp;8REPORT ON
GOVERNMENT
SERVICES 2022&amp;R&amp;"Arial"&amp;8PUBLIC
HOSPITALS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84"/>
  <sheetViews>
    <sheetView showGridLines="0" workbookViewId="0"/>
  </sheetViews>
  <sheetFormatPr defaultColWidth="11.5703125" defaultRowHeight="13.15"/>
  <cols>
    <col min="1" max="10" width="1.7109375" customWidth="1"/>
    <col min="11" max="12" width="8.85546875" customWidth="1"/>
    <col min="13" max="21" width="8.42578125" customWidth="1"/>
  </cols>
  <sheetData>
    <row r="1" spans="1:21" ht="17.45" customHeight="1">
      <c r="A1" s="8" t="s">
        <v>226</v>
      </c>
      <c r="B1" s="8"/>
      <c r="C1" s="8"/>
      <c r="D1" s="8"/>
      <c r="E1" s="8"/>
      <c r="F1" s="8"/>
      <c r="G1" s="8"/>
      <c r="H1" s="8"/>
      <c r="I1" s="8"/>
      <c r="J1" s="8"/>
      <c r="K1" s="67" t="s">
        <v>227</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228</v>
      </c>
      <c r="S2" s="13" t="s">
        <v>229</v>
      </c>
      <c r="T2" s="13" t="s">
        <v>194</v>
      </c>
      <c r="U2" s="13" t="s">
        <v>230</v>
      </c>
    </row>
    <row r="3" spans="1:21" ht="16.5" customHeight="1">
      <c r="A3" s="7" t="s">
        <v>176</v>
      </c>
      <c r="B3" s="7"/>
      <c r="C3" s="7"/>
      <c r="D3" s="7"/>
      <c r="E3" s="7"/>
      <c r="F3" s="7"/>
      <c r="G3" s="7"/>
      <c r="H3" s="7"/>
      <c r="I3" s="7"/>
      <c r="J3" s="7"/>
      <c r="K3" s="7"/>
      <c r="L3" s="9"/>
      <c r="M3" s="10"/>
      <c r="N3" s="10"/>
      <c r="O3" s="10"/>
      <c r="P3" s="10"/>
      <c r="Q3" s="10"/>
      <c r="R3" s="10"/>
      <c r="S3" s="10"/>
      <c r="T3" s="10"/>
      <c r="U3" s="10"/>
    </row>
    <row r="4" spans="1:21" ht="16.5" customHeight="1">
      <c r="A4" s="7"/>
      <c r="B4" s="7" t="s">
        <v>156</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c r="M5" s="10"/>
      <c r="N5" s="10"/>
      <c r="O5" s="10"/>
      <c r="P5" s="10"/>
      <c r="Q5" s="10"/>
      <c r="R5" s="10"/>
      <c r="S5" s="10"/>
      <c r="T5" s="10"/>
      <c r="U5" s="10"/>
    </row>
    <row r="6" spans="1:21" ht="16.5" customHeight="1">
      <c r="A6" s="7"/>
      <c r="B6" s="7"/>
      <c r="C6" s="7"/>
      <c r="D6" s="7" t="s">
        <v>212</v>
      </c>
      <c r="E6" s="7"/>
      <c r="F6" s="7"/>
      <c r="G6" s="7"/>
      <c r="H6" s="7"/>
      <c r="I6" s="7"/>
      <c r="J6" s="7"/>
      <c r="K6" s="7"/>
      <c r="L6" s="9"/>
      <c r="M6" s="10"/>
      <c r="N6" s="10"/>
      <c r="O6" s="10"/>
      <c r="P6" s="10"/>
      <c r="Q6" s="10"/>
      <c r="R6" s="10"/>
      <c r="S6" s="10"/>
      <c r="T6" s="10"/>
      <c r="U6" s="10"/>
    </row>
    <row r="7" spans="1:21" ht="29.45" customHeight="1">
      <c r="A7" s="7"/>
      <c r="B7" s="7"/>
      <c r="C7" s="7"/>
      <c r="D7" s="7"/>
      <c r="E7" s="69" t="s">
        <v>231</v>
      </c>
      <c r="F7" s="69"/>
      <c r="G7" s="69"/>
      <c r="H7" s="69"/>
      <c r="I7" s="69"/>
      <c r="J7" s="69"/>
      <c r="K7" s="69"/>
      <c r="L7" s="9" t="s">
        <v>183</v>
      </c>
      <c r="M7" s="30">
        <v>495.2</v>
      </c>
      <c r="N7" s="30">
        <v>640.20000000000005</v>
      </c>
      <c r="O7" s="30">
        <v>898.5</v>
      </c>
      <c r="P7" s="30">
        <v>854.6</v>
      </c>
      <c r="Q7" s="30">
        <v>993.5</v>
      </c>
      <c r="R7" s="30">
        <v>278.60000000000002</v>
      </c>
      <c r="S7" s="30">
        <v>582.70000000000005</v>
      </c>
      <c r="T7" s="36">
        <v>2207.3000000000002</v>
      </c>
      <c r="U7" s="30">
        <v>841.2</v>
      </c>
    </row>
    <row r="8" spans="1:21" ht="16.5" customHeight="1">
      <c r="A8" s="7"/>
      <c r="B8" s="7"/>
      <c r="C8" s="7"/>
      <c r="D8" s="7"/>
      <c r="E8" s="7" t="s">
        <v>232</v>
      </c>
      <c r="F8" s="7"/>
      <c r="G8" s="7"/>
      <c r="H8" s="7"/>
      <c r="I8" s="7"/>
      <c r="J8" s="7"/>
      <c r="K8" s="7"/>
      <c r="L8" s="9" t="s">
        <v>183</v>
      </c>
      <c r="M8" s="30">
        <v>202.4</v>
      </c>
      <c r="N8" s="30">
        <v>256.8</v>
      </c>
      <c r="O8" s="30">
        <v>293.10000000000002</v>
      </c>
      <c r="P8" s="30">
        <v>218.8</v>
      </c>
      <c r="Q8" s="30">
        <v>223.6</v>
      </c>
      <c r="R8" s="30">
        <v>207.5</v>
      </c>
      <c r="S8" s="30">
        <v>273.60000000000002</v>
      </c>
      <c r="T8" s="30">
        <v>795.1</v>
      </c>
      <c r="U8" s="30">
        <v>243.9</v>
      </c>
    </row>
    <row r="9" spans="1:21" ht="16.5" customHeight="1">
      <c r="A9" s="7"/>
      <c r="B9" s="7"/>
      <c r="C9" s="7"/>
      <c r="D9" s="7" t="s">
        <v>233</v>
      </c>
      <c r="E9" s="7"/>
      <c r="F9" s="7"/>
      <c r="G9" s="7"/>
      <c r="H9" s="7"/>
      <c r="I9" s="7"/>
      <c r="J9" s="7"/>
      <c r="K9" s="7"/>
      <c r="L9" s="9"/>
      <c r="M9" s="10"/>
      <c r="N9" s="10"/>
      <c r="O9" s="10"/>
      <c r="P9" s="10"/>
      <c r="Q9" s="10"/>
      <c r="R9" s="10"/>
      <c r="S9" s="10"/>
      <c r="T9" s="10"/>
      <c r="U9" s="10"/>
    </row>
    <row r="10" spans="1:21" ht="29.45" customHeight="1">
      <c r="A10" s="7"/>
      <c r="B10" s="7"/>
      <c r="C10" s="7"/>
      <c r="D10" s="7"/>
      <c r="E10" s="69" t="s">
        <v>231</v>
      </c>
      <c r="F10" s="69"/>
      <c r="G10" s="69"/>
      <c r="H10" s="69"/>
      <c r="I10" s="69"/>
      <c r="J10" s="69"/>
      <c r="K10" s="69"/>
      <c r="L10" s="9" t="s">
        <v>183</v>
      </c>
      <c r="M10" s="29">
        <v>50.3</v>
      </c>
      <c r="N10" s="29">
        <v>55.7</v>
      </c>
      <c r="O10" s="30">
        <v>117.2</v>
      </c>
      <c r="P10" s="30">
        <v>548.4</v>
      </c>
      <c r="Q10" s="29">
        <v>69.599999999999994</v>
      </c>
      <c r="R10" s="26" t="s">
        <v>163</v>
      </c>
      <c r="S10" s="26" t="s">
        <v>163</v>
      </c>
      <c r="T10" s="26" t="s">
        <v>163</v>
      </c>
      <c r="U10" s="30">
        <v>128.6</v>
      </c>
    </row>
    <row r="11" spans="1:21" ht="16.5" customHeight="1">
      <c r="A11" s="7"/>
      <c r="B11" s="7"/>
      <c r="C11" s="7"/>
      <c r="D11" s="7"/>
      <c r="E11" s="7" t="s">
        <v>232</v>
      </c>
      <c r="F11" s="7"/>
      <c r="G11" s="7"/>
      <c r="H11" s="7"/>
      <c r="I11" s="7"/>
      <c r="J11" s="7"/>
      <c r="K11" s="7"/>
      <c r="L11" s="9" t="s">
        <v>183</v>
      </c>
      <c r="M11" s="30">
        <v>137.4</v>
      </c>
      <c r="N11" s="30">
        <v>141.80000000000001</v>
      </c>
      <c r="O11" s="30">
        <v>198.9</v>
      </c>
      <c r="P11" s="30">
        <v>176.5</v>
      </c>
      <c r="Q11" s="30">
        <v>156.9</v>
      </c>
      <c r="R11" s="26" t="s">
        <v>163</v>
      </c>
      <c r="S11" s="26" t="s">
        <v>163</v>
      </c>
      <c r="T11" s="26" t="s">
        <v>163</v>
      </c>
      <c r="U11" s="30">
        <v>155.4</v>
      </c>
    </row>
    <row r="12" spans="1:21" ht="16.5" customHeight="1">
      <c r="A12" s="7"/>
      <c r="B12" s="7"/>
      <c r="C12" s="7" t="s">
        <v>83</v>
      </c>
      <c r="D12" s="7"/>
      <c r="E12" s="7"/>
      <c r="F12" s="7"/>
      <c r="G12" s="7"/>
      <c r="H12" s="7"/>
      <c r="I12" s="7"/>
      <c r="J12" s="7"/>
      <c r="K12" s="7"/>
      <c r="L12" s="9"/>
      <c r="M12" s="10"/>
      <c r="N12" s="10"/>
      <c r="O12" s="10"/>
      <c r="P12" s="10"/>
      <c r="Q12" s="10"/>
      <c r="R12" s="10"/>
      <c r="S12" s="10"/>
      <c r="T12" s="10"/>
      <c r="U12" s="10"/>
    </row>
    <row r="13" spans="1:21" ht="16.5" customHeight="1">
      <c r="A13" s="7"/>
      <c r="B13" s="7"/>
      <c r="C13" s="7"/>
      <c r="D13" s="7" t="s">
        <v>212</v>
      </c>
      <c r="E13" s="7"/>
      <c r="F13" s="7"/>
      <c r="G13" s="7"/>
      <c r="H13" s="7"/>
      <c r="I13" s="7"/>
      <c r="J13" s="7"/>
      <c r="K13" s="7"/>
      <c r="L13" s="9"/>
      <c r="M13" s="10"/>
      <c r="N13" s="10"/>
      <c r="O13" s="10"/>
      <c r="P13" s="10"/>
      <c r="Q13" s="10"/>
      <c r="R13" s="10"/>
      <c r="S13" s="10"/>
      <c r="T13" s="10"/>
      <c r="U13" s="10"/>
    </row>
    <row r="14" spans="1:21" ht="29.45" customHeight="1">
      <c r="A14" s="7"/>
      <c r="B14" s="7"/>
      <c r="C14" s="7"/>
      <c r="D14" s="7"/>
      <c r="E14" s="69" t="s">
        <v>231</v>
      </c>
      <c r="F14" s="69"/>
      <c r="G14" s="69"/>
      <c r="H14" s="69"/>
      <c r="I14" s="69"/>
      <c r="J14" s="69"/>
      <c r="K14" s="69"/>
      <c r="L14" s="9" t="s">
        <v>183</v>
      </c>
      <c r="M14" s="30">
        <v>506.8</v>
      </c>
      <c r="N14" s="30">
        <v>651.70000000000005</v>
      </c>
      <c r="O14" s="30">
        <v>851.8</v>
      </c>
      <c r="P14" s="30">
        <v>876.9</v>
      </c>
      <c r="Q14" s="30">
        <v>962.5</v>
      </c>
      <c r="R14" s="30">
        <v>265.8</v>
      </c>
      <c r="S14" s="30">
        <v>587.5</v>
      </c>
      <c r="T14" s="36">
        <v>2228.6999999999998</v>
      </c>
      <c r="U14" s="30">
        <v>835</v>
      </c>
    </row>
    <row r="15" spans="1:21" ht="16.5" customHeight="1">
      <c r="A15" s="7"/>
      <c r="B15" s="7"/>
      <c r="C15" s="7"/>
      <c r="D15" s="7"/>
      <c r="E15" s="7" t="s">
        <v>232</v>
      </c>
      <c r="F15" s="7"/>
      <c r="G15" s="7"/>
      <c r="H15" s="7"/>
      <c r="I15" s="7"/>
      <c r="J15" s="7"/>
      <c r="K15" s="7"/>
      <c r="L15" s="9" t="s">
        <v>183</v>
      </c>
      <c r="M15" s="30">
        <v>214.2</v>
      </c>
      <c r="N15" s="30">
        <v>273.5</v>
      </c>
      <c r="O15" s="30">
        <v>295.7</v>
      </c>
      <c r="P15" s="30">
        <v>225.7</v>
      </c>
      <c r="Q15" s="30">
        <v>228.5</v>
      </c>
      <c r="R15" s="30">
        <v>223.4</v>
      </c>
      <c r="S15" s="30">
        <v>281.8</v>
      </c>
      <c r="T15" s="30">
        <v>776.5</v>
      </c>
      <c r="U15" s="30">
        <v>253.9</v>
      </c>
    </row>
    <row r="16" spans="1:21" ht="16.5" customHeight="1">
      <c r="A16" s="7"/>
      <c r="B16" s="7"/>
      <c r="C16" s="7"/>
      <c r="D16" s="7" t="s">
        <v>233</v>
      </c>
      <c r="E16" s="7"/>
      <c r="F16" s="7"/>
      <c r="G16" s="7"/>
      <c r="H16" s="7"/>
      <c r="I16" s="7"/>
      <c r="J16" s="7"/>
      <c r="K16" s="7"/>
      <c r="L16" s="9"/>
      <c r="M16" s="10"/>
      <c r="N16" s="10"/>
      <c r="O16" s="10"/>
      <c r="P16" s="10"/>
      <c r="Q16" s="10"/>
      <c r="R16" s="10"/>
      <c r="S16" s="10"/>
      <c r="T16" s="10"/>
      <c r="U16" s="10"/>
    </row>
    <row r="17" spans="1:21" ht="29.45" customHeight="1">
      <c r="A17" s="7"/>
      <c r="B17" s="7"/>
      <c r="C17" s="7"/>
      <c r="D17" s="7"/>
      <c r="E17" s="69" t="s">
        <v>231</v>
      </c>
      <c r="F17" s="69"/>
      <c r="G17" s="69"/>
      <c r="H17" s="69"/>
      <c r="I17" s="69"/>
      <c r="J17" s="69"/>
      <c r="K17" s="69"/>
      <c r="L17" s="9" t="s">
        <v>183</v>
      </c>
      <c r="M17" s="29">
        <v>48.9</v>
      </c>
      <c r="N17" s="29">
        <v>56.6</v>
      </c>
      <c r="O17" s="30">
        <v>109.7</v>
      </c>
      <c r="P17" s="30">
        <v>527.1</v>
      </c>
      <c r="Q17" s="29">
        <v>61.7</v>
      </c>
      <c r="R17" s="26" t="s">
        <v>163</v>
      </c>
      <c r="S17" s="26" t="s">
        <v>163</v>
      </c>
      <c r="T17" s="26" t="s">
        <v>163</v>
      </c>
      <c r="U17" s="30">
        <v>121.9</v>
      </c>
    </row>
    <row r="18" spans="1:21" ht="16.5" customHeight="1">
      <c r="A18" s="7"/>
      <c r="B18" s="7"/>
      <c r="C18" s="7"/>
      <c r="D18" s="7"/>
      <c r="E18" s="7" t="s">
        <v>232</v>
      </c>
      <c r="F18" s="7"/>
      <c r="G18" s="7"/>
      <c r="H18" s="7"/>
      <c r="I18" s="7"/>
      <c r="J18" s="7"/>
      <c r="K18" s="7"/>
      <c r="L18" s="9" t="s">
        <v>183</v>
      </c>
      <c r="M18" s="30">
        <v>153.80000000000001</v>
      </c>
      <c r="N18" s="30">
        <v>154.6</v>
      </c>
      <c r="O18" s="30">
        <v>212.3</v>
      </c>
      <c r="P18" s="30">
        <v>185</v>
      </c>
      <c r="Q18" s="30">
        <v>166.3</v>
      </c>
      <c r="R18" s="26" t="s">
        <v>163</v>
      </c>
      <c r="S18" s="26" t="s">
        <v>163</v>
      </c>
      <c r="T18" s="26" t="s">
        <v>163</v>
      </c>
      <c r="U18" s="30">
        <v>167.2</v>
      </c>
    </row>
    <row r="19" spans="1:21" ht="16.5" customHeight="1">
      <c r="A19" s="7"/>
      <c r="B19" s="7"/>
      <c r="C19" s="7" t="s">
        <v>84</v>
      </c>
      <c r="D19" s="7"/>
      <c r="E19" s="7"/>
      <c r="F19" s="7"/>
      <c r="G19" s="7"/>
      <c r="H19" s="7"/>
      <c r="I19" s="7"/>
      <c r="J19" s="7"/>
      <c r="K19" s="7"/>
      <c r="L19" s="9"/>
      <c r="M19" s="10"/>
      <c r="N19" s="10"/>
      <c r="O19" s="10"/>
      <c r="P19" s="10"/>
      <c r="Q19" s="10"/>
      <c r="R19" s="10"/>
      <c r="S19" s="10"/>
      <c r="T19" s="10"/>
      <c r="U19" s="10"/>
    </row>
    <row r="20" spans="1:21" ht="16.5" customHeight="1">
      <c r="A20" s="7"/>
      <c r="B20" s="7"/>
      <c r="C20" s="7"/>
      <c r="D20" s="7" t="s">
        <v>212</v>
      </c>
      <c r="E20" s="7"/>
      <c r="F20" s="7"/>
      <c r="G20" s="7"/>
      <c r="H20" s="7"/>
      <c r="I20" s="7"/>
      <c r="J20" s="7"/>
      <c r="K20" s="7"/>
      <c r="L20" s="9"/>
      <c r="M20" s="10"/>
      <c r="N20" s="10"/>
      <c r="O20" s="10"/>
      <c r="P20" s="10"/>
      <c r="Q20" s="10"/>
      <c r="R20" s="10"/>
      <c r="S20" s="10"/>
      <c r="T20" s="10"/>
      <c r="U20" s="10"/>
    </row>
    <row r="21" spans="1:21" ht="29.45" customHeight="1">
      <c r="A21" s="7"/>
      <c r="B21" s="7"/>
      <c r="C21" s="7"/>
      <c r="D21" s="7"/>
      <c r="E21" s="69" t="s">
        <v>231</v>
      </c>
      <c r="F21" s="69"/>
      <c r="G21" s="69"/>
      <c r="H21" s="69"/>
      <c r="I21" s="69"/>
      <c r="J21" s="69"/>
      <c r="K21" s="69"/>
      <c r="L21" s="9" t="s">
        <v>183</v>
      </c>
      <c r="M21" s="30">
        <v>614.1</v>
      </c>
      <c r="N21" s="30">
        <v>748.2</v>
      </c>
      <c r="O21" s="30">
        <v>915.3</v>
      </c>
      <c r="P21" s="36">
        <v>1318</v>
      </c>
      <c r="Q21" s="30">
        <v>979.8</v>
      </c>
      <c r="R21" s="30">
        <v>294.60000000000002</v>
      </c>
      <c r="S21" s="30">
        <v>900</v>
      </c>
      <c r="T21" s="36">
        <v>2339.6999999999998</v>
      </c>
      <c r="U21" s="30">
        <v>984.7</v>
      </c>
    </row>
    <row r="22" spans="1:21" ht="16.5" customHeight="1">
      <c r="A22" s="7"/>
      <c r="B22" s="7"/>
      <c r="C22" s="7"/>
      <c r="D22" s="7"/>
      <c r="E22" s="7" t="s">
        <v>232</v>
      </c>
      <c r="F22" s="7"/>
      <c r="G22" s="7"/>
      <c r="H22" s="7"/>
      <c r="I22" s="7"/>
      <c r="J22" s="7"/>
      <c r="K22" s="7"/>
      <c r="L22" s="9" t="s">
        <v>183</v>
      </c>
      <c r="M22" s="30">
        <v>220.5</v>
      </c>
      <c r="N22" s="30">
        <v>279.7</v>
      </c>
      <c r="O22" s="30">
        <v>293.2</v>
      </c>
      <c r="P22" s="30">
        <v>257.39999999999998</v>
      </c>
      <c r="Q22" s="30">
        <v>229.2</v>
      </c>
      <c r="R22" s="30">
        <v>220.4</v>
      </c>
      <c r="S22" s="30">
        <v>292.60000000000002</v>
      </c>
      <c r="T22" s="30">
        <v>758.5</v>
      </c>
      <c r="U22" s="30">
        <v>260.10000000000002</v>
      </c>
    </row>
    <row r="23" spans="1:21" ht="16.5" customHeight="1">
      <c r="A23" s="7"/>
      <c r="B23" s="7"/>
      <c r="C23" s="7"/>
      <c r="D23" s="7" t="s">
        <v>233</v>
      </c>
      <c r="E23" s="7"/>
      <c r="F23" s="7"/>
      <c r="G23" s="7"/>
      <c r="H23" s="7"/>
      <c r="I23" s="7"/>
      <c r="J23" s="7"/>
      <c r="K23" s="7"/>
      <c r="L23" s="9"/>
      <c r="M23" s="10"/>
      <c r="N23" s="10"/>
      <c r="O23" s="10"/>
      <c r="P23" s="10"/>
      <c r="Q23" s="10"/>
      <c r="R23" s="10"/>
      <c r="S23" s="10"/>
      <c r="T23" s="10"/>
      <c r="U23" s="10"/>
    </row>
    <row r="24" spans="1:21" ht="29.45" customHeight="1">
      <c r="A24" s="7"/>
      <c r="B24" s="7"/>
      <c r="C24" s="7"/>
      <c r="D24" s="7"/>
      <c r="E24" s="69" t="s">
        <v>231</v>
      </c>
      <c r="F24" s="69"/>
      <c r="G24" s="69"/>
      <c r="H24" s="69"/>
      <c r="I24" s="69"/>
      <c r="J24" s="69"/>
      <c r="K24" s="69"/>
      <c r="L24" s="9" t="s">
        <v>183</v>
      </c>
      <c r="M24" s="29">
        <v>51.1</v>
      </c>
      <c r="N24" s="29">
        <v>58.5</v>
      </c>
      <c r="O24" s="30">
        <v>100.9</v>
      </c>
      <c r="P24" s="30">
        <v>580.6</v>
      </c>
      <c r="Q24" s="29">
        <v>57.2</v>
      </c>
      <c r="R24" s="26" t="s">
        <v>163</v>
      </c>
      <c r="S24" s="26" t="s">
        <v>163</v>
      </c>
      <c r="T24" s="26" t="s">
        <v>163</v>
      </c>
      <c r="U24" s="30">
        <v>130.1</v>
      </c>
    </row>
    <row r="25" spans="1:21" ht="16.5" customHeight="1">
      <c r="A25" s="7"/>
      <c r="B25" s="7"/>
      <c r="C25" s="7"/>
      <c r="D25" s="7"/>
      <c r="E25" s="7" t="s">
        <v>232</v>
      </c>
      <c r="F25" s="7"/>
      <c r="G25" s="7"/>
      <c r="H25" s="7"/>
      <c r="I25" s="7"/>
      <c r="J25" s="7"/>
      <c r="K25" s="7"/>
      <c r="L25" s="9" t="s">
        <v>183</v>
      </c>
      <c r="M25" s="30">
        <v>156.9</v>
      </c>
      <c r="N25" s="30">
        <v>159.19999999999999</v>
      </c>
      <c r="O25" s="30">
        <v>218.1</v>
      </c>
      <c r="P25" s="30">
        <v>193.5</v>
      </c>
      <c r="Q25" s="30">
        <v>166.6</v>
      </c>
      <c r="R25" s="26" t="s">
        <v>163</v>
      </c>
      <c r="S25" s="26" t="s">
        <v>163</v>
      </c>
      <c r="T25" s="26" t="s">
        <v>163</v>
      </c>
      <c r="U25" s="30">
        <v>171.7</v>
      </c>
    </row>
    <row r="26" spans="1:21" ht="16.5" customHeight="1">
      <c r="A26" s="7"/>
      <c r="B26" s="7"/>
      <c r="C26" s="7" t="s">
        <v>85</v>
      </c>
      <c r="D26" s="7"/>
      <c r="E26" s="7"/>
      <c r="F26" s="7"/>
      <c r="G26" s="7"/>
      <c r="H26" s="7"/>
      <c r="I26" s="7"/>
      <c r="J26" s="7"/>
      <c r="K26" s="7"/>
      <c r="L26" s="9"/>
      <c r="M26" s="10"/>
      <c r="N26" s="10"/>
      <c r="O26" s="10"/>
      <c r="P26" s="10"/>
      <c r="Q26" s="10"/>
      <c r="R26" s="10"/>
      <c r="S26" s="10"/>
      <c r="T26" s="10"/>
      <c r="U26" s="10"/>
    </row>
    <row r="27" spans="1:21" ht="16.5" customHeight="1">
      <c r="A27" s="7"/>
      <c r="B27" s="7"/>
      <c r="C27" s="7"/>
      <c r="D27" s="7" t="s">
        <v>212</v>
      </c>
      <c r="E27" s="7"/>
      <c r="F27" s="7"/>
      <c r="G27" s="7"/>
      <c r="H27" s="7"/>
      <c r="I27" s="7"/>
      <c r="J27" s="7"/>
      <c r="K27" s="7"/>
      <c r="L27" s="9"/>
      <c r="M27" s="10"/>
      <c r="N27" s="10"/>
      <c r="O27" s="10"/>
      <c r="P27" s="10"/>
      <c r="Q27" s="10"/>
      <c r="R27" s="10"/>
      <c r="S27" s="10"/>
      <c r="T27" s="10"/>
      <c r="U27" s="10"/>
    </row>
    <row r="28" spans="1:21" ht="29.45" customHeight="1">
      <c r="A28" s="7"/>
      <c r="B28" s="7"/>
      <c r="C28" s="7"/>
      <c r="D28" s="7"/>
      <c r="E28" s="69" t="s">
        <v>231</v>
      </c>
      <c r="F28" s="69"/>
      <c r="G28" s="69"/>
      <c r="H28" s="69"/>
      <c r="I28" s="69"/>
      <c r="J28" s="69"/>
      <c r="K28" s="69"/>
      <c r="L28" s="9" t="s">
        <v>183</v>
      </c>
      <c r="M28" s="30">
        <v>605.79999999999995</v>
      </c>
      <c r="N28" s="30">
        <v>689.5</v>
      </c>
      <c r="O28" s="30">
        <v>840.4</v>
      </c>
      <c r="P28" s="36">
        <v>1246.5999999999999</v>
      </c>
      <c r="Q28" s="30">
        <v>863.7</v>
      </c>
      <c r="R28" s="30">
        <v>276.39999999999998</v>
      </c>
      <c r="S28" s="30">
        <v>810.1</v>
      </c>
      <c r="T28" s="36">
        <v>2190.1999999999998</v>
      </c>
      <c r="U28" s="30">
        <v>924.6</v>
      </c>
    </row>
    <row r="29" spans="1:21" ht="16.5" customHeight="1">
      <c r="A29" s="7"/>
      <c r="B29" s="7"/>
      <c r="C29" s="7"/>
      <c r="D29" s="7"/>
      <c r="E29" s="7" t="s">
        <v>232</v>
      </c>
      <c r="F29" s="7"/>
      <c r="G29" s="7"/>
      <c r="H29" s="7"/>
      <c r="I29" s="7"/>
      <c r="J29" s="7"/>
      <c r="K29" s="7"/>
      <c r="L29" s="9" t="s">
        <v>183</v>
      </c>
      <c r="M29" s="30">
        <v>229.6</v>
      </c>
      <c r="N29" s="30">
        <v>268.5</v>
      </c>
      <c r="O29" s="30">
        <v>275</v>
      </c>
      <c r="P29" s="30">
        <v>247</v>
      </c>
      <c r="Q29" s="30">
        <v>228.8</v>
      </c>
      <c r="R29" s="30">
        <v>213</v>
      </c>
      <c r="S29" s="30">
        <v>290.89999999999998</v>
      </c>
      <c r="T29" s="30">
        <v>712</v>
      </c>
      <c r="U29" s="30">
        <v>254.9</v>
      </c>
    </row>
    <row r="30" spans="1:21" ht="16.5" customHeight="1">
      <c r="A30" s="7"/>
      <c r="B30" s="7"/>
      <c r="C30" s="7"/>
      <c r="D30" s="7" t="s">
        <v>233</v>
      </c>
      <c r="E30" s="7"/>
      <c r="F30" s="7"/>
      <c r="G30" s="7"/>
      <c r="H30" s="7"/>
      <c r="I30" s="7"/>
      <c r="J30" s="7"/>
      <c r="K30" s="7"/>
      <c r="L30" s="9"/>
      <c r="M30" s="10"/>
      <c r="N30" s="10"/>
      <c r="O30" s="10"/>
      <c r="P30" s="10"/>
      <c r="Q30" s="10"/>
      <c r="R30" s="10"/>
      <c r="S30" s="10"/>
      <c r="T30" s="10"/>
      <c r="U30" s="10"/>
    </row>
    <row r="31" spans="1:21" ht="29.45" customHeight="1">
      <c r="A31" s="7"/>
      <c r="B31" s="7"/>
      <c r="C31" s="7"/>
      <c r="D31" s="7"/>
      <c r="E31" s="69" t="s">
        <v>231</v>
      </c>
      <c r="F31" s="69"/>
      <c r="G31" s="69"/>
      <c r="H31" s="69"/>
      <c r="I31" s="69"/>
      <c r="J31" s="69"/>
      <c r="K31" s="69"/>
      <c r="L31" s="9" t="s">
        <v>183</v>
      </c>
      <c r="M31" s="29">
        <v>43.9</v>
      </c>
      <c r="N31" s="29">
        <v>54.2</v>
      </c>
      <c r="O31" s="29">
        <v>77.7</v>
      </c>
      <c r="P31" s="30">
        <v>562.4</v>
      </c>
      <c r="Q31" s="29">
        <v>44.1</v>
      </c>
      <c r="R31" s="26" t="s">
        <v>163</v>
      </c>
      <c r="S31" s="26" t="s">
        <v>163</v>
      </c>
      <c r="T31" s="26" t="s">
        <v>163</v>
      </c>
      <c r="U31" s="30">
        <v>119.9</v>
      </c>
    </row>
    <row r="32" spans="1:21" ht="16.5" customHeight="1">
      <c r="A32" s="7"/>
      <c r="B32" s="7"/>
      <c r="C32" s="7"/>
      <c r="D32" s="7"/>
      <c r="E32" s="7" t="s">
        <v>232</v>
      </c>
      <c r="F32" s="7"/>
      <c r="G32" s="7"/>
      <c r="H32" s="7"/>
      <c r="I32" s="7"/>
      <c r="J32" s="7"/>
      <c r="K32" s="7"/>
      <c r="L32" s="9" t="s">
        <v>183</v>
      </c>
      <c r="M32" s="30">
        <v>150.9</v>
      </c>
      <c r="N32" s="30">
        <v>156.5</v>
      </c>
      <c r="O32" s="30">
        <v>211.6</v>
      </c>
      <c r="P32" s="30">
        <v>190.7</v>
      </c>
      <c r="Q32" s="30">
        <v>157.4</v>
      </c>
      <c r="R32" s="26" t="s">
        <v>163</v>
      </c>
      <c r="S32" s="26" t="s">
        <v>163</v>
      </c>
      <c r="T32" s="26" t="s">
        <v>163</v>
      </c>
      <c r="U32" s="30">
        <v>167.8</v>
      </c>
    </row>
    <row r="33" spans="1:21" ht="16.5" customHeight="1">
      <c r="A33" s="7"/>
      <c r="B33" s="7"/>
      <c r="C33" s="7" t="s">
        <v>86</v>
      </c>
      <c r="D33" s="7"/>
      <c r="E33" s="7"/>
      <c r="F33" s="7"/>
      <c r="G33" s="7"/>
      <c r="H33" s="7"/>
      <c r="I33" s="7"/>
      <c r="J33" s="7"/>
      <c r="K33" s="7"/>
      <c r="L33" s="9"/>
      <c r="M33" s="10"/>
      <c r="N33" s="10"/>
      <c r="O33" s="10"/>
      <c r="P33" s="10"/>
      <c r="Q33" s="10"/>
      <c r="R33" s="10"/>
      <c r="S33" s="10"/>
      <c r="T33" s="10"/>
      <c r="U33" s="10"/>
    </row>
    <row r="34" spans="1:21" ht="16.5" customHeight="1">
      <c r="A34" s="7"/>
      <c r="B34" s="7"/>
      <c r="C34" s="7"/>
      <c r="D34" s="7" t="s">
        <v>212</v>
      </c>
      <c r="E34" s="7"/>
      <c r="F34" s="7"/>
      <c r="G34" s="7"/>
      <c r="H34" s="7"/>
      <c r="I34" s="7"/>
      <c r="J34" s="7"/>
      <c r="K34" s="7"/>
      <c r="L34" s="9"/>
      <c r="M34" s="10"/>
      <c r="N34" s="10"/>
      <c r="O34" s="10"/>
      <c r="P34" s="10"/>
      <c r="Q34" s="10"/>
      <c r="R34" s="10"/>
      <c r="S34" s="10"/>
      <c r="T34" s="10"/>
      <c r="U34" s="10"/>
    </row>
    <row r="35" spans="1:21" ht="29.45" customHeight="1">
      <c r="A35" s="7"/>
      <c r="B35" s="7"/>
      <c r="C35" s="7"/>
      <c r="D35" s="7"/>
      <c r="E35" s="69" t="s">
        <v>231</v>
      </c>
      <c r="F35" s="69"/>
      <c r="G35" s="69"/>
      <c r="H35" s="69"/>
      <c r="I35" s="69"/>
      <c r="J35" s="69"/>
      <c r="K35" s="69"/>
      <c r="L35" s="9" t="s">
        <v>183</v>
      </c>
      <c r="M35" s="30">
        <v>583.9</v>
      </c>
      <c r="N35" s="30">
        <v>670.9</v>
      </c>
      <c r="O35" s="30">
        <v>808.2</v>
      </c>
      <c r="P35" s="36">
        <v>1164</v>
      </c>
      <c r="Q35" s="30">
        <v>825.6</v>
      </c>
      <c r="R35" s="30">
        <v>255.4</v>
      </c>
      <c r="S35" s="30">
        <v>587.5</v>
      </c>
      <c r="T35" s="36">
        <v>2160.1</v>
      </c>
      <c r="U35" s="30">
        <v>888.3</v>
      </c>
    </row>
    <row r="36" spans="1:21" ht="16.5" customHeight="1">
      <c r="A36" s="7"/>
      <c r="B36" s="7"/>
      <c r="C36" s="7"/>
      <c r="D36" s="7"/>
      <c r="E36" s="7" t="s">
        <v>232</v>
      </c>
      <c r="F36" s="7"/>
      <c r="G36" s="7"/>
      <c r="H36" s="7"/>
      <c r="I36" s="7"/>
      <c r="J36" s="7"/>
      <c r="K36" s="7"/>
      <c r="L36" s="9" t="s">
        <v>183</v>
      </c>
      <c r="M36" s="30">
        <v>224.7</v>
      </c>
      <c r="N36" s="30">
        <v>262.39999999999998</v>
      </c>
      <c r="O36" s="30">
        <v>260.2</v>
      </c>
      <c r="P36" s="30">
        <v>237.8</v>
      </c>
      <c r="Q36" s="30">
        <v>232.2</v>
      </c>
      <c r="R36" s="30">
        <v>212</v>
      </c>
      <c r="S36" s="30">
        <v>280.2</v>
      </c>
      <c r="T36" s="30">
        <v>666.9</v>
      </c>
      <c r="U36" s="30">
        <v>247.5</v>
      </c>
    </row>
    <row r="37" spans="1:21" ht="16.5" customHeight="1">
      <c r="A37" s="7"/>
      <c r="B37" s="7"/>
      <c r="C37" s="7"/>
      <c r="D37" s="7" t="s">
        <v>233</v>
      </c>
      <c r="E37" s="7"/>
      <c r="F37" s="7"/>
      <c r="G37" s="7"/>
      <c r="H37" s="7"/>
      <c r="I37" s="7"/>
      <c r="J37" s="7"/>
      <c r="K37" s="7"/>
      <c r="L37" s="9"/>
      <c r="M37" s="10"/>
      <c r="N37" s="10"/>
      <c r="O37" s="10"/>
      <c r="P37" s="10"/>
      <c r="Q37" s="10"/>
      <c r="R37" s="10"/>
      <c r="S37" s="10"/>
      <c r="T37" s="10"/>
      <c r="U37" s="10"/>
    </row>
    <row r="38" spans="1:21" ht="29.45" customHeight="1">
      <c r="A38" s="7"/>
      <c r="B38" s="7"/>
      <c r="C38" s="7"/>
      <c r="D38" s="7"/>
      <c r="E38" s="69" t="s">
        <v>231</v>
      </c>
      <c r="F38" s="69"/>
      <c r="G38" s="69"/>
      <c r="H38" s="69"/>
      <c r="I38" s="69"/>
      <c r="J38" s="69"/>
      <c r="K38" s="69"/>
      <c r="L38" s="9" t="s">
        <v>183</v>
      </c>
      <c r="M38" s="29">
        <v>36.5</v>
      </c>
      <c r="N38" s="29">
        <v>53.4</v>
      </c>
      <c r="O38" s="29">
        <v>67.2</v>
      </c>
      <c r="P38" s="30">
        <v>548.79999999999995</v>
      </c>
      <c r="Q38" s="29">
        <v>57</v>
      </c>
      <c r="R38" s="26" t="s">
        <v>163</v>
      </c>
      <c r="S38" s="26" t="s">
        <v>163</v>
      </c>
      <c r="T38" s="26" t="s">
        <v>163</v>
      </c>
      <c r="U38" s="30">
        <v>112.1</v>
      </c>
    </row>
    <row r="39" spans="1:21" ht="16.5" customHeight="1">
      <c r="A39" s="7"/>
      <c r="B39" s="7"/>
      <c r="C39" s="7"/>
      <c r="D39" s="7"/>
      <c r="E39" s="7" t="s">
        <v>232</v>
      </c>
      <c r="F39" s="7"/>
      <c r="G39" s="7"/>
      <c r="H39" s="7"/>
      <c r="I39" s="7"/>
      <c r="J39" s="7"/>
      <c r="K39" s="7"/>
      <c r="L39" s="9" t="s">
        <v>183</v>
      </c>
      <c r="M39" s="30">
        <v>149.5</v>
      </c>
      <c r="N39" s="30">
        <v>158.80000000000001</v>
      </c>
      <c r="O39" s="30">
        <v>210.6</v>
      </c>
      <c r="P39" s="30">
        <v>186.4</v>
      </c>
      <c r="Q39" s="30">
        <v>160.1</v>
      </c>
      <c r="R39" s="26" t="s">
        <v>163</v>
      </c>
      <c r="S39" s="26" t="s">
        <v>163</v>
      </c>
      <c r="T39" s="26" t="s">
        <v>163</v>
      </c>
      <c r="U39" s="30">
        <v>167.3</v>
      </c>
    </row>
    <row r="40" spans="1:21" ht="16.5" customHeight="1">
      <c r="A40" s="7"/>
      <c r="B40" s="7"/>
      <c r="C40" s="7" t="s">
        <v>87</v>
      </c>
      <c r="D40" s="7"/>
      <c r="E40" s="7"/>
      <c r="F40" s="7"/>
      <c r="G40" s="7"/>
      <c r="H40" s="7"/>
      <c r="I40" s="7"/>
      <c r="J40" s="7"/>
      <c r="K40" s="7"/>
      <c r="L40" s="9"/>
      <c r="M40" s="10"/>
      <c r="N40" s="10"/>
      <c r="O40" s="10"/>
      <c r="P40" s="10"/>
      <c r="Q40" s="10"/>
      <c r="R40" s="10"/>
      <c r="S40" s="10"/>
      <c r="T40" s="10"/>
      <c r="U40" s="10"/>
    </row>
    <row r="41" spans="1:21" ht="16.5" customHeight="1">
      <c r="A41" s="7"/>
      <c r="B41" s="7"/>
      <c r="C41" s="7"/>
      <c r="D41" s="7" t="s">
        <v>212</v>
      </c>
      <c r="E41" s="7"/>
      <c r="F41" s="7"/>
      <c r="G41" s="7"/>
      <c r="H41" s="7"/>
      <c r="I41" s="7"/>
      <c r="J41" s="7"/>
      <c r="K41" s="7"/>
      <c r="L41" s="9"/>
      <c r="M41" s="10"/>
      <c r="N41" s="10"/>
      <c r="O41" s="10"/>
      <c r="P41" s="10"/>
      <c r="Q41" s="10"/>
      <c r="R41" s="10"/>
      <c r="S41" s="10"/>
      <c r="T41" s="10"/>
      <c r="U41" s="10"/>
    </row>
    <row r="42" spans="1:21" ht="29.45" customHeight="1">
      <c r="A42" s="7"/>
      <c r="B42" s="7"/>
      <c r="C42" s="7"/>
      <c r="D42" s="7"/>
      <c r="E42" s="69" t="s">
        <v>231</v>
      </c>
      <c r="F42" s="69"/>
      <c r="G42" s="69"/>
      <c r="H42" s="69"/>
      <c r="I42" s="69"/>
      <c r="J42" s="69"/>
      <c r="K42" s="69"/>
      <c r="L42" s="9" t="s">
        <v>183</v>
      </c>
      <c r="M42" s="30">
        <v>554</v>
      </c>
      <c r="N42" s="30">
        <v>647.79999999999995</v>
      </c>
      <c r="O42" s="30">
        <v>777.6</v>
      </c>
      <c r="P42" s="36">
        <v>1096.9000000000001</v>
      </c>
      <c r="Q42" s="30">
        <v>871.4</v>
      </c>
      <c r="R42" s="30">
        <v>238.2</v>
      </c>
      <c r="S42" s="30">
        <v>489.3</v>
      </c>
      <c r="T42" s="36">
        <v>1981.2</v>
      </c>
      <c r="U42" s="30">
        <v>842.1</v>
      </c>
    </row>
    <row r="43" spans="1:21" ht="16.5" customHeight="1">
      <c r="A43" s="7"/>
      <c r="B43" s="7"/>
      <c r="C43" s="7"/>
      <c r="D43" s="7"/>
      <c r="E43" s="7" t="s">
        <v>232</v>
      </c>
      <c r="F43" s="7"/>
      <c r="G43" s="7"/>
      <c r="H43" s="7"/>
      <c r="I43" s="7"/>
      <c r="J43" s="7"/>
      <c r="K43" s="7"/>
      <c r="L43" s="9" t="s">
        <v>183</v>
      </c>
      <c r="M43" s="30">
        <v>222.6</v>
      </c>
      <c r="N43" s="30">
        <v>254.9</v>
      </c>
      <c r="O43" s="30">
        <v>246.7</v>
      </c>
      <c r="P43" s="30">
        <v>231</v>
      </c>
      <c r="Q43" s="30">
        <v>225.6</v>
      </c>
      <c r="R43" s="30">
        <v>208.3</v>
      </c>
      <c r="S43" s="30">
        <v>267.2</v>
      </c>
      <c r="T43" s="30">
        <v>598</v>
      </c>
      <c r="U43" s="30">
        <v>240.2</v>
      </c>
    </row>
    <row r="44" spans="1:21" ht="16.5" customHeight="1">
      <c r="A44" s="7"/>
      <c r="B44" s="7"/>
      <c r="C44" s="7"/>
      <c r="D44" s="7" t="s">
        <v>233</v>
      </c>
      <c r="E44" s="7"/>
      <c r="F44" s="7"/>
      <c r="G44" s="7"/>
      <c r="H44" s="7"/>
      <c r="I44" s="7"/>
      <c r="J44" s="7"/>
      <c r="K44" s="7"/>
      <c r="L44" s="9"/>
      <c r="M44" s="10"/>
      <c r="N44" s="10"/>
      <c r="O44" s="10"/>
      <c r="P44" s="10"/>
      <c r="Q44" s="10"/>
      <c r="R44" s="10"/>
      <c r="S44" s="10"/>
      <c r="T44" s="10"/>
      <c r="U44" s="10"/>
    </row>
    <row r="45" spans="1:21" ht="29.45" customHeight="1">
      <c r="A45" s="7"/>
      <c r="B45" s="7"/>
      <c r="C45" s="7"/>
      <c r="D45" s="7"/>
      <c r="E45" s="69" t="s">
        <v>231</v>
      </c>
      <c r="F45" s="69"/>
      <c r="G45" s="69"/>
      <c r="H45" s="69"/>
      <c r="I45" s="69"/>
      <c r="J45" s="69"/>
      <c r="K45" s="69"/>
      <c r="L45" s="9" t="s">
        <v>183</v>
      </c>
      <c r="M45" s="29">
        <v>32</v>
      </c>
      <c r="N45" s="29">
        <v>48.7</v>
      </c>
      <c r="O45" s="29">
        <v>56.1</v>
      </c>
      <c r="P45" s="30">
        <v>547.6</v>
      </c>
      <c r="Q45" s="29">
        <v>46.7</v>
      </c>
      <c r="R45" s="26" t="s">
        <v>163</v>
      </c>
      <c r="S45" s="26" t="s">
        <v>163</v>
      </c>
      <c r="T45" s="26" t="s">
        <v>163</v>
      </c>
      <c r="U45" s="30">
        <v>105.3</v>
      </c>
    </row>
    <row r="46" spans="1:21" ht="16.5" customHeight="1">
      <c r="A46" s="7"/>
      <c r="B46" s="7"/>
      <c r="C46" s="7"/>
      <c r="D46" s="7"/>
      <c r="E46" s="7" t="s">
        <v>232</v>
      </c>
      <c r="F46" s="7"/>
      <c r="G46" s="7"/>
      <c r="H46" s="7"/>
      <c r="I46" s="7"/>
      <c r="J46" s="7"/>
      <c r="K46" s="7"/>
      <c r="L46" s="9" t="s">
        <v>183</v>
      </c>
      <c r="M46" s="30">
        <v>143</v>
      </c>
      <c r="N46" s="30">
        <v>160.19999999999999</v>
      </c>
      <c r="O46" s="30">
        <v>207.4</v>
      </c>
      <c r="P46" s="30">
        <v>183.9</v>
      </c>
      <c r="Q46" s="30">
        <v>159.69999999999999</v>
      </c>
      <c r="R46" s="26" t="s">
        <v>163</v>
      </c>
      <c r="S46" s="26" t="s">
        <v>163</v>
      </c>
      <c r="T46" s="26" t="s">
        <v>163</v>
      </c>
      <c r="U46" s="30">
        <v>164.4</v>
      </c>
    </row>
    <row r="47" spans="1:21" ht="16.5" customHeight="1">
      <c r="A47" s="7"/>
      <c r="B47" s="7"/>
      <c r="C47" s="7" t="s">
        <v>88</v>
      </c>
      <c r="D47" s="7"/>
      <c r="E47" s="7"/>
      <c r="F47" s="7"/>
      <c r="G47" s="7"/>
      <c r="H47" s="7"/>
      <c r="I47" s="7"/>
      <c r="J47" s="7"/>
      <c r="K47" s="7"/>
      <c r="L47" s="9"/>
      <c r="M47" s="10"/>
      <c r="N47" s="10"/>
      <c r="O47" s="10"/>
      <c r="P47" s="10"/>
      <c r="Q47" s="10"/>
      <c r="R47" s="10"/>
      <c r="S47" s="10"/>
      <c r="T47" s="10"/>
      <c r="U47" s="10"/>
    </row>
    <row r="48" spans="1:21" ht="16.5" customHeight="1">
      <c r="A48" s="7"/>
      <c r="B48" s="7"/>
      <c r="C48" s="7"/>
      <c r="D48" s="7" t="s">
        <v>212</v>
      </c>
      <c r="E48" s="7"/>
      <c r="F48" s="7"/>
      <c r="G48" s="7"/>
      <c r="H48" s="7"/>
      <c r="I48" s="7"/>
      <c r="J48" s="7"/>
      <c r="K48" s="7"/>
      <c r="L48" s="9"/>
      <c r="M48" s="10"/>
      <c r="N48" s="10"/>
      <c r="O48" s="10"/>
      <c r="P48" s="10"/>
      <c r="Q48" s="10"/>
      <c r="R48" s="10"/>
      <c r="S48" s="10"/>
      <c r="T48" s="10"/>
      <c r="U48" s="10"/>
    </row>
    <row r="49" spans="1:21" ht="29.45" customHeight="1">
      <c r="A49" s="7"/>
      <c r="B49" s="7"/>
      <c r="C49" s="7"/>
      <c r="D49" s="7"/>
      <c r="E49" s="69" t="s">
        <v>231</v>
      </c>
      <c r="F49" s="69"/>
      <c r="G49" s="69"/>
      <c r="H49" s="69"/>
      <c r="I49" s="69"/>
      <c r="J49" s="69"/>
      <c r="K49" s="69"/>
      <c r="L49" s="9" t="s">
        <v>183</v>
      </c>
      <c r="M49" s="30">
        <v>527</v>
      </c>
      <c r="N49" s="30">
        <v>597.9</v>
      </c>
      <c r="O49" s="30">
        <v>751</v>
      </c>
      <c r="P49" s="36">
        <v>1032.8</v>
      </c>
      <c r="Q49" s="30">
        <v>885.7</v>
      </c>
      <c r="R49" s="30">
        <v>191.7</v>
      </c>
      <c r="S49" s="30">
        <v>483.9</v>
      </c>
      <c r="T49" s="36">
        <v>1863.4</v>
      </c>
      <c r="U49" s="30">
        <v>800.6</v>
      </c>
    </row>
    <row r="50" spans="1:21" ht="16.5" customHeight="1">
      <c r="A50" s="7"/>
      <c r="B50" s="7"/>
      <c r="C50" s="7"/>
      <c r="D50" s="7"/>
      <c r="E50" s="7" t="s">
        <v>232</v>
      </c>
      <c r="F50" s="7"/>
      <c r="G50" s="7"/>
      <c r="H50" s="7"/>
      <c r="I50" s="7"/>
      <c r="J50" s="7"/>
      <c r="K50" s="7"/>
      <c r="L50" s="9" t="s">
        <v>183</v>
      </c>
      <c r="M50" s="30">
        <v>221.9</v>
      </c>
      <c r="N50" s="30">
        <v>247.4</v>
      </c>
      <c r="O50" s="30">
        <v>228.1</v>
      </c>
      <c r="P50" s="30">
        <v>234.7</v>
      </c>
      <c r="Q50" s="30">
        <v>225.8</v>
      </c>
      <c r="R50" s="30">
        <v>201.9</v>
      </c>
      <c r="S50" s="30">
        <v>262</v>
      </c>
      <c r="T50" s="30">
        <v>571.1</v>
      </c>
      <c r="U50" s="30">
        <v>234.4</v>
      </c>
    </row>
    <row r="51" spans="1:21" ht="16.5" customHeight="1">
      <c r="A51" s="7"/>
      <c r="B51" s="7"/>
      <c r="C51" s="7"/>
      <c r="D51" s="7" t="s">
        <v>233</v>
      </c>
      <c r="E51" s="7"/>
      <c r="F51" s="7"/>
      <c r="G51" s="7"/>
      <c r="H51" s="7"/>
      <c r="I51" s="7"/>
      <c r="J51" s="7"/>
      <c r="K51" s="7"/>
      <c r="L51" s="9"/>
      <c r="M51" s="10"/>
      <c r="N51" s="10"/>
      <c r="O51" s="10"/>
      <c r="P51" s="10"/>
      <c r="Q51" s="10"/>
      <c r="R51" s="10"/>
      <c r="S51" s="10"/>
      <c r="T51" s="10"/>
      <c r="U51" s="10"/>
    </row>
    <row r="52" spans="1:21" ht="29.45" customHeight="1">
      <c r="A52" s="7"/>
      <c r="B52" s="7"/>
      <c r="C52" s="7"/>
      <c r="D52" s="7"/>
      <c r="E52" s="69" t="s">
        <v>231</v>
      </c>
      <c r="F52" s="69"/>
      <c r="G52" s="69"/>
      <c r="H52" s="69"/>
      <c r="I52" s="69"/>
      <c r="J52" s="69"/>
      <c r="K52" s="69"/>
      <c r="L52" s="9" t="s">
        <v>183</v>
      </c>
      <c r="M52" s="29">
        <v>25.5</v>
      </c>
      <c r="N52" s="29">
        <v>55</v>
      </c>
      <c r="O52" s="29">
        <v>44.2</v>
      </c>
      <c r="P52" s="30">
        <v>520.9</v>
      </c>
      <c r="Q52" s="29">
        <v>41.3</v>
      </c>
      <c r="R52" s="26" t="s">
        <v>163</v>
      </c>
      <c r="S52" s="26" t="s">
        <v>163</v>
      </c>
      <c r="T52" s="26" t="s">
        <v>163</v>
      </c>
      <c r="U52" s="29">
        <v>95.6</v>
      </c>
    </row>
    <row r="53" spans="1:21" ht="16.5" customHeight="1">
      <c r="A53" s="7"/>
      <c r="B53" s="7"/>
      <c r="C53" s="7"/>
      <c r="D53" s="7"/>
      <c r="E53" s="7" t="s">
        <v>232</v>
      </c>
      <c r="F53" s="7"/>
      <c r="G53" s="7"/>
      <c r="H53" s="7"/>
      <c r="I53" s="7"/>
      <c r="J53" s="7"/>
      <c r="K53" s="7"/>
      <c r="L53" s="9" t="s">
        <v>183</v>
      </c>
      <c r="M53" s="30">
        <v>135.9</v>
      </c>
      <c r="N53" s="30">
        <v>158.69999999999999</v>
      </c>
      <c r="O53" s="30">
        <v>202.4</v>
      </c>
      <c r="P53" s="30">
        <v>186</v>
      </c>
      <c r="Q53" s="30">
        <v>159.69999999999999</v>
      </c>
      <c r="R53" s="26" t="s">
        <v>163</v>
      </c>
      <c r="S53" s="26" t="s">
        <v>163</v>
      </c>
      <c r="T53" s="26" t="s">
        <v>163</v>
      </c>
      <c r="U53" s="30">
        <v>160.69999999999999</v>
      </c>
    </row>
    <row r="54" spans="1:21" ht="16.5" customHeight="1">
      <c r="A54" s="7"/>
      <c r="B54" s="7"/>
      <c r="C54" s="7" t="s">
        <v>89</v>
      </c>
      <c r="D54" s="7"/>
      <c r="E54" s="7"/>
      <c r="F54" s="7"/>
      <c r="G54" s="7"/>
      <c r="H54" s="7"/>
      <c r="I54" s="7"/>
      <c r="J54" s="7"/>
      <c r="K54" s="7"/>
      <c r="L54" s="9"/>
      <c r="M54" s="10"/>
      <c r="N54" s="10"/>
      <c r="O54" s="10"/>
      <c r="P54" s="10"/>
      <c r="Q54" s="10"/>
      <c r="R54" s="10"/>
      <c r="S54" s="10"/>
      <c r="T54" s="10"/>
      <c r="U54" s="10"/>
    </row>
    <row r="55" spans="1:21" ht="16.5" customHeight="1">
      <c r="A55" s="7"/>
      <c r="B55" s="7"/>
      <c r="C55" s="7"/>
      <c r="D55" s="7" t="s">
        <v>212</v>
      </c>
      <c r="E55" s="7"/>
      <c r="F55" s="7"/>
      <c r="G55" s="7"/>
      <c r="H55" s="7"/>
      <c r="I55" s="7"/>
      <c r="J55" s="7"/>
      <c r="K55" s="7"/>
      <c r="L55" s="9"/>
      <c r="M55" s="10"/>
      <c r="N55" s="10"/>
      <c r="O55" s="10"/>
      <c r="P55" s="10"/>
      <c r="Q55" s="10"/>
      <c r="R55" s="10"/>
      <c r="S55" s="10"/>
      <c r="T55" s="10"/>
      <c r="U55" s="10"/>
    </row>
    <row r="56" spans="1:21" ht="29.45" customHeight="1">
      <c r="A56" s="7"/>
      <c r="B56" s="7"/>
      <c r="C56" s="7"/>
      <c r="D56" s="7"/>
      <c r="E56" s="69" t="s">
        <v>231</v>
      </c>
      <c r="F56" s="69"/>
      <c r="G56" s="69"/>
      <c r="H56" s="69"/>
      <c r="I56" s="69"/>
      <c r="J56" s="69"/>
      <c r="K56" s="69"/>
      <c r="L56" s="9" t="s">
        <v>183</v>
      </c>
      <c r="M56" s="30">
        <v>650.20000000000005</v>
      </c>
      <c r="N56" s="30">
        <v>701.3</v>
      </c>
      <c r="O56" s="30">
        <v>874.8</v>
      </c>
      <c r="P56" s="36">
        <v>1095.8</v>
      </c>
      <c r="Q56" s="36">
        <v>1193.5</v>
      </c>
      <c r="R56" s="30">
        <v>244.5</v>
      </c>
      <c r="S56" s="30">
        <v>626.6</v>
      </c>
      <c r="T56" s="36">
        <v>1906.4</v>
      </c>
      <c r="U56" s="30">
        <v>938.6</v>
      </c>
    </row>
    <row r="57" spans="1:21" ht="16.5" customHeight="1">
      <c r="A57" s="7"/>
      <c r="B57" s="7"/>
      <c r="C57" s="7"/>
      <c r="D57" s="7"/>
      <c r="E57" s="7" t="s">
        <v>232</v>
      </c>
      <c r="F57" s="7"/>
      <c r="G57" s="7"/>
      <c r="H57" s="7"/>
      <c r="I57" s="7"/>
      <c r="J57" s="7"/>
      <c r="K57" s="7"/>
      <c r="L57" s="9" t="s">
        <v>183</v>
      </c>
      <c r="M57" s="30">
        <v>223.2</v>
      </c>
      <c r="N57" s="30">
        <v>244.7</v>
      </c>
      <c r="O57" s="30">
        <v>229.7</v>
      </c>
      <c r="P57" s="30">
        <v>256.7</v>
      </c>
      <c r="Q57" s="30">
        <v>231.1</v>
      </c>
      <c r="R57" s="30">
        <v>191</v>
      </c>
      <c r="S57" s="30">
        <v>271.89999999999998</v>
      </c>
      <c r="T57" s="30">
        <v>579.70000000000005</v>
      </c>
      <c r="U57" s="30">
        <v>237</v>
      </c>
    </row>
    <row r="58" spans="1:21" ht="16.5" customHeight="1">
      <c r="A58" s="7"/>
      <c r="B58" s="7"/>
      <c r="C58" s="7"/>
      <c r="D58" s="7" t="s">
        <v>233</v>
      </c>
      <c r="E58" s="7"/>
      <c r="F58" s="7"/>
      <c r="G58" s="7"/>
      <c r="H58" s="7"/>
      <c r="I58" s="7"/>
      <c r="J58" s="7"/>
      <c r="K58" s="7"/>
      <c r="L58" s="9"/>
      <c r="M58" s="10"/>
      <c r="N58" s="10"/>
      <c r="O58" s="10"/>
      <c r="P58" s="10"/>
      <c r="Q58" s="10"/>
      <c r="R58" s="10"/>
      <c r="S58" s="10"/>
      <c r="T58" s="10"/>
      <c r="U58" s="10"/>
    </row>
    <row r="59" spans="1:21" ht="29.45" customHeight="1">
      <c r="A59" s="7"/>
      <c r="B59" s="7"/>
      <c r="C59" s="7"/>
      <c r="D59" s="7"/>
      <c r="E59" s="69" t="s">
        <v>231</v>
      </c>
      <c r="F59" s="69"/>
      <c r="G59" s="69"/>
      <c r="H59" s="69"/>
      <c r="I59" s="69"/>
      <c r="J59" s="69"/>
      <c r="K59" s="69"/>
      <c r="L59" s="9" t="s">
        <v>183</v>
      </c>
      <c r="M59" s="29">
        <v>29.6</v>
      </c>
      <c r="N59" s="29">
        <v>79</v>
      </c>
      <c r="O59" s="29">
        <v>45.1</v>
      </c>
      <c r="P59" s="30">
        <v>523.1</v>
      </c>
      <c r="Q59" s="29">
        <v>42.9</v>
      </c>
      <c r="R59" s="26" t="s">
        <v>163</v>
      </c>
      <c r="S59" s="26" t="s">
        <v>163</v>
      </c>
      <c r="T59" s="26" t="s">
        <v>163</v>
      </c>
      <c r="U59" s="30">
        <v>103.1</v>
      </c>
    </row>
    <row r="60" spans="1:21" ht="16.5" customHeight="1">
      <c r="A60" s="7"/>
      <c r="B60" s="7"/>
      <c r="C60" s="7"/>
      <c r="D60" s="7"/>
      <c r="E60" s="7" t="s">
        <v>232</v>
      </c>
      <c r="F60" s="7"/>
      <c r="G60" s="7"/>
      <c r="H60" s="7"/>
      <c r="I60" s="7"/>
      <c r="J60" s="7"/>
      <c r="K60" s="7"/>
      <c r="L60" s="9" t="s">
        <v>183</v>
      </c>
      <c r="M60" s="30">
        <v>139.19999999999999</v>
      </c>
      <c r="N60" s="30">
        <v>160</v>
      </c>
      <c r="O60" s="30">
        <v>202.5</v>
      </c>
      <c r="P60" s="30">
        <v>189.6</v>
      </c>
      <c r="Q60" s="30">
        <v>159.19999999999999</v>
      </c>
      <c r="R60" s="26" t="s">
        <v>163</v>
      </c>
      <c r="S60" s="26" t="s">
        <v>163</v>
      </c>
      <c r="T60" s="26" t="s">
        <v>163</v>
      </c>
      <c r="U60" s="30">
        <v>162.30000000000001</v>
      </c>
    </row>
    <row r="61" spans="1:21" ht="16.5" customHeight="1">
      <c r="A61" s="7"/>
      <c r="B61" s="7"/>
      <c r="C61" s="7" t="s">
        <v>90</v>
      </c>
      <c r="D61" s="7"/>
      <c r="E61" s="7"/>
      <c r="F61" s="7"/>
      <c r="G61" s="7"/>
      <c r="H61" s="7"/>
      <c r="I61" s="7"/>
      <c r="J61" s="7"/>
      <c r="K61" s="7"/>
      <c r="L61" s="9"/>
      <c r="M61" s="10"/>
      <c r="N61" s="10"/>
      <c r="O61" s="10"/>
      <c r="P61" s="10"/>
      <c r="Q61" s="10"/>
      <c r="R61" s="10"/>
      <c r="S61" s="10"/>
      <c r="T61" s="10"/>
      <c r="U61" s="10"/>
    </row>
    <row r="62" spans="1:21" ht="16.5" customHeight="1">
      <c r="A62" s="7"/>
      <c r="B62" s="7"/>
      <c r="C62" s="7"/>
      <c r="D62" s="7" t="s">
        <v>212</v>
      </c>
      <c r="E62" s="7"/>
      <c r="F62" s="7"/>
      <c r="G62" s="7"/>
      <c r="H62" s="7"/>
      <c r="I62" s="7"/>
      <c r="J62" s="7"/>
      <c r="K62" s="7"/>
      <c r="L62" s="9"/>
      <c r="M62" s="10"/>
      <c r="N62" s="10"/>
      <c r="O62" s="10"/>
      <c r="P62" s="10"/>
      <c r="Q62" s="10"/>
      <c r="R62" s="10"/>
      <c r="S62" s="10"/>
      <c r="T62" s="10"/>
      <c r="U62" s="10"/>
    </row>
    <row r="63" spans="1:21" ht="29.45" customHeight="1">
      <c r="A63" s="7"/>
      <c r="B63" s="7"/>
      <c r="C63" s="7"/>
      <c r="D63" s="7"/>
      <c r="E63" s="69" t="s">
        <v>231</v>
      </c>
      <c r="F63" s="69"/>
      <c r="G63" s="69"/>
      <c r="H63" s="69"/>
      <c r="I63" s="69"/>
      <c r="J63" s="69"/>
      <c r="K63" s="69"/>
      <c r="L63" s="9" t="s">
        <v>183</v>
      </c>
      <c r="M63" s="30">
        <v>589.6</v>
      </c>
      <c r="N63" s="30">
        <v>715.3</v>
      </c>
      <c r="O63" s="30">
        <v>794.9</v>
      </c>
      <c r="P63" s="36">
        <v>1074.5</v>
      </c>
      <c r="Q63" s="36">
        <v>1129.0999999999999</v>
      </c>
      <c r="R63" s="30">
        <v>223.5</v>
      </c>
      <c r="S63" s="30">
        <v>652.5</v>
      </c>
      <c r="T63" s="36">
        <v>1778.7</v>
      </c>
      <c r="U63" s="30">
        <v>877.4</v>
      </c>
    </row>
    <row r="64" spans="1:21" ht="16.5" customHeight="1">
      <c r="A64" s="7"/>
      <c r="B64" s="7"/>
      <c r="C64" s="7"/>
      <c r="D64" s="7"/>
      <c r="E64" s="7" t="s">
        <v>232</v>
      </c>
      <c r="F64" s="7"/>
      <c r="G64" s="7"/>
      <c r="H64" s="7"/>
      <c r="I64" s="7"/>
      <c r="J64" s="7"/>
      <c r="K64" s="7"/>
      <c r="L64" s="9" t="s">
        <v>183</v>
      </c>
      <c r="M64" s="30">
        <v>216.1</v>
      </c>
      <c r="N64" s="30">
        <v>264.89999999999998</v>
      </c>
      <c r="O64" s="30">
        <v>220.3</v>
      </c>
      <c r="P64" s="30">
        <v>248.8</v>
      </c>
      <c r="Q64" s="30">
        <v>227.6</v>
      </c>
      <c r="R64" s="30">
        <v>179.9</v>
      </c>
      <c r="S64" s="30">
        <v>278.8</v>
      </c>
      <c r="T64" s="30">
        <v>544.70000000000005</v>
      </c>
      <c r="U64" s="30">
        <v>236.4</v>
      </c>
    </row>
    <row r="65" spans="1:21" ht="16.5" customHeight="1">
      <c r="A65" s="7"/>
      <c r="B65" s="7"/>
      <c r="C65" s="7"/>
      <c r="D65" s="7" t="s">
        <v>233</v>
      </c>
      <c r="E65" s="7"/>
      <c r="F65" s="7"/>
      <c r="G65" s="7"/>
      <c r="H65" s="7"/>
      <c r="I65" s="7"/>
      <c r="J65" s="7"/>
      <c r="K65" s="7"/>
      <c r="L65" s="9"/>
      <c r="M65" s="10"/>
      <c r="N65" s="10"/>
      <c r="O65" s="10"/>
      <c r="P65" s="10"/>
      <c r="Q65" s="10"/>
      <c r="R65" s="10"/>
      <c r="S65" s="10"/>
      <c r="T65" s="10"/>
      <c r="U65" s="10"/>
    </row>
    <row r="66" spans="1:21" ht="29.45" customHeight="1">
      <c r="A66" s="7"/>
      <c r="B66" s="7"/>
      <c r="C66" s="7"/>
      <c r="D66" s="7"/>
      <c r="E66" s="69" t="s">
        <v>231</v>
      </c>
      <c r="F66" s="69"/>
      <c r="G66" s="69"/>
      <c r="H66" s="69"/>
      <c r="I66" s="69"/>
      <c r="J66" s="69"/>
      <c r="K66" s="69"/>
      <c r="L66" s="9" t="s">
        <v>183</v>
      </c>
      <c r="M66" s="29">
        <v>24.6</v>
      </c>
      <c r="N66" s="29">
        <v>91.9</v>
      </c>
      <c r="O66" s="29">
        <v>43.7</v>
      </c>
      <c r="P66" s="30">
        <v>488</v>
      </c>
      <c r="Q66" s="29">
        <v>33.200000000000003</v>
      </c>
      <c r="R66" s="26" t="s">
        <v>163</v>
      </c>
      <c r="S66" s="26" t="s">
        <v>163</v>
      </c>
      <c r="T66" s="26" t="s">
        <v>163</v>
      </c>
      <c r="U66" s="29">
        <v>95.5</v>
      </c>
    </row>
    <row r="67" spans="1:21" ht="16.5" customHeight="1">
      <c r="A67" s="7"/>
      <c r="B67" s="7"/>
      <c r="C67" s="7"/>
      <c r="D67" s="7"/>
      <c r="E67" s="7" t="s">
        <v>232</v>
      </c>
      <c r="F67" s="7"/>
      <c r="G67" s="7"/>
      <c r="H67" s="7"/>
      <c r="I67" s="7"/>
      <c r="J67" s="7"/>
      <c r="K67" s="7"/>
      <c r="L67" s="9" t="s">
        <v>183</v>
      </c>
      <c r="M67" s="30">
        <v>137.69999999999999</v>
      </c>
      <c r="N67" s="30">
        <v>155.9</v>
      </c>
      <c r="O67" s="30">
        <v>195.2</v>
      </c>
      <c r="P67" s="30">
        <v>183.1</v>
      </c>
      <c r="Q67" s="30">
        <v>155.5</v>
      </c>
      <c r="R67" s="26" t="s">
        <v>163</v>
      </c>
      <c r="S67" s="26" t="s">
        <v>163</v>
      </c>
      <c r="T67" s="26" t="s">
        <v>163</v>
      </c>
      <c r="U67" s="30">
        <v>158.19999999999999</v>
      </c>
    </row>
    <row r="68" spans="1:21" ht="16.5" customHeight="1">
      <c r="A68" s="7"/>
      <c r="B68" s="7"/>
      <c r="C68" s="7" t="s">
        <v>91</v>
      </c>
      <c r="D68" s="7"/>
      <c r="E68" s="7"/>
      <c r="F68" s="7"/>
      <c r="G68" s="7"/>
      <c r="H68" s="7"/>
      <c r="I68" s="7"/>
      <c r="J68" s="7"/>
      <c r="K68" s="7"/>
      <c r="L68" s="9"/>
      <c r="M68" s="10"/>
      <c r="N68" s="10"/>
      <c r="O68" s="10"/>
      <c r="P68" s="10"/>
      <c r="Q68" s="10"/>
      <c r="R68" s="10"/>
      <c r="S68" s="10"/>
      <c r="T68" s="10"/>
      <c r="U68" s="10"/>
    </row>
    <row r="69" spans="1:21" ht="16.5" customHeight="1">
      <c r="A69" s="7"/>
      <c r="B69" s="7"/>
      <c r="C69" s="7"/>
      <c r="D69" s="7" t="s">
        <v>212</v>
      </c>
      <c r="E69" s="7"/>
      <c r="F69" s="7"/>
      <c r="G69" s="7"/>
      <c r="H69" s="7"/>
      <c r="I69" s="7"/>
      <c r="J69" s="7"/>
      <c r="K69" s="7"/>
      <c r="L69" s="9"/>
      <c r="M69" s="10"/>
      <c r="N69" s="10"/>
      <c r="O69" s="10"/>
      <c r="P69" s="10"/>
      <c r="Q69" s="10"/>
      <c r="R69" s="10"/>
      <c r="S69" s="10"/>
      <c r="T69" s="10"/>
      <c r="U69" s="10"/>
    </row>
    <row r="70" spans="1:21" ht="29.45" customHeight="1">
      <c r="A70" s="7"/>
      <c r="B70" s="7"/>
      <c r="C70" s="7"/>
      <c r="D70" s="7"/>
      <c r="E70" s="69" t="s">
        <v>231</v>
      </c>
      <c r="F70" s="69"/>
      <c r="G70" s="69"/>
      <c r="H70" s="69"/>
      <c r="I70" s="69"/>
      <c r="J70" s="69"/>
      <c r="K70" s="69"/>
      <c r="L70" s="9" t="s">
        <v>183</v>
      </c>
      <c r="M70" s="30">
        <v>540.70000000000005</v>
      </c>
      <c r="N70" s="30">
        <v>636.4</v>
      </c>
      <c r="O70" s="30">
        <v>765.2</v>
      </c>
      <c r="P70" s="30">
        <v>986.6</v>
      </c>
      <c r="Q70" s="36">
        <v>1059.5</v>
      </c>
      <c r="R70" s="26" t="s">
        <v>163</v>
      </c>
      <c r="S70" s="26" t="s">
        <v>163</v>
      </c>
      <c r="T70" s="36">
        <v>1704.3</v>
      </c>
      <c r="U70" s="30">
        <v>848</v>
      </c>
    </row>
    <row r="71" spans="1:21" ht="16.5" customHeight="1">
      <c r="A71" s="7"/>
      <c r="B71" s="7"/>
      <c r="C71" s="7"/>
      <c r="D71" s="7"/>
      <c r="E71" s="7" t="s">
        <v>232</v>
      </c>
      <c r="F71" s="7"/>
      <c r="G71" s="7"/>
      <c r="H71" s="7"/>
      <c r="I71" s="7"/>
      <c r="J71" s="7"/>
      <c r="K71" s="7"/>
      <c r="L71" s="9" t="s">
        <v>183</v>
      </c>
      <c r="M71" s="30">
        <v>207.3</v>
      </c>
      <c r="N71" s="30">
        <v>258</v>
      </c>
      <c r="O71" s="30">
        <v>211.5</v>
      </c>
      <c r="P71" s="30">
        <v>238.3</v>
      </c>
      <c r="Q71" s="30">
        <v>218.2</v>
      </c>
      <c r="R71" s="26" t="s">
        <v>163</v>
      </c>
      <c r="S71" s="26" t="s">
        <v>163</v>
      </c>
      <c r="T71" s="30">
        <v>510.6</v>
      </c>
      <c r="U71" s="30">
        <v>227.9</v>
      </c>
    </row>
    <row r="72" spans="1:21" ht="16.5" customHeight="1">
      <c r="A72" s="7"/>
      <c r="B72" s="7"/>
      <c r="C72" s="7"/>
      <c r="D72" s="7" t="s">
        <v>233</v>
      </c>
      <c r="E72" s="7"/>
      <c r="F72" s="7"/>
      <c r="G72" s="7"/>
      <c r="H72" s="7"/>
      <c r="I72" s="7"/>
      <c r="J72" s="7"/>
      <c r="K72" s="7"/>
      <c r="L72" s="9"/>
      <c r="M72" s="10"/>
      <c r="N72" s="10"/>
      <c r="O72" s="10"/>
      <c r="P72" s="10"/>
      <c r="Q72" s="10"/>
      <c r="R72" s="10"/>
      <c r="S72" s="10"/>
      <c r="T72" s="10"/>
      <c r="U72" s="10"/>
    </row>
    <row r="73" spans="1:21" ht="29.45" customHeight="1">
      <c r="A73" s="7"/>
      <c r="B73" s="7"/>
      <c r="C73" s="7"/>
      <c r="D73" s="7"/>
      <c r="E73" s="69" t="s">
        <v>231</v>
      </c>
      <c r="F73" s="69"/>
      <c r="G73" s="69"/>
      <c r="H73" s="69"/>
      <c r="I73" s="69"/>
      <c r="J73" s="69"/>
      <c r="K73" s="69"/>
      <c r="L73" s="9" t="s">
        <v>183</v>
      </c>
      <c r="M73" s="29">
        <v>18.5</v>
      </c>
      <c r="N73" s="30">
        <v>135.5</v>
      </c>
      <c r="O73" s="29">
        <v>40.5</v>
      </c>
      <c r="P73" s="30">
        <v>453</v>
      </c>
      <c r="Q73" s="29">
        <v>37.700000000000003</v>
      </c>
      <c r="R73" s="26" t="s">
        <v>163</v>
      </c>
      <c r="S73" s="26" t="s">
        <v>163</v>
      </c>
      <c r="T73" s="26" t="s">
        <v>163</v>
      </c>
      <c r="U73" s="29">
        <v>93.3</v>
      </c>
    </row>
    <row r="74" spans="1:21" ht="16.5" customHeight="1">
      <c r="A74" s="14"/>
      <c r="B74" s="14"/>
      <c r="C74" s="14"/>
      <c r="D74" s="14"/>
      <c r="E74" s="14" t="s">
        <v>232</v>
      </c>
      <c r="F74" s="14"/>
      <c r="G74" s="14"/>
      <c r="H74" s="14"/>
      <c r="I74" s="14"/>
      <c r="J74" s="14"/>
      <c r="K74" s="14"/>
      <c r="L74" s="15" t="s">
        <v>183</v>
      </c>
      <c r="M74" s="31">
        <v>131.30000000000001</v>
      </c>
      <c r="N74" s="31">
        <v>149.6</v>
      </c>
      <c r="O74" s="31">
        <v>186.5</v>
      </c>
      <c r="P74" s="31">
        <v>180.4</v>
      </c>
      <c r="Q74" s="31">
        <v>152.80000000000001</v>
      </c>
      <c r="R74" s="37" t="s">
        <v>163</v>
      </c>
      <c r="S74" s="37" t="s">
        <v>163</v>
      </c>
      <c r="T74" s="37" t="s">
        <v>163</v>
      </c>
      <c r="U74" s="31">
        <v>152.4</v>
      </c>
    </row>
    <row r="75" spans="1:21" ht="4.5" customHeight="1">
      <c r="A75" s="22"/>
      <c r="B75" s="22"/>
      <c r="C75" s="2"/>
      <c r="D75" s="2"/>
      <c r="E75" s="2"/>
      <c r="F75" s="2"/>
      <c r="G75" s="2"/>
      <c r="H75" s="2"/>
      <c r="I75" s="2"/>
      <c r="J75" s="2"/>
      <c r="K75" s="2"/>
      <c r="L75" s="2"/>
      <c r="M75" s="2"/>
      <c r="N75" s="2"/>
      <c r="O75" s="2"/>
      <c r="P75" s="2"/>
      <c r="Q75" s="2"/>
      <c r="R75" s="2"/>
      <c r="S75" s="2"/>
      <c r="T75" s="2"/>
      <c r="U75" s="2"/>
    </row>
    <row r="76" spans="1:21" ht="16.5" customHeight="1">
      <c r="A76" s="22"/>
      <c r="B76" s="22"/>
      <c r="C76" s="62" t="s">
        <v>234</v>
      </c>
      <c r="D76" s="62"/>
      <c r="E76" s="62"/>
      <c r="F76" s="62"/>
      <c r="G76" s="62"/>
      <c r="H76" s="62"/>
      <c r="I76" s="62"/>
      <c r="J76" s="62"/>
      <c r="K76" s="62"/>
      <c r="L76" s="62"/>
      <c r="M76" s="62"/>
      <c r="N76" s="62"/>
      <c r="O76" s="62"/>
      <c r="P76" s="62"/>
      <c r="Q76" s="62"/>
      <c r="R76" s="62"/>
      <c r="S76" s="62"/>
      <c r="T76" s="62"/>
      <c r="U76" s="62"/>
    </row>
    <row r="77" spans="1:21" ht="4.5" customHeight="1">
      <c r="A77" s="22"/>
      <c r="B77" s="22"/>
      <c r="C77" s="2"/>
      <c r="D77" s="2"/>
      <c r="E77" s="2"/>
      <c r="F77" s="2"/>
      <c r="G77" s="2"/>
      <c r="H77" s="2"/>
      <c r="I77" s="2"/>
      <c r="J77" s="2"/>
      <c r="K77" s="2"/>
      <c r="L77" s="2"/>
      <c r="M77" s="2"/>
      <c r="N77" s="2"/>
      <c r="O77" s="2"/>
      <c r="P77" s="2"/>
      <c r="Q77" s="2"/>
      <c r="R77" s="2"/>
      <c r="S77" s="2"/>
      <c r="T77" s="2"/>
      <c r="U77" s="2"/>
    </row>
    <row r="78" spans="1:21" ht="29.45" customHeight="1">
      <c r="A78" s="22" t="s">
        <v>93</v>
      </c>
      <c r="B78" s="22"/>
      <c r="C78" s="62" t="s">
        <v>187</v>
      </c>
      <c r="D78" s="62"/>
      <c r="E78" s="62"/>
      <c r="F78" s="62"/>
      <c r="G78" s="62"/>
      <c r="H78" s="62"/>
      <c r="I78" s="62"/>
      <c r="J78" s="62"/>
      <c r="K78" s="62"/>
      <c r="L78" s="62"/>
      <c r="M78" s="62"/>
      <c r="N78" s="62"/>
      <c r="O78" s="62"/>
      <c r="P78" s="62"/>
      <c r="Q78" s="62"/>
      <c r="R78" s="62"/>
      <c r="S78" s="62"/>
      <c r="T78" s="62"/>
      <c r="U78" s="62"/>
    </row>
    <row r="79" spans="1:21" ht="55.15" customHeight="1">
      <c r="A79" s="22" t="s">
        <v>95</v>
      </c>
      <c r="B79" s="22"/>
      <c r="C79" s="62" t="s">
        <v>235</v>
      </c>
      <c r="D79" s="62"/>
      <c r="E79" s="62"/>
      <c r="F79" s="62"/>
      <c r="G79" s="62"/>
      <c r="H79" s="62"/>
      <c r="I79" s="62"/>
      <c r="J79" s="62"/>
      <c r="K79" s="62"/>
      <c r="L79" s="62"/>
      <c r="M79" s="62"/>
      <c r="N79" s="62"/>
      <c r="O79" s="62"/>
      <c r="P79" s="62"/>
      <c r="Q79" s="62"/>
      <c r="R79" s="62"/>
      <c r="S79" s="62"/>
      <c r="T79" s="62"/>
      <c r="U79" s="62"/>
    </row>
    <row r="80" spans="1:21" ht="29.45" customHeight="1">
      <c r="A80" s="22" t="s">
        <v>97</v>
      </c>
      <c r="B80" s="22"/>
      <c r="C80" s="62" t="s">
        <v>236</v>
      </c>
      <c r="D80" s="62"/>
      <c r="E80" s="62"/>
      <c r="F80" s="62"/>
      <c r="G80" s="62"/>
      <c r="H80" s="62"/>
      <c r="I80" s="62"/>
      <c r="J80" s="62"/>
      <c r="K80" s="62"/>
      <c r="L80" s="62"/>
      <c r="M80" s="62"/>
      <c r="N80" s="62"/>
      <c r="O80" s="62"/>
      <c r="P80" s="62"/>
      <c r="Q80" s="62"/>
      <c r="R80" s="62"/>
      <c r="S80" s="62"/>
      <c r="T80" s="62"/>
      <c r="U80" s="62"/>
    </row>
    <row r="81" spans="1:21" ht="16.5" customHeight="1">
      <c r="A81" s="22" t="s">
        <v>99</v>
      </c>
      <c r="B81" s="22"/>
      <c r="C81" s="62" t="s">
        <v>237</v>
      </c>
      <c r="D81" s="62"/>
      <c r="E81" s="62"/>
      <c r="F81" s="62"/>
      <c r="G81" s="62"/>
      <c r="H81" s="62"/>
      <c r="I81" s="62"/>
      <c r="J81" s="62"/>
      <c r="K81" s="62"/>
      <c r="L81" s="62"/>
      <c r="M81" s="62"/>
      <c r="N81" s="62"/>
      <c r="O81" s="62"/>
      <c r="P81" s="62"/>
      <c r="Q81" s="62"/>
      <c r="R81" s="62"/>
      <c r="S81" s="62"/>
      <c r="T81" s="62"/>
      <c r="U81" s="62"/>
    </row>
    <row r="82" spans="1:21" ht="29.45" customHeight="1">
      <c r="A82" s="22" t="s">
        <v>101</v>
      </c>
      <c r="B82" s="22"/>
      <c r="C82" s="62" t="s">
        <v>238</v>
      </c>
      <c r="D82" s="62"/>
      <c r="E82" s="62"/>
      <c r="F82" s="62"/>
      <c r="G82" s="62"/>
      <c r="H82" s="62"/>
      <c r="I82" s="62"/>
      <c r="J82" s="62"/>
      <c r="K82" s="62"/>
      <c r="L82" s="62"/>
      <c r="M82" s="62"/>
      <c r="N82" s="62"/>
      <c r="O82" s="62"/>
      <c r="P82" s="62"/>
      <c r="Q82" s="62"/>
      <c r="R82" s="62"/>
      <c r="S82" s="62"/>
      <c r="T82" s="62"/>
      <c r="U82" s="62"/>
    </row>
    <row r="83" spans="1:21" ht="4.5" customHeight="1"/>
    <row r="84" spans="1:21" ht="16.5" customHeight="1">
      <c r="A84" s="23" t="s">
        <v>109</v>
      </c>
      <c r="B84" s="22"/>
      <c r="C84" s="22"/>
      <c r="D84" s="22"/>
      <c r="E84" s="62" t="s">
        <v>239</v>
      </c>
      <c r="F84" s="62"/>
      <c r="G84" s="62"/>
      <c r="H84" s="62"/>
      <c r="I84" s="62"/>
      <c r="J84" s="62"/>
      <c r="K84" s="62"/>
      <c r="L84" s="62"/>
      <c r="M84" s="62"/>
      <c r="N84" s="62"/>
      <c r="O84" s="62"/>
      <c r="P84" s="62"/>
      <c r="Q84" s="62"/>
      <c r="R84" s="62"/>
      <c r="S84" s="62"/>
      <c r="T84" s="62"/>
      <c r="U84" s="62"/>
    </row>
  </sheetData>
  <mergeCells count="28">
    <mergeCell ref="E7:K7"/>
    <mergeCell ref="E10:K10"/>
    <mergeCell ref="E14:K14"/>
    <mergeCell ref="E17:K17"/>
    <mergeCell ref="E21:K21"/>
    <mergeCell ref="E52:K52"/>
    <mergeCell ref="E56:K56"/>
    <mergeCell ref="E24:K24"/>
    <mergeCell ref="E28:K28"/>
    <mergeCell ref="E31:K31"/>
    <mergeCell ref="E35:K35"/>
    <mergeCell ref="E38:K38"/>
    <mergeCell ref="C81:U81"/>
    <mergeCell ref="C82:U82"/>
    <mergeCell ref="E84:U84"/>
    <mergeCell ref="K1:U1"/>
    <mergeCell ref="C76:U76"/>
    <mergeCell ref="C78:U78"/>
    <mergeCell ref="C79:U79"/>
    <mergeCell ref="C80:U80"/>
    <mergeCell ref="E59:K59"/>
    <mergeCell ref="E63:K63"/>
    <mergeCell ref="E66:K66"/>
    <mergeCell ref="E70:K70"/>
    <mergeCell ref="E73:K73"/>
    <mergeCell ref="E42:K42"/>
    <mergeCell ref="E45:K45"/>
    <mergeCell ref="E49:K49"/>
  </mergeCells>
  <pageMargins left="0.7" right="0.7" top="0.75" bottom="0.75" header="0.3" footer="0.3"/>
  <pageSetup paperSize="9" fitToHeight="0" orientation="landscape" horizontalDpi="300" verticalDpi="300"/>
  <headerFooter scaleWithDoc="0" alignWithMargins="0">
    <oddHeader>&amp;C&amp;"Arial"&amp;8TABLE 12A.8</oddHeader>
    <oddFooter>&amp;L&amp;"Arial"&amp;8REPORT ON
GOVERNMENT
SERVICES 2022&amp;R&amp;"Arial"&amp;8PUBLIC
HOSPITALS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118"/>
  <sheetViews>
    <sheetView showGridLines="0" workbookViewId="0"/>
  </sheetViews>
  <sheetFormatPr defaultColWidth="11.5703125" defaultRowHeight="13.15"/>
  <cols>
    <col min="1" max="10" width="1.7109375" customWidth="1"/>
    <col min="11" max="11" width="13.85546875" customWidth="1"/>
    <col min="12" max="12" width="5.42578125" customWidth="1"/>
    <col min="13" max="21" width="9.28515625" customWidth="1"/>
  </cols>
  <sheetData>
    <row r="1" spans="1:21" ht="33.950000000000003" customHeight="1">
      <c r="A1" s="8" t="s">
        <v>240</v>
      </c>
      <c r="B1" s="8"/>
      <c r="C1" s="8"/>
      <c r="D1" s="8"/>
      <c r="E1" s="8"/>
      <c r="F1" s="8"/>
      <c r="G1" s="8"/>
      <c r="H1" s="8"/>
      <c r="I1" s="8"/>
      <c r="J1" s="8"/>
      <c r="K1" s="67" t="s">
        <v>241</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242</v>
      </c>
      <c r="N2" s="13" t="s">
        <v>243</v>
      </c>
      <c r="O2" s="13" t="s">
        <v>69</v>
      </c>
      <c r="P2" s="13" t="s">
        <v>244</v>
      </c>
      <c r="Q2" s="13" t="s">
        <v>127</v>
      </c>
      <c r="R2" s="13" t="s">
        <v>72</v>
      </c>
      <c r="S2" s="13" t="s">
        <v>114</v>
      </c>
      <c r="T2" s="13" t="s">
        <v>115</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245</v>
      </c>
      <c r="C4" s="7"/>
      <c r="D4" s="7"/>
      <c r="E4" s="7"/>
      <c r="F4" s="7"/>
      <c r="G4" s="7"/>
      <c r="H4" s="7"/>
      <c r="I4" s="7"/>
      <c r="J4" s="7"/>
      <c r="K4" s="7"/>
      <c r="L4" s="9"/>
      <c r="M4" s="10"/>
      <c r="N4" s="10"/>
      <c r="O4" s="10"/>
      <c r="P4" s="10"/>
      <c r="Q4" s="10"/>
      <c r="R4" s="10"/>
      <c r="S4" s="10"/>
      <c r="T4" s="10"/>
      <c r="U4" s="10"/>
    </row>
    <row r="5" spans="1:21" ht="16.5" customHeight="1">
      <c r="A5" s="7"/>
      <c r="B5" s="7"/>
      <c r="C5" s="7" t="s">
        <v>156</v>
      </c>
      <c r="D5" s="7"/>
      <c r="E5" s="7"/>
      <c r="F5" s="7"/>
      <c r="G5" s="7"/>
      <c r="H5" s="7"/>
      <c r="I5" s="7"/>
      <c r="J5" s="7"/>
      <c r="K5" s="7"/>
      <c r="L5" s="9"/>
      <c r="M5" s="10"/>
      <c r="N5" s="10"/>
      <c r="O5" s="10"/>
      <c r="P5" s="10"/>
      <c r="Q5" s="10"/>
      <c r="R5" s="10"/>
      <c r="S5" s="10"/>
      <c r="T5" s="10"/>
      <c r="U5" s="10"/>
    </row>
    <row r="6" spans="1:21" ht="16.5" customHeight="1">
      <c r="A6" s="7"/>
      <c r="B6" s="7"/>
      <c r="C6" s="7"/>
      <c r="D6" s="7" t="s">
        <v>78</v>
      </c>
      <c r="E6" s="7"/>
      <c r="F6" s="7"/>
      <c r="G6" s="7"/>
      <c r="H6" s="7"/>
      <c r="I6" s="7"/>
      <c r="J6" s="7"/>
      <c r="K6" s="7"/>
      <c r="L6" s="9"/>
      <c r="M6" s="10"/>
      <c r="N6" s="10"/>
      <c r="O6" s="10"/>
      <c r="P6" s="10"/>
      <c r="Q6" s="10"/>
      <c r="R6" s="10"/>
      <c r="S6" s="10"/>
      <c r="T6" s="10"/>
      <c r="U6" s="10"/>
    </row>
    <row r="7" spans="1:21" ht="16.5" customHeight="1">
      <c r="A7" s="7"/>
      <c r="B7" s="7"/>
      <c r="C7" s="7"/>
      <c r="D7" s="7"/>
      <c r="E7" s="7" t="s">
        <v>246</v>
      </c>
      <c r="F7" s="7"/>
      <c r="G7" s="7"/>
      <c r="H7" s="7"/>
      <c r="I7" s="7"/>
      <c r="J7" s="7"/>
      <c r="K7" s="7"/>
      <c r="L7" s="9" t="s">
        <v>158</v>
      </c>
      <c r="M7" s="28">
        <v>1.8</v>
      </c>
      <c r="N7" s="28">
        <v>1.8</v>
      </c>
      <c r="O7" s="28">
        <v>2.2000000000000002</v>
      </c>
      <c r="P7" s="28">
        <v>2.1</v>
      </c>
      <c r="Q7" s="28">
        <v>1.9</v>
      </c>
      <c r="R7" s="28">
        <v>2.1</v>
      </c>
      <c r="S7" s="28">
        <v>2.6</v>
      </c>
      <c r="T7" s="28">
        <v>3.5</v>
      </c>
      <c r="U7" s="28">
        <v>1.9</v>
      </c>
    </row>
    <row r="8" spans="1:21" ht="16.5" customHeight="1">
      <c r="A8" s="7"/>
      <c r="B8" s="7"/>
      <c r="C8" s="7"/>
      <c r="D8" s="7"/>
      <c r="E8" s="7" t="s">
        <v>247</v>
      </c>
      <c r="F8" s="7"/>
      <c r="G8" s="7"/>
      <c r="H8" s="7"/>
      <c r="I8" s="7"/>
      <c r="J8" s="7"/>
      <c r="K8" s="7"/>
      <c r="L8" s="9" t="s">
        <v>158</v>
      </c>
      <c r="M8" s="28">
        <v>6.1</v>
      </c>
      <c r="N8" s="28">
        <v>6.4</v>
      </c>
      <c r="O8" s="28">
        <v>6.9</v>
      </c>
      <c r="P8" s="28">
        <v>6.1</v>
      </c>
      <c r="Q8" s="28">
        <v>6.6</v>
      </c>
      <c r="R8" s="28">
        <v>7.6</v>
      </c>
      <c r="S8" s="28">
        <v>8.1</v>
      </c>
      <c r="T8" s="29">
        <v>11.8</v>
      </c>
      <c r="U8" s="28">
        <v>6.5</v>
      </c>
    </row>
    <row r="9" spans="1:21" ht="16.5" customHeight="1">
      <c r="A9" s="7"/>
      <c r="B9" s="7"/>
      <c r="C9" s="7"/>
      <c r="D9" s="7"/>
      <c r="E9" s="7"/>
      <c r="F9" s="7" t="s">
        <v>248</v>
      </c>
      <c r="G9" s="7"/>
      <c r="H9" s="7"/>
      <c r="I9" s="7"/>
      <c r="J9" s="7"/>
      <c r="K9" s="7"/>
      <c r="L9" s="9" t="s">
        <v>158</v>
      </c>
      <c r="M9" s="26" t="s">
        <v>144</v>
      </c>
      <c r="N9" s="26" t="s">
        <v>144</v>
      </c>
      <c r="O9" s="26" t="s">
        <v>144</v>
      </c>
      <c r="P9" s="26" t="s">
        <v>144</v>
      </c>
      <c r="Q9" s="26" t="s">
        <v>144</v>
      </c>
      <c r="R9" s="26" t="s">
        <v>144</v>
      </c>
      <c r="S9" s="26" t="s">
        <v>144</v>
      </c>
      <c r="T9" s="26" t="s">
        <v>144</v>
      </c>
      <c r="U9" s="26" t="s">
        <v>144</v>
      </c>
    </row>
    <row r="10" spans="1:21" ht="16.5" customHeight="1">
      <c r="A10" s="7"/>
      <c r="B10" s="7"/>
      <c r="C10" s="7"/>
      <c r="D10" s="7"/>
      <c r="E10" s="7"/>
      <c r="F10" s="7" t="s">
        <v>249</v>
      </c>
      <c r="G10" s="7"/>
      <c r="H10" s="7"/>
      <c r="I10" s="7"/>
      <c r="J10" s="7"/>
      <c r="K10" s="7"/>
      <c r="L10" s="9" t="s">
        <v>158</v>
      </c>
      <c r="M10" s="26" t="s">
        <v>144</v>
      </c>
      <c r="N10" s="26" t="s">
        <v>144</v>
      </c>
      <c r="O10" s="26" t="s">
        <v>144</v>
      </c>
      <c r="P10" s="26" t="s">
        <v>144</v>
      </c>
      <c r="Q10" s="26" t="s">
        <v>144</v>
      </c>
      <c r="R10" s="26" t="s">
        <v>144</v>
      </c>
      <c r="S10" s="26" t="s">
        <v>144</v>
      </c>
      <c r="T10" s="26" t="s">
        <v>144</v>
      </c>
      <c r="U10" s="26" t="s">
        <v>144</v>
      </c>
    </row>
    <row r="11" spans="1:21" ht="16.5" customHeight="1">
      <c r="A11" s="7"/>
      <c r="B11" s="7"/>
      <c r="C11" s="7"/>
      <c r="D11" s="7"/>
      <c r="E11" s="7" t="s">
        <v>250</v>
      </c>
      <c r="F11" s="7"/>
      <c r="G11" s="7"/>
      <c r="H11" s="7"/>
      <c r="I11" s="7"/>
      <c r="J11" s="7"/>
      <c r="K11" s="7"/>
      <c r="L11" s="9" t="s">
        <v>158</v>
      </c>
      <c r="M11" s="26" t="s">
        <v>144</v>
      </c>
      <c r="N11" s="26" t="s">
        <v>144</v>
      </c>
      <c r="O11" s="26" t="s">
        <v>144</v>
      </c>
      <c r="P11" s="26" t="s">
        <v>144</v>
      </c>
      <c r="Q11" s="26" t="s">
        <v>144</v>
      </c>
      <c r="R11" s="26" t="s">
        <v>144</v>
      </c>
      <c r="S11" s="26" t="s">
        <v>144</v>
      </c>
      <c r="T11" s="26" t="s">
        <v>144</v>
      </c>
      <c r="U11" s="26" t="s">
        <v>144</v>
      </c>
    </row>
    <row r="12" spans="1:21" ht="16.5" customHeight="1">
      <c r="A12" s="7"/>
      <c r="B12" s="7"/>
      <c r="C12" s="7"/>
      <c r="D12" s="7"/>
      <c r="E12" s="7" t="s">
        <v>251</v>
      </c>
      <c r="F12" s="7"/>
      <c r="G12" s="7"/>
      <c r="H12" s="7"/>
      <c r="I12" s="7"/>
      <c r="J12" s="7"/>
      <c r="K12" s="7"/>
      <c r="L12" s="9" t="s">
        <v>158</v>
      </c>
      <c r="M12" s="28">
        <v>3</v>
      </c>
      <c r="N12" s="28">
        <v>2.6</v>
      </c>
      <c r="O12" s="28">
        <v>2.1</v>
      </c>
      <c r="P12" s="28">
        <v>2.6</v>
      </c>
      <c r="Q12" s="28">
        <v>1.3</v>
      </c>
      <c r="R12" s="28">
        <v>2</v>
      </c>
      <c r="S12" s="28">
        <v>2.6</v>
      </c>
      <c r="T12" s="28">
        <v>4.2</v>
      </c>
      <c r="U12" s="28">
        <v>2.5</v>
      </c>
    </row>
    <row r="13" spans="1:21" ht="16.5" customHeight="1">
      <c r="A13" s="7"/>
      <c r="B13" s="7"/>
      <c r="C13" s="7"/>
      <c r="D13" s="7"/>
      <c r="E13" s="7" t="s">
        <v>252</v>
      </c>
      <c r="F13" s="7"/>
      <c r="G13" s="7"/>
      <c r="H13" s="7"/>
      <c r="I13" s="7"/>
      <c r="J13" s="7"/>
      <c r="K13" s="7"/>
      <c r="L13" s="9" t="s">
        <v>158</v>
      </c>
      <c r="M13" s="28">
        <v>3</v>
      </c>
      <c r="N13" s="28">
        <v>2.4</v>
      </c>
      <c r="O13" s="28">
        <v>2.9</v>
      </c>
      <c r="P13" s="28">
        <v>3.4</v>
      </c>
      <c r="Q13" s="28">
        <v>1.9</v>
      </c>
      <c r="R13" s="28">
        <v>3.1</v>
      </c>
      <c r="S13" s="28">
        <v>3</v>
      </c>
      <c r="T13" s="28">
        <v>5</v>
      </c>
      <c r="U13" s="28">
        <v>2.8</v>
      </c>
    </row>
    <row r="14" spans="1:21" ht="29.45" customHeight="1">
      <c r="A14" s="7"/>
      <c r="B14" s="7"/>
      <c r="C14" s="7"/>
      <c r="D14" s="7"/>
      <c r="E14" s="69" t="s">
        <v>253</v>
      </c>
      <c r="F14" s="69"/>
      <c r="G14" s="69"/>
      <c r="H14" s="69"/>
      <c r="I14" s="69"/>
      <c r="J14" s="69"/>
      <c r="K14" s="69"/>
      <c r="L14" s="9" t="s">
        <v>158</v>
      </c>
      <c r="M14" s="28">
        <v>1.5</v>
      </c>
      <c r="N14" s="28">
        <v>1.6</v>
      </c>
      <c r="O14" s="28">
        <v>2.7</v>
      </c>
      <c r="P14" s="28">
        <v>1.8</v>
      </c>
      <c r="Q14" s="28">
        <v>1.2</v>
      </c>
      <c r="R14" s="28">
        <v>3</v>
      </c>
      <c r="S14" s="28">
        <v>2.1</v>
      </c>
      <c r="T14" s="28">
        <v>4.5999999999999996</v>
      </c>
      <c r="U14" s="28">
        <v>1.8</v>
      </c>
    </row>
    <row r="15" spans="1:21" ht="16.5" customHeight="1">
      <c r="A15" s="7"/>
      <c r="B15" s="7"/>
      <c r="C15" s="7"/>
      <c r="D15" s="7"/>
      <c r="E15" s="7" t="s">
        <v>254</v>
      </c>
      <c r="F15" s="7"/>
      <c r="G15" s="7"/>
      <c r="H15" s="7"/>
      <c r="I15" s="7"/>
      <c r="J15" s="7"/>
      <c r="K15" s="7"/>
      <c r="L15" s="9" t="s">
        <v>158</v>
      </c>
      <c r="M15" s="29">
        <v>15.5</v>
      </c>
      <c r="N15" s="29">
        <v>14.8</v>
      </c>
      <c r="O15" s="29">
        <v>16.899999999999999</v>
      </c>
      <c r="P15" s="29">
        <v>16</v>
      </c>
      <c r="Q15" s="29">
        <v>12.9</v>
      </c>
      <c r="R15" s="29">
        <v>17.7</v>
      </c>
      <c r="S15" s="29">
        <v>18.3</v>
      </c>
      <c r="T15" s="29">
        <v>29.1</v>
      </c>
      <c r="U15" s="29">
        <v>15.7</v>
      </c>
    </row>
    <row r="16" spans="1:21" ht="16.5" customHeight="1">
      <c r="A16" s="7"/>
      <c r="B16" s="7"/>
      <c r="C16" s="7"/>
      <c r="D16" s="7" t="s">
        <v>83</v>
      </c>
      <c r="E16" s="7"/>
      <c r="F16" s="7"/>
      <c r="G16" s="7"/>
      <c r="H16" s="7"/>
      <c r="I16" s="7"/>
      <c r="J16" s="7"/>
      <c r="K16" s="7"/>
      <c r="L16" s="9"/>
      <c r="M16" s="10"/>
      <c r="N16" s="10"/>
      <c r="O16" s="10"/>
      <c r="P16" s="10"/>
      <c r="Q16" s="10"/>
      <c r="R16" s="10"/>
      <c r="S16" s="10"/>
      <c r="T16" s="10"/>
      <c r="U16" s="10"/>
    </row>
    <row r="17" spans="1:21" ht="16.5" customHeight="1">
      <c r="A17" s="7"/>
      <c r="B17" s="7"/>
      <c r="C17" s="7"/>
      <c r="D17" s="7"/>
      <c r="E17" s="7" t="s">
        <v>246</v>
      </c>
      <c r="F17" s="7"/>
      <c r="G17" s="7"/>
      <c r="H17" s="7"/>
      <c r="I17" s="7"/>
      <c r="J17" s="7"/>
      <c r="K17" s="7"/>
      <c r="L17" s="9" t="s">
        <v>158</v>
      </c>
      <c r="M17" s="28">
        <v>1.7</v>
      </c>
      <c r="N17" s="28">
        <v>1.8</v>
      </c>
      <c r="O17" s="28">
        <v>2.2000000000000002</v>
      </c>
      <c r="P17" s="28">
        <v>2</v>
      </c>
      <c r="Q17" s="28">
        <v>1.8</v>
      </c>
      <c r="R17" s="28">
        <v>2.2000000000000002</v>
      </c>
      <c r="S17" s="28">
        <v>2.4</v>
      </c>
      <c r="T17" s="28">
        <v>2.9</v>
      </c>
      <c r="U17" s="28">
        <v>1.9</v>
      </c>
    </row>
    <row r="18" spans="1:21" ht="16.5" customHeight="1">
      <c r="A18" s="7"/>
      <c r="B18" s="7"/>
      <c r="C18" s="7"/>
      <c r="D18" s="7"/>
      <c r="E18" s="7" t="s">
        <v>247</v>
      </c>
      <c r="F18" s="7"/>
      <c r="G18" s="7"/>
      <c r="H18" s="7"/>
      <c r="I18" s="7"/>
      <c r="J18" s="7"/>
      <c r="K18" s="7"/>
      <c r="L18" s="9" t="s">
        <v>158</v>
      </c>
      <c r="M18" s="28">
        <v>6.2</v>
      </c>
      <c r="N18" s="28">
        <v>6.3</v>
      </c>
      <c r="O18" s="28">
        <v>6.8</v>
      </c>
      <c r="P18" s="28">
        <v>6.3</v>
      </c>
      <c r="Q18" s="28">
        <v>6.5</v>
      </c>
      <c r="R18" s="28">
        <v>7.7</v>
      </c>
      <c r="S18" s="28">
        <v>7.9</v>
      </c>
      <c r="T18" s="28">
        <v>8.9</v>
      </c>
      <c r="U18" s="28">
        <v>6.5</v>
      </c>
    </row>
    <row r="19" spans="1:21" ht="16.5" customHeight="1">
      <c r="A19" s="7"/>
      <c r="B19" s="7"/>
      <c r="C19" s="7"/>
      <c r="D19" s="7"/>
      <c r="E19" s="7"/>
      <c r="F19" s="7" t="s">
        <v>248</v>
      </c>
      <c r="G19" s="7"/>
      <c r="H19" s="7"/>
      <c r="I19" s="7"/>
      <c r="J19" s="7"/>
      <c r="K19" s="7"/>
      <c r="L19" s="9" t="s">
        <v>158</v>
      </c>
      <c r="M19" s="26" t="s">
        <v>144</v>
      </c>
      <c r="N19" s="26" t="s">
        <v>144</v>
      </c>
      <c r="O19" s="26" t="s">
        <v>144</v>
      </c>
      <c r="P19" s="26" t="s">
        <v>144</v>
      </c>
      <c r="Q19" s="26" t="s">
        <v>144</v>
      </c>
      <c r="R19" s="26" t="s">
        <v>144</v>
      </c>
      <c r="S19" s="26" t="s">
        <v>144</v>
      </c>
      <c r="T19" s="26" t="s">
        <v>144</v>
      </c>
      <c r="U19" s="26" t="s">
        <v>144</v>
      </c>
    </row>
    <row r="20" spans="1:21" ht="16.5" customHeight="1">
      <c r="A20" s="7"/>
      <c r="B20" s="7"/>
      <c r="C20" s="7"/>
      <c r="D20" s="7"/>
      <c r="E20" s="7"/>
      <c r="F20" s="7" t="s">
        <v>249</v>
      </c>
      <c r="G20" s="7"/>
      <c r="H20" s="7"/>
      <c r="I20" s="7"/>
      <c r="J20" s="7"/>
      <c r="K20" s="7"/>
      <c r="L20" s="9" t="s">
        <v>158</v>
      </c>
      <c r="M20" s="26" t="s">
        <v>144</v>
      </c>
      <c r="N20" s="26" t="s">
        <v>144</v>
      </c>
      <c r="O20" s="26" t="s">
        <v>144</v>
      </c>
      <c r="P20" s="26" t="s">
        <v>144</v>
      </c>
      <c r="Q20" s="26" t="s">
        <v>144</v>
      </c>
      <c r="R20" s="26" t="s">
        <v>144</v>
      </c>
      <c r="S20" s="26" t="s">
        <v>144</v>
      </c>
      <c r="T20" s="26" t="s">
        <v>144</v>
      </c>
      <c r="U20" s="26" t="s">
        <v>144</v>
      </c>
    </row>
    <row r="21" spans="1:21" ht="16.5" customHeight="1">
      <c r="A21" s="7"/>
      <c r="B21" s="7"/>
      <c r="C21" s="7"/>
      <c r="D21" s="7"/>
      <c r="E21" s="7" t="s">
        <v>250</v>
      </c>
      <c r="F21" s="7"/>
      <c r="G21" s="7"/>
      <c r="H21" s="7"/>
      <c r="I21" s="7"/>
      <c r="J21" s="7"/>
      <c r="K21" s="7"/>
      <c r="L21" s="9" t="s">
        <v>158</v>
      </c>
      <c r="M21" s="26" t="s">
        <v>144</v>
      </c>
      <c r="N21" s="26" t="s">
        <v>144</v>
      </c>
      <c r="O21" s="26" t="s">
        <v>144</v>
      </c>
      <c r="P21" s="26" t="s">
        <v>144</v>
      </c>
      <c r="Q21" s="26" t="s">
        <v>144</v>
      </c>
      <c r="R21" s="26" t="s">
        <v>144</v>
      </c>
      <c r="S21" s="26" t="s">
        <v>144</v>
      </c>
      <c r="T21" s="26" t="s">
        <v>144</v>
      </c>
      <c r="U21" s="26" t="s">
        <v>144</v>
      </c>
    </row>
    <row r="22" spans="1:21" ht="16.5" customHeight="1">
      <c r="A22" s="7"/>
      <c r="B22" s="7"/>
      <c r="C22" s="7"/>
      <c r="D22" s="7"/>
      <c r="E22" s="7" t="s">
        <v>251</v>
      </c>
      <c r="F22" s="7"/>
      <c r="G22" s="7"/>
      <c r="H22" s="7"/>
      <c r="I22" s="7"/>
      <c r="J22" s="7"/>
      <c r="K22" s="7"/>
      <c r="L22" s="9" t="s">
        <v>158</v>
      </c>
      <c r="M22" s="28">
        <v>3</v>
      </c>
      <c r="N22" s="28">
        <v>2.6</v>
      </c>
      <c r="O22" s="28">
        <v>2.1</v>
      </c>
      <c r="P22" s="28">
        <v>2.1</v>
      </c>
      <c r="Q22" s="28">
        <v>1.3</v>
      </c>
      <c r="R22" s="28">
        <v>2</v>
      </c>
      <c r="S22" s="28">
        <v>2.5</v>
      </c>
      <c r="T22" s="28">
        <v>2.7</v>
      </c>
      <c r="U22" s="28">
        <v>2.5</v>
      </c>
    </row>
    <row r="23" spans="1:21" ht="16.5" customHeight="1">
      <c r="A23" s="7"/>
      <c r="B23" s="7"/>
      <c r="C23" s="7"/>
      <c r="D23" s="7"/>
      <c r="E23" s="7" t="s">
        <v>252</v>
      </c>
      <c r="F23" s="7"/>
      <c r="G23" s="7"/>
      <c r="H23" s="7"/>
      <c r="I23" s="7"/>
      <c r="J23" s="7"/>
      <c r="K23" s="7"/>
      <c r="L23" s="9" t="s">
        <v>158</v>
      </c>
      <c r="M23" s="28">
        <v>3</v>
      </c>
      <c r="N23" s="28">
        <v>2.4</v>
      </c>
      <c r="O23" s="28">
        <v>2.9</v>
      </c>
      <c r="P23" s="28">
        <v>3.3</v>
      </c>
      <c r="Q23" s="28">
        <v>1.8</v>
      </c>
      <c r="R23" s="28">
        <v>3.3</v>
      </c>
      <c r="S23" s="28">
        <v>2.9</v>
      </c>
      <c r="T23" s="28">
        <v>3.2</v>
      </c>
      <c r="U23" s="28">
        <v>2.8</v>
      </c>
    </row>
    <row r="24" spans="1:21" ht="29.45" customHeight="1">
      <c r="A24" s="7"/>
      <c r="B24" s="7"/>
      <c r="C24" s="7"/>
      <c r="D24" s="7"/>
      <c r="E24" s="69" t="s">
        <v>253</v>
      </c>
      <c r="F24" s="69"/>
      <c r="G24" s="69"/>
      <c r="H24" s="69"/>
      <c r="I24" s="69"/>
      <c r="J24" s="69"/>
      <c r="K24" s="69"/>
      <c r="L24" s="9" t="s">
        <v>158</v>
      </c>
      <c r="M24" s="28">
        <v>1.5</v>
      </c>
      <c r="N24" s="28">
        <v>1.6</v>
      </c>
      <c r="O24" s="28">
        <v>2.6</v>
      </c>
      <c r="P24" s="28">
        <v>2.2999999999999998</v>
      </c>
      <c r="Q24" s="28">
        <v>1.2</v>
      </c>
      <c r="R24" s="28">
        <v>3</v>
      </c>
      <c r="S24" s="28">
        <v>2</v>
      </c>
      <c r="T24" s="28">
        <v>3.4</v>
      </c>
      <c r="U24" s="28">
        <v>1.9</v>
      </c>
    </row>
    <row r="25" spans="1:21" ht="16.5" customHeight="1">
      <c r="A25" s="7"/>
      <c r="B25" s="7"/>
      <c r="C25" s="7"/>
      <c r="D25" s="7"/>
      <c r="E25" s="7" t="s">
        <v>254</v>
      </c>
      <c r="F25" s="7"/>
      <c r="G25" s="7"/>
      <c r="H25" s="7"/>
      <c r="I25" s="7"/>
      <c r="J25" s="7"/>
      <c r="K25" s="7"/>
      <c r="L25" s="9" t="s">
        <v>158</v>
      </c>
      <c r="M25" s="29">
        <v>15.5</v>
      </c>
      <c r="N25" s="29">
        <v>14.7</v>
      </c>
      <c r="O25" s="29">
        <v>16.5</v>
      </c>
      <c r="P25" s="29">
        <v>16.100000000000001</v>
      </c>
      <c r="Q25" s="29">
        <v>12.7</v>
      </c>
      <c r="R25" s="29">
        <v>18.2</v>
      </c>
      <c r="S25" s="29">
        <v>17.7</v>
      </c>
      <c r="T25" s="29">
        <v>21.2</v>
      </c>
      <c r="U25" s="29">
        <v>15.5</v>
      </c>
    </row>
    <row r="26" spans="1:21" ht="16.5" customHeight="1">
      <c r="A26" s="7"/>
      <c r="B26" s="7"/>
      <c r="C26" s="7"/>
      <c r="D26" s="7" t="s">
        <v>84</v>
      </c>
      <c r="E26" s="7"/>
      <c r="F26" s="7"/>
      <c r="G26" s="7"/>
      <c r="H26" s="7"/>
      <c r="I26" s="7"/>
      <c r="J26" s="7"/>
      <c r="K26" s="7"/>
      <c r="L26" s="9"/>
      <c r="M26" s="10"/>
      <c r="N26" s="10"/>
      <c r="O26" s="10"/>
      <c r="P26" s="10"/>
      <c r="Q26" s="10"/>
      <c r="R26" s="10"/>
      <c r="S26" s="10"/>
      <c r="T26" s="10"/>
      <c r="U26" s="10"/>
    </row>
    <row r="27" spans="1:21" ht="16.5" customHeight="1">
      <c r="A27" s="7"/>
      <c r="B27" s="7"/>
      <c r="C27" s="7"/>
      <c r="D27" s="7"/>
      <c r="E27" s="7" t="s">
        <v>246</v>
      </c>
      <c r="F27" s="7"/>
      <c r="G27" s="7"/>
      <c r="H27" s="7"/>
      <c r="I27" s="7"/>
      <c r="J27" s="7"/>
      <c r="K27" s="7"/>
      <c r="L27" s="9" t="s">
        <v>158</v>
      </c>
      <c r="M27" s="28">
        <v>1.7</v>
      </c>
      <c r="N27" s="28">
        <v>1.7</v>
      </c>
      <c r="O27" s="28">
        <v>2.1</v>
      </c>
      <c r="P27" s="28">
        <v>2</v>
      </c>
      <c r="Q27" s="28">
        <v>1.7</v>
      </c>
      <c r="R27" s="28">
        <v>2.1</v>
      </c>
      <c r="S27" s="28">
        <v>2.4</v>
      </c>
      <c r="T27" s="28">
        <v>2.7</v>
      </c>
      <c r="U27" s="28">
        <v>1.9</v>
      </c>
    </row>
    <row r="28" spans="1:21" ht="16.5" customHeight="1">
      <c r="A28" s="7"/>
      <c r="B28" s="7"/>
      <c r="C28" s="7"/>
      <c r="D28" s="7"/>
      <c r="E28" s="7" t="s">
        <v>247</v>
      </c>
      <c r="F28" s="7"/>
      <c r="G28" s="7"/>
      <c r="H28" s="7"/>
      <c r="I28" s="7"/>
      <c r="J28" s="7"/>
      <c r="K28" s="7"/>
      <c r="L28" s="9" t="s">
        <v>158</v>
      </c>
      <c r="M28" s="28">
        <v>6.1</v>
      </c>
      <c r="N28" s="28">
        <v>6.2</v>
      </c>
      <c r="O28" s="28">
        <v>6.6</v>
      </c>
      <c r="P28" s="28">
        <v>6.2</v>
      </c>
      <c r="Q28" s="28">
        <v>6.4</v>
      </c>
      <c r="R28" s="28">
        <v>7.6</v>
      </c>
      <c r="S28" s="28">
        <v>7.7</v>
      </c>
      <c r="T28" s="28">
        <v>8</v>
      </c>
      <c r="U28" s="28">
        <v>6.4</v>
      </c>
    </row>
    <row r="29" spans="1:21" ht="16.5" customHeight="1">
      <c r="A29" s="7"/>
      <c r="B29" s="7"/>
      <c r="C29" s="7"/>
      <c r="D29" s="7"/>
      <c r="E29" s="7"/>
      <c r="F29" s="7" t="s">
        <v>248</v>
      </c>
      <c r="G29" s="7"/>
      <c r="H29" s="7"/>
      <c r="I29" s="7"/>
      <c r="J29" s="7"/>
      <c r="K29" s="7"/>
      <c r="L29" s="9" t="s">
        <v>158</v>
      </c>
      <c r="M29" s="26" t="s">
        <v>144</v>
      </c>
      <c r="N29" s="26" t="s">
        <v>144</v>
      </c>
      <c r="O29" s="26" t="s">
        <v>144</v>
      </c>
      <c r="P29" s="26" t="s">
        <v>144</v>
      </c>
      <c r="Q29" s="26" t="s">
        <v>144</v>
      </c>
      <c r="R29" s="26" t="s">
        <v>144</v>
      </c>
      <c r="S29" s="26" t="s">
        <v>144</v>
      </c>
      <c r="T29" s="26" t="s">
        <v>144</v>
      </c>
      <c r="U29" s="26" t="s">
        <v>144</v>
      </c>
    </row>
    <row r="30" spans="1:21" ht="16.5" customHeight="1">
      <c r="A30" s="7"/>
      <c r="B30" s="7"/>
      <c r="C30" s="7"/>
      <c r="D30" s="7"/>
      <c r="E30" s="7"/>
      <c r="F30" s="7" t="s">
        <v>249</v>
      </c>
      <c r="G30" s="7"/>
      <c r="H30" s="7"/>
      <c r="I30" s="7"/>
      <c r="J30" s="7"/>
      <c r="K30" s="7"/>
      <c r="L30" s="9" t="s">
        <v>158</v>
      </c>
      <c r="M30" s="26" t="s">
        <v>144</v>
      </c>
      <c r="N30" s="26" t="s">
        <v>144</v>
      </c>
      <c r="O30" s="26" t="s">
        <v>144</v>
      </c>
      <c r="P30" s="26" t="s">
        <v>144</v>
      </c>
      <c r="Q30" s="26" t="s">
        <v>144</v>
      </c>
      <c r="R30" s="26" t="s">
        <v>144</v>
      </c>
      <c r="S30" s="26" t="s">
        <v>144</v>
      </c>
      <c r="T30" s="26" t="s">
        <v>144</v>
      </c>
      <c r="U30" s="26" t="s">
        <v>144</v>
      </c>
    </row>
    <row r="31" spans="1:21" ht="16.5" customHeight="1">
      <c r="A31" s="7"/>
      <c r="B31" s="7"/>
      <c r="C31" s="7"/>
      <c r="D31" s="7"/>
      <c r="E31" s="7" t="s">
        <v>250</v>
      </c>
      <c r="F31" s="7"/>
      <c r="G31" s="7"/>
      <c r="H31" s="7"/>
      <c r="I31" s="7"/>
      <c r="J31" s="7"/>
      <c r="K31" s="7"/>
      <c r="L31" s="9" t="s">
        <v>158</v>
      </c>
      <c r="M31" s="26" t="s">
        <v>144</v>
      </c>
      <c r="N31" s="26" t="s">
        <v>144</v>
      </c>
      <c r="O31" s="26" t="s">
        <v>144</v>
      </c>
      <c r="P31" s="26" t="s">
        <v>144</v>
      </c>
      <c r="Q31" s="26" t="s">
        <v>144</v>
      </c>
      <c r="R31" s="26" t="s">
        <v>144</v>
      </c>
      <c r="S31" s="26" t="s">
        <v>144</v>
      </c>
      <c r="T31" s="26" t="s">
        <v>144</v>
      </c>
      <c r="U31" s="26" t="s">
        <v>144</v>
      </c>
    </row>
    <row r="32" spans="1:21" ht="16.5" customHeight="1">
      <c r="A32" s="7"/>
      <c r="B32" s="7"/>
      <c r="C32" s="7"/>
      <c r="D32" s="7"/>
      <c r="E32" s="7" t="s">
        <v>251</v>
      </c>
      <c r="F32" s="7"/>
      <c r="G32" s="7"/>
      <c r="H32" s="7"/>
      <c r="I32" s="7"/>
      <c r="J32" s="7"/>
      <c r="K32" s="7"/>
      <c r="L32" s="9" t="s">
        <v>158</v>
      </c>
      <c r="M32" s="28">
        <v>3</v>
      </c>
      <c r="N32" s="28">
        <v>2.5</v>
      </c>
      <c r="O32" s="28">
        <v>2</v>
      </c>
      <c r="P32" s="28">
        <v>2.6</v>
      </c>
      <c r="Q32" s="28">
        <v>1.4</v>
      </c>
      <c r="R32" s="28">
        <v>1.9</v>
      </c>
      <c r="S32" s="28">
        <v>2.7</v>
      </c>
      <c r="T32" s="28">
        <v>2.2000000000000002</v>
      </c>
      <c r="U32" s="28">
        <v>2.5</v>
      </c>
    </row>
    <row r="33" spans="1:21" ht="16.5" customHeight="1">
      <c r="A33" s="7"/>
      <c r="B33" s="7"/>
      <c r="C33" s="7"/>
      <c r="D33" s="7"/>
      <c r="E33" s="7" t="s">
        <v>252</v>
      </c>
      <c r="F33" s="7"/>
      <c r="G33" s="7"/>
      <c r="H33" s="7"/>
      <c r="I33" s="7"/>
      <c r="J33" s="7"/>
      <c r="K33" s="7"/>
      <c r="L33" s="9" t="s">
        <v>158</v>
      </c>
      <c r="M33" s="28">
        <v>2.9</v>
      </c>
      <c r="N33" s="28">
        <v>2.2999999999999998</v>
      </c>
      <c r="O33" s="28">
        <v>2.8</v>
      </c>
      <c r="P33" s="28">
        <v>3.3</v>
      </c>
      <c r="Q33" s="28">
        <v>1.8</v>
      </c>
      <c r="R33" s="28">
        <v>3.3</v>
      </c>
      <c r="S33" s="28">
        <v>4</v>
      </c>
      <c r="T33" s="28">
        <v>2.8</v>
      </c>
      <c r="U33" s="28">
        <v>2.7</v>
      </c>
    </row>
    <row r="34" spans="1:21" ht="29.45" customHeight="1">
      <c r="A34" s="7"/>
      <c r="B34" s="7"/>
      <c r="C34" s="7"/>
      <c r="D34" s="7"/>
      <c r="E34" s="69" t="s">
        <v>253</v>
      </c>
      <c r="F34" s="69"/>
      <c r="G34" s="69"/>
      <c r="H34" s="69"/>
      <c r="I34" s="69"/>
      <c r="J34" s="69"/>
      <c r="K34" s="69"/>
      <c r="L34" s="9" t="s">
        <v>158</v>
      </c>
      <c r="M34" s="28">
        <v>1.5</v>
      </c>
      <c r="N34" s="28">
        <v>1.5</v>
      </c>
      <c r="O34" s="28">
        <v>2.6</v>
      </c>
      <c r="P34" s="28">
        <v>1.9</v>
      </c>
      <c r="Q34" s="28">
        <v>1.3</v>
      </c>
      <c r="R34" s="28">
        <v>2.9</v>
      </c>
      <c r="S34" s="28">
        <v>2</v>
      </c>
      <c r="T34" s="28">
        <v>3.1</v>
      </c>
      <c r="U34" s="28">
        <v>1.8</v>
      </c>
    </row>
    <row r="35" spans="1:21" ht="16.5" customHeight="1">
      <c r="A35" s="7"/>
      <c r="B35" s="7"/>
      <c r="C35" s="7"/>
      <c r="D35" s="7"/>
      <c r="E35" s="7" t="s">
        <v>254</v>
      </c>
      <c r="F35" s="7"/>
      <c r="G35" s="7"/>
      <c r="H35" s="7"/>
      <c r="I35" s="7"/>
      <c r="J35" s="7"/>
      <c r="K35" s="7"/>
      <c r="L35" s="9" t="s">
        <v>158</v>
      </c>
      <c r="M35" s="29">
        <v>15.3</v>
      </c>
      <c r="N35" s="29">
        <v>14.3</v>
      </c>
      <c r="O35" s="29">
        <v>16.2</v>
      </c>
      <c r="P35" s="29">
        <v>16</v>
      </c>
      <c r="Q35" s="29">
        <v>12.6</v>
      </c>
      <c r="R35" s="29">
        <v>17.8</v>
      </c>
      <c r="S35" s="29">
        <v>18.899999999999999</v>
      </c>
      <c r="T35" s="29">
        <v>18.8</v>
      </c>
      <c r="U35" s="29">
        <v>15.3</v>
      </c>
    </row>
    <row r="36" spans="1:21" ht="16.5" customHeight="1">
      <c r="A36" s="7"/>
      <c r="B36" s="7"/>
      <c r="C36" s="7"/>
      <c r="D36" s="7" t="s">
        <v>85</v>
      </c>
      <c r="E36" s="7"/>
      <c r="F36" s="7"/>
      <c r="G36" s="7"/>
      <c r="H36" s="7"/>
      <c r="I36" s="7"/>
      <c r="J36" s="7"/>
      <c r="K36" s="7"/>
      <c r="L36" s="9"/>
      <c r="M36" s="10"/>
      <c r="N36" s="10"/>
      <c r="O36" s="10"/>
      <c r="P36" s="10"/>
      <c r="Q36" s="10"/>
      <c r="R36" s="10"/>
      <c r="S36" s="10"/>
      <c r="T36" s="10"/>
      <c r="U36" s="10"/>
    </row>
    <row r="37" spans="1:21" ht="16.5" customHeight="1">
      <c r="A37" s="7"/>
      <c r="B37" s="7"/>
      <c r="C37" s="7"/>
      <c r="D37" s="7"/>
      <c r="E37" s="7" t="s">
        <v>246</v>
      </c>
      <c r="F37" s="7"/>
      <c r="G37" s="7"/>
      <c r="H37" s="7"/>
      <c r="I37" s="7"/>
      <c r="J37" s="7"/>
      <c r="K37" s="7"/>
      <c r="L37" s="9" t="s">
        <v>158</v>
      </c>
      <c r="M37" s="28">
        <v>1.7</v>
      </c>
      <c r="N37" s="28">
        <v>1.8</v>
      </c>
      <c r="O37" s="28">
        <v>2</v>
      </c>
      <c r="P37" s="28">
        <v>1.7</v>
      </c>
      <c r="Q37" s="28">
        <v>1.7</v>
      </c>
      <c r="R37" s="28">
        <v>1.8</v>
      </c>
      <c r="S37" s="28">
        <v>2.4</v>
      </c>
      <c r="T37" s="28">
        <v>3.2</v>
      </c>
      <c r="U37" s="28">
        <v>1.8</v>
      </c>
    </row>
    <row r="38" spans="1:21" ht="16.5" customHeight="1">
      <c r="A38" s="7"/>
      <c r="B38" s="7"/>
      <c r="C38" s="7"/>
      <c r="D38" s="7"/>
      <c r="E38" s="7" t="s">
        <v>247</v>
      </c>
      <c r="F38" s="7"/>
      <c r="G38" s="7"/>
      <c r="H38" s="7"/>
      <c r="I38" s="7"/>
      <c r="J38" s="7"/>
      <c r="K38" s="7"/>
      <c r="L38" s="9" t="s">
        <v>158</v>
      </c>
      <c r="M38" s="28">
        <v>6.1</v>
      </c>
      <c r="N38" s="28">
        <v>6.3</v>
      </c>
      <c r="O38" s="28">
        <v>6.4</v>
      </c>
      <c r="P38" s="28">
        <v>5.3</v>
      </c>
      <c r="Q38" s="28">
        <v>6.3</v>
      </c>
      <c r="R38" s="28">
        <v>6.7</v>
      </c>
      <c r="S38" s="28">
        <v>7.7</v>
      </c>
      <c r="T38" s="29">
        <v>10.199999999999999</v>
      </c>
      <c r="U38" s="28">
        <v>6.2</v>
      </c>
    </row>
    <row r="39" spans="1:21" ht="16.5" customHeight="1">
      <c r="A39" s="7"/>
      <c r="B39" s="7"/>
      <c r="C39" s="7"/>
      <c r="D39" s="7"/>
      <c r="E39" s="7"/>
      <c r="F39" s="7" t="s">
        <v>248</v>
      </c>
      <c r="G39" s="7"/>
      <c r="H39" s="7"/>
      <c r="I39" s="7"/>
      <c r="J39" s="7"/>
      <c r="K39" s="7"/>
      <c r="L39" s="9" t="s">
        <v>158</v>
      </c>
      <c r="M39" s="26" t="s">
        <v>144</v>
      </c>
      <c r="N39" s="28">
        <v>5.5</v>
      </c>
      <c r="O39" s="28">
        <v>5.7</v>
      </c>
      <c r="P39" s="28">
        <v>5.0999999999999996</v>
      </c>
      <c r="Q39" s="28">
        <v>5.0999999999999996</v>
      </c>
      <c r="R39" s="28">
        <v>6</v>
      </c>
      <c r="S39" s="28">
        <v>7</v>
      </c>
      <c r="T39" s="28">
        <v>9.6999999999999993</v>
      </c>
      <c r="U39" s="26" t="s">
        <v>144</v>
      </c>
    </row>
    <row r="40" spans="1:21" ht="16.5" customHeight="1">
      <c r="A40" s="7"/>
      <c r="B40" s="7"/>
      <c r="C40" s="7"/>
      <c r="D40" s="7"/>
      <c r="E40" s="7"/>
      <c r="F40" s="7" t="s">
        <v>249</v>
      </c>
      <c r="G40" s="7"/>
      <c r="H40" s="7"/>
      <c r="I40" s="7"/>
      <c r="J40" s="7"/>
      <c r="K40" s="7"/>
      <c r="L40" s="9" t="s">
        <v>158</v>
      </c>
      <c r="M40" s="26" t="s">
        <v>144</v>
      </c>
      <c r="N40" s="28">
        <v>0.8</v>
      </c>
      <c r="O40" s="28">
        <v>0.7</v>
      </c>
      <c r="P40" s="28" t="s">
        <v>132</v>
      </c>
      <c r="Q40" s="28">
        <v>1.1000000000000001</v>
      </c>
      <c r="R40" s="28">
        <v>0.8</v>
      </c>
      <c r="S40" s="28">
        <v>0.6</v>
      </c>
      <c r="T40" s="28">
        <v>0.5</v>
      </c>
      <c r="U40" s="26" t="s">
        <v>144</v>
      </c>
    </row>
    <row r="41" spans="1:21" ht="16.5" customHeight="1">
      <c r="A41" s="7"/>
      <c r="B41" s="7"/>
      <c r="C41" s="7"/>
      <c r="D41" s="7"/>
      <c r="E41" s="7" t="s">
        <v>250</v>
      </c>
      <c r="F41" s="7"/>
      <c r="G41" s="7"/>
      <c r="H41" s="7"/>
      <c r="I41" s="7"/>
      <c r="J41" s="7"/>
      <c r="K41" s="7"/>
      <c r="L41" s="9" t="s">
        <v>158</v>
      </c>
      <c r="M41" s="26" t="s">
        <v>144</v>
      </c>
      <c r="N41" s="26" t="s">
        <v>144</v>
      </c>
      <c r="O41" s="26" t="s">
        <v>144</v>
      </c>
      <c r="P41" s="26" t="s">
        <v>144</v>
      </c>
      <c r="Q41" s="26" t="s">
        <v>144</v>
      </c>
      <c r="R41" s="26" t="s">
        <v>144</v>
      </c>
      <c r="S41" s="26" t="s">
        <v>144</v>
      </c>
      <c r="T41" s="26" t="s">
        <v>144</v>
      </c>
      <c r="U41" s="26" t="s">
        <v>144</v>
      </c>
    </row>
    <row r="42" spans="1:21" ht="16.5" customHeight="1">
      <c r="A42" s="7"/>
      <c r="B42" s="7"/>
      <c r="C42" s="7"/>
      <c r="D42" s="7"/>
      <c r="E42" s="7" t="s">
        <v>251</v>
      </c>
      <c r="F42" s="7"/>
      <c r="G42" s="7"/>
      <c r="H42" s="7"/>
      <c r="I42" s="7"/>
      <c r="J42" s="7"/>
      <c r="K42" s="7"/>
      <c r="L42" s="9" t="s">
        <v>158</v>
      </c>
      <c r="M42" s="28">
        <v>3</v>
      </c>
      <c r="N42" s="28">
        <v>2.5</v>
      </c>
      <c r="O42" s="28">
        <v>2</v>
      </c>
      <c r="P42" s="28">
        <v>2.2999999999999998</v>
      </c>
      <c r="Q42" s="28">
        <v>1.4</v>
      </c>
      <c r="R42" s="28">
        <v>1.8</v>
      </c>
      <c r="S42" s="28">
        <v>2.7</v>
      </c>
      <c r="T42" s="28">
        <v>2.6</v>
      </c>
      <c r="U42" s="28">
        <v>2.5</v>
      </c>
    </row>
    <row r="43" spans="1:21" ht="16.5" customHeight="1">
      <c r="A43" s="7"/>
      <c r="B43" s="7"/>
      <c r="C43" s="7"/>
      <c r="D43" s="7"/>
      <c r="E43" s="7" t="s">
        <v>252</v>
      </c>
      <c r="F43" s="7"/>
      <c r="G43" s="7"/>
      <c r="H43" s="7"/>
      <c r="I43" s="7"/>
      <c r="J43" s="7"/>
      <c r="K43" s="7"/>
      <c r="L43" s="9" t="s">
        <v>158</v>
      </c>
      <c r="M43" s="28">
        <v>2.9</v>
      </c>
      <c r="N43" s="28">
        <v>2.2999999999999998</v>
      </c>
      <c r="O43" s="28">
        <v>2.7</v>
      </c>
      <c r="P43" s="28">
        <v>3.1</v>
      </c>
      <c r="Q43" s="28">
        <v>1.8</v>
      </c>
      <c r="R43" s="28">
        <v>2.9</v>
      </c>
      <c r="S43" s="28">
        <v>3.8</v>
      </c>
      <c r="T43" s="28">
        <v>3.5</v>
      </c>
      <c r="U43" s="28">
        <v>2.7</v>
      </c>
    </row>
    <row r="44" spans="1:21" ht="29.45" customHeight="1">
      <c r="A44" s="7"/>
      <c r="B44" s="7"/>
      <c r="C44" s="7"/>
      <c r="D44" s="7"/>
      <c r="E44" s="69" t="s">
        <v>253</v>
      </c>
      <c r="F44" s="69"/>
      <c r="G44" s="69"/>
      <c r="H44" s="69"/>
      <c r="I44" s="69"/>
      <c r="J44" s="69"/>
      <c r="K44" s="69"/>
      <c r="L44" s="9" t="s">
        <v>158</v>
      </c>
      <c r="M44" s="28">
        <v>1.5</v>
      </c>
      <c r="N44" s="28">
        <v>1.6</v>
      </c>
      <c r="O44" s="28">
        <v>2.6</v>
      </c>
      <c r="P44" s="28">
        <v>1.7</v>
      </c>
      <c r="Q44" s="28">
        <v>1.5</v>
      </c>
      <c r="R44" s="28">
        <v>2.8</v>
      </c>
      <c r="S44" s="28">
        <v>2.1</v>
      </c>
      <c r="T44" s="28">
        <v>4.5</v>
      </c>
      <c r="U44" s="28">
        <v>1.8</v>
      </c>
    </row>
    <row r="45" spans="1:21" ht="16.5" customHeight="1">
      <c r="A45" s="7"/>
      <c r="B45" s="7"/>
      <c r="C45" s="7"/>
      <c r="D45" s="7"/>
      <c r="E45" s="7" t="s">
        <v>254</v>
      </c>
      <c r="F45" s="7"/>
      <c r="G45" s="7"/>
      <c r="H45" s="7"/>
      <c r="I45" s="7"/>
      <c r="J45" s="7"/>
      <c r="K45" s="7"/>
      <c r="L45" s="9" t="s">
        <v>158</v>
      </c>
      <c r="M45" s="29">
        <v>15.1</v>
      </c>
      <c r="N45" s="29">
        <v>14.5</v>
      </c>
      <c r="O45" s="29">
        <v>15.7</v>
      </c>
      <c r="P45" s="29">
        <v>14</v>
      </c>
      <c r="Q45" s="29">
        <v>12.7</v>
      </c>
      <c r="R45" s="29">
        <v>16.100000000000001</v>
      </c>
      <c r="S45" s="29">
        <v>18.600000000000001</v>
      </c>
      <c r="T45" s="29">
        <v>24</v>
      </c>
      <c r="U45" s="29">
        <v>15</v>
      </c>
    </row>
    <row r="46" spans="1:21" ht="16.5" customHeight="1">
      <c r="A46" s="7"/>
      <c r="B46" s="7"/>
      <c r="C46" s="7"/>
      <c r="D46" s="7" t="s">
        <v>86</v>
      </c>
      <c r="E46" s="7"/>
      <c r="F46" s="7"/>
      <c r="G46" s="7"/>
      <c r="H46" s="7"/>
      <c r="I46" s="7"/>
      <c r="J46" s="7"/>
      <c r="K46" s="7"/>
      <c r="L46" s="9"/>
      <c r="M46" s="10"/>
      <c r="N46" s="10"/>
      <c r="O46" s="10"/>
      <c r="P46" s="10"/>
      <c r="Q46" s="10"/>
      <c r="R46" s="10"/>
      <c r="S46" s="10"/>
      <c r="T46" s="10"/>
      <c r="U46" s="10"/>
    </row>
    <row r="47" spans="1:21" ht="16.5" customHeight="1">
      <c r="A47" s="7"/>
      <c r="B47" s="7"/>
      <c r="C47" s="7"/>
      <c r="D47" s="7"/>
      <c r="E47" s="7" t="s">
        <v>246</v>
      </c>
      <c r="F47" s="7"/>
      <c r="G47" s="7"/>
      <c r="H47" s="7"/>
      <c r="I47" s="7"/>
      <c r="J47" s="7"/>
      <c r="K47" s="7"/>
      <c r="L47" s="9" t="s">
        <v>158</v>
      </c>
      <c r="M47" s="28">
        <v>1.7</v>
      </c>
      <c r="N47" s="28">
        <v>1.7</v>
      </c>
      <c r="O47" s="28">
        <v>2</v>
      </c>
      <c r="P47" s="28">
        <v>2.5</v>
      </c>
      <c r="Q47" s="28">
        <v>1.8</v>
      </c>
      <c r="R47" s="28">
        <v>1.8</v>
      </c>
      <c r="S47" s="28">
        <v>2.2000000000000002</v>
      </c>
      <c r="T47" s="28">
        <v>2.4</v>
      </c>
      <c r="U47" s="28">
        <v>1.9</v>
      </c>
    </row>
    <row r="48" spans="1:21" ht="16.5" customHeight="1">
      <c r="A48" s="7"/>
      <c r="B48" s="7"/>
      <c r="C48" s="7"/>
      <c r="D48" s="7"/>
      <c r="E48" s="7" t="s">
        <v>247</v>
      </c>
      <c r="F48" s="7"/>
      <c r="G48" s="7"/>
      <c r="H48" s="7"/>
      <c r="I48" s="7"/>
      <c r="J48" s="7"/>
      <c r="K48" s="7"/>
      <c r="L48" s="9" t="s">
        <v>158</v>
      </c>
      <c r="M48" s="28">
        <v>6.2</v>
      </c>
      <c r="N48" s="28">
        <v>6.1</v>
      </c>
      <c r="O48" s="28">
        <v>6.2</v>
      </c>
      <c r="P48" s="28">
        <v>6</v>
      </c>
      <c r="Q48" s="28">
        <v>6.4</v>
      </c>
      <c r="R48" s="28">
        <v>6.6</v>
      </c>
      <c r="S48" s="28">
        <v>7.6</v>
      </c>
      <c r="T48" s="28">
        <v>7.6</v>
      </c>
      <c r="U48" s="28">
        <v>6.2</v>
      </c>
    </row>
    <row r="49" spans="1:21" ht="16.5" customHeight="1">
      <c r="A49" s="7"/>
      <c r="B49" s="7"/>
      <c r="C49" s="7"/>
      <c r="D49" s="7"/>
      <c r="E49" s="7"/>
      <c r="F49" s="7" t="s">
        <v>248</v>
      </c>
      <c r="G49" s="7"/>
      <c r="H49" s="7"/>
      <c r="I49" s="7"/>
      <c r="J49" s="7"/>
      <c r="K49" s="7"/>
      <c r="L49" s="9" t="s">
        <v>158</v>
      </c>
      <c r="M49" s="26" t="s">
        <v>144</v>
      </c>
      <c r="N49" s="28">
        <v>5.3</v>
      </c>
      <c r="O49" s="28">
        <v>5.5</v>
      </c>
      <c r="P49" s="28">
        <v>6</v>
      </c>
      <c r="Q49" s="28">
        <v>5.2</v>
      </c>
      <c r="R49" s="28">
        <v>5.9</v>
      </c>
      <c r="S49" s="28">
        <v>6.9</v>
      </c>
      <c r="T49" s="28">
        <v>7.2</v>
      </c>
      <c r="U49" s="26" t="s">
        <v>144</v>
      </c>
    </row>
    <row r="50" spans="1:21" ht="16.5" customHeight="1">
      <c r="A50" s="7"/>
      <c r="B50" s="7"/>
      <c r="C50" s="7"/>
      <c r="D50" s="7"/>
      <c r="E50" s="7"/>
      <c r="F50" s="7" t="s">
        <v>249</v>
      </c>
      <c r="G50" s="7"/>
      <c r="H50" s="7"/>
      <c r="I50" s="7"/>
      <c r="J50" s="7"/>
      <c r="K50" s="7"/>
      <c r="L50" s="9" t="s">
        <v>158</v>
      </c>
      <c r="M50" s="26" t="s">
        <v>144</v>
      </c>
      <c r="N50" s="28">
        <v>0.8</v>
      </c>
      <c r="O50" s="28">
        <v>0.7</v>
      </c>
      <c r="P50" s="28" t="s">
        <v>132</v>
      </c>
      <c r="Q50" s="28">
        <v>1.2</v>
      </c>
      <c r="R50" s="28">
        <v>0.7</v>
      </c>
      <c r="S50" s="28">
        <v>0.7</v>
      </c>
      <c r="T50" s="28">
        <v>0.4</v>
      </c>
      <c r="U50" s="26" t="s">
        <v>144</v>
      </c>
    </row>
    <row r="51" spans="1:21" ht="16.5" customHeight="1">
      <c r="A51" s="7"/>
      <c r="B51" s="7"/>
      <c r="C51" s="7"/>
      <c r="D51" s="7"/>
      <c r="E51" s="7" t="s">
        <v>250</v>
      </c>
      <c r="F51" s="7"/>
      <c r="G51" s="7"/>
      <c r="H51" s="7"/>
      <c r="I51" s="7"/>
      <c r="J51" s="7"/>
      <c r="K51" s="7"/>
      <c r="L51" s="9" t="s">
        <v>158</v>
      </c>
      <c r="M51" s="26" t="s">
        <v>144</v>
      </c>
      <c r="N51" s="26" t="s">
        <v>144</v>
      </c>
      <c r="O51" s="26" t="s">
        <v>144</v>
      </c>
      <c r="P51" s="26" t="s">
        <v>144</v>
      </c>
      <c r="Q51" s="26" t="s">
        <v>144</v>
      </c>
      <c r="R51" s="26" t="s">
        <v>144</v>
      </c>
      <c r="S51" s="26" t="s">
        <v>144</v>
      </c>
      <c r="T51" s="26" t="s">
        <v>144</v>
      </c>
      <c r="U51" s="26" t="s">
        <v>144</v>
      </c>
    </row>
    <row r="52" spans="1:21" ht="16.5" customHeight="1">
      <c r="A52" s="7"/>
      <c r="B52" s="7"/>
      <c r="C52" s="7"/>
      <c r="D52" s="7"/>
      <c r="E52" s="7" t="s">
        <v>251</v>
      </c>
      <c r="F52" s="7"/>
      <c r="G52" s="7"/>
      <c r="H52" s="7"/>
      <c r="I52" s="7"/>
      <c r="J52" s="7"/>
      <c r="K52" s="7"/>
      <c r="L52" s="9" t="s">
        <v>158</v>
      </c>
      <c r="M52" s="28">
        <v>2.9</v>
      </c>
      <c r="N52" s="28">
        <v>2.4</v>
      </c>
      <c r="O52" s="28">
        <v>1.9</v>
      </c>
      <c r="P52" s="28">
        <v>2</v>
      </c>
      <c r="Q52" s="28">
        <v>1.4</v>
      </c>
      <c r="R52" s="28">
        <v>1.9</v>
      </c>
      <c r="S52" s="28">
        <v>2.7</v>
      </c>
      <c r="T52" s="28">
        <v>2</v>
      </c>
      <c r="U52" s="28">
        <v>2.4</v>
      </c>
    </row>
    <row r="53" spans="1:21" ht="16.5" customHeight="1">
      <c r="A53" s="7"/>
      <c r="B53" s="7"/>
      <c r="C53" s="7"/>
      <c r="D53" s="7"/>
      <c r="E53" s="7" t="s">
        <v>252</v>
      </c>
      <c r="F53" s="7"/>
      <c r="G53" s="7"/>
      <c r="H53" s="7"/>
      <c r="I53" s="7"/>
      <c r="J53" s="7"/>
      <c r="K53" s="7"/>
      <c r="L53" s="9" t="s">
        <v>158</v>
      </c>
      <c r="M53" s="28">
        <v>2.8</v>
      </c>
      <c r="N53" s="28">
        <v>2.2999999999999998</v>
      </c>
      <c r="O53" s="28">
        <v>2.6</v>
      </c>
      <c r="P53" s="28">
        <v>3.4</v>
      </c>
      <c r="Q53" s="28">
        <v>1.5</v>
      </c>
      <c r="R53" s="28">
        <v>2.9</v>
      </c>
      <c r="S53" s="28">
        <v>3.8</v>
      </c>
      <c r="T53" s="28">
        <v>2.6</v>
      </c>
      <c r="U53" s="28">
        <v>2.6</v>
      </c>
    </row>
    <row r="54" spans="1:21" ht="29.45" customHeight="1">
      <c r="A54" s="7"/>
      <c r="B54" s="7"/>
      <c r="C54" s="7"/>
      <c r="D54" s="7"/>
      <c r="E54" s="69" t="s">
        <v>253</v>
      </c>
      <c r="F54" s="69"/>
      <c r="G54" s="69"/>
      <c r="H54" s="69"/>
      <c r="I54" s="69"/>
      <c r="J54" s="69"/>
      <c r="K54" s="69"/>
      <c r="L54" s="9" t="s">
        <v>158</v>
      </c>
      <c r="M54" s="28">
        <v>1.8</v>
      </c>
      <c r="N54" s="28">
        <v>1.6</v>
      </c>
      <c r="O54" s="28">
        <v>2.5</v>
      </c>
      <c r="P54" s="28">
        <v>2</v>
      </c>
      <c r="Q54" s="28">
        <v>1.4</v>
      </c>
      <c r="R54" s="28">
        <v>2.7</v>
      </c>
      <c r="S54" s="28">
        <v>2</v>
      </c>
      <c r="T54" s="28">
        <v>2.9</v>
      </c>
      <c r="U54" s="28">
        <v>1.9</v>
      </c>
    </row>
    <row r="55" spans="1:21" ht="16.5" customHeight="1">
      <c r="A55" s="7"/>
      <c r="B55" s="7"/>
      <c r="C55" s="7"/>
      <c r="D55" s="7"/>
      <c r="E55" s="7" t="s">
        <v>254</v>
      </c>
      <c r="F55" s="7"/>
      <c r="G55" s="7"/>
      <c r="H55" s="7"/>
      <c r="I55" s="7"/>
      <c r="J55" s="7"/>
      <c r="K55" s="7"/>
      <c r="L55" s="9" t="s">
        <v>158</v>
      </c>
      <c r="M55" s="29">
        <v>15.5</v>
      </c>
      <c r="N55" s="29">
        <v>14.1</v>
      </c>
      <c r="O55" s="29">
        <v>15.2</v>
      </c>
      <c r="P55" s="29">
        <v>15.8</v>
      </c>
      <c r="Q55" s="29">
        <v>12.6</v>
      </c>
      <c r="R55" s="29">
        <v>15.8</v>
      </c>
      <c r="S55" s="29">
        <v>18.399999999999999</v>
      </c>
      <c r="T55" s="29">
        <v>17.5</v>
      </c>
      <c r="U55" s="29">
        <v>15</v>
      </c>
    </row>
    <row r="56" spans="1:21" ht="16.5" customHeight="1">
      <c r="A56" s="7"/>
      <c r="B56" s="7"/>
      <c r="C56" s="7"/>
      <c r="D56" s="7" t="s">
        <v>87</v>
      </c>
      <c r="E56" s="7"/>
      <c r="F56" s="7"/>
      <c r="G56" s="7"/>
      <c r="H56" s="7"/>
      <c r="I56" s="7"/>
      <c r="J56" s="7"/>
      <c r="K56" s="7"/>
      <c r="L56" s="9"/>
      <c r="M56" s="10"/>
      <c r="N56" s="10"/>
      <c r="O56" s="10"/>
      <c r="P56" s="10"/>
      <c r="Q56" s="10"/>
      <c r="R56" s="10"/>
      <c r="S56" s="10"/>
      <c r="T56" s="10"/>
      <c r="U56" s="10"/>
    </row>
    <row r="57" spans="1:21" ht="16.5" customHeight="1">
      <c r="A57" s="7"/>
      <c r="B57" s="7"/>
      <c r="C57" s="7"/>
      <c r="D57" s="7"/>
      <c r="E57" s="7" t="s">
        <v>246</v>
      </c>
      <c r="F57" s="7"/>
      <c r="G57" s="7"/>
      <c r="H57" s="7"/>
      <c r="I57" s="7"/>
      <c r="J57" s="7"/>
      <c r="K57" s="7"/>
      <c r="L57" s="9" t="s">
        <v>158</v>
      </c>
      <c r="M57" s="28">
        <v>1.6</v>
      </c>
      <c r="N57" s="28">
        <v>1.7</v>
      </c>
      <c r="O57" s="28">
        <v>1.7</v>
      </c>
      <c r="P57" s="28">
        <v>2.4</v>
      </c>
      <c r="Q57" s="28">
        <v>1.8</v>
      </c>
      <c r="R57" s="28">
        <v>1.8</v>
      </c>
      <c r="S57" s="28">
        <v>2.2000000000000002</v>
      </c>
      <c r="T57" s="28">
        <v>2.2999999999999998</v>
      </c>
      <c r="U57" s="28">
        <v>1.8</v>
      </c>
    </row>
    <row r="58" spans="1:21" ht="16.5" customHeight="1">
      <c r="A58" s="7"/>
      <c r="B58" s="7"/>
      <c r="C58" s="7"/>
      <c r="D58" s="7"/>
      <c r="E58" s="7" t="s">
        <v>247</v>
      </c>
      <c r="F58" s="7"/>
      <c r="G58" s="7"/>
      <c r="H58" s="7"/>
      <c r="I58" s="7"/>
      <c r="J58" s="7"/>
      <c r="K58" s="7"/>
      <c r="L58" s="9" t="s">
        <v>158</v>
      </c>
      <c r="M58" s="28">
        <v>6.1</v>
      </c>
      <c r="N58" s="28">
        <v>6.1</v>
      </c>
      <c r="O58" s="28">
        <v>5.0999999999999996</v>
      </c>
      <c r="P58" s="28">
        <v>5.8</v>
      </c>
      <c r="Q58" s="28">
        <v>6.4</v>
      </c>
      <c r="R58" s="28">
        <v>6.5</v>
      </c>
      <c r="S58" s="28">
        <v>7.5</v>
      </c>
      <c r="T58" s="28">
        <v>7.6</v>
      </c>
      <c r="U58" s="28">
        <v>5.9</v>
      </c>
    </row>
    <row r="59" spans="1:21" ht="16.5" customHeight="1">
      <c r="A59" s="7"/>
      <c r="B59" s="7"/>
      <c r="C59" s="7"/>
      <c r="D59" s="7"/>
      <c r="E59" s="7"/>
      <c r="F59" s="7" t="s">
        <v>248</v>
      </c>
      <c r="G59" s="7"/>
      <c r="H59" s="7"/>
      <c r="I59" s="7"/>
      <c r="J59" s="7"/>
      <c r="K59" s="7"/>
      <c r="L59" s="9" t="s">
        <v>158</v>
      </c>
      <c r="M59" s="26" t="s">
        <v>144</v>
      </c>
      <c r="N59" s="28">
        <v>5.2</v>
      </c>
      <c r="O59" s="28">
        <v>4.5</v>
      </c>
      <c r="P59" s="28">
        <v>5.8</v>
      </c>
      <c r="Q59" s="28">
        <v>5.2</v>
      </c>
      <c r="R59" s="28">
        <v>5.8</v>
      </c>
      <c r="S59" s="28">
        <v>6.9</v>
      </c>
      <c r="T59" s="28">
        <v>7.2</v>
      </c>
      <c r="U59" s="28">
        <v>3.5</v>
      </c>
    </row>
    <row r="60" spans="1:21" ht="16.5" customHeight="1">
      <c r="A60" s="7"/>
      <c r="B60" s="7"/>
      <c r="C60" s="7"/>
      <c r="D60" s="7"/>
      <c r="E60" s="7"/>
      <c r="F60" s="7" t="s">
        <v>249</v>
      </c>
      <c r="G60" s="7"/>
      <c r="H60" s="7"/>
      <c r="I60" s="7"/>
      <c r="J60" s="7"/>
      <c r="K60" s="7"/>
      <c r="L60" s="9" t="s">
        <v>158</v>
      </c>
      <c r="M60" s="26" t="s">
        <v>144</v>
      </c>
      <c r="N60" s="28">
        <v>0.8</v>
      </c>
      <c r="O60" s="28">
        <v>0.6</v>
      </c>
      <c r="P60" s="28" t="s">
        <v>132</v>
      </c>
      <c r="Q60" s="28">
        <v>1.2</v>
      </c>
      <c r="R60" s="28">
        <v>0.7</v>
      </c>
      <c r="S60" s="28">
        <v>0.7</v>
      </c>
      <c r="T60" s="28">
        <v>0.4</v>
      </c>
      <c r="U60" s="28">
        <v>0.4</v>
      </c>
    </row>
    <row r="61" spans="1:21" ht="16.5" customHeight="1">
      <c r="A61" s="7"/>
      <c r="B61" s="7"/>
      <c r="C61" s="7"/>
      <c r="D61" s="7"/>
      <c r="E61" s="7" t="s">
        <v>250</v>
      </c>
      <c r="F61" s="7"/>
      <c r="G61" s="7"/>
      <c r="H61" s="7"/>
      <c r="I61" s="7"/>
      <c r="J61" s="7"/>
      <c r="K61" s="7"/>
      <c r="L61" s="9" t="s">
        <v>158</v>
      </c>
      <c r="M61" s="26" t="s">
        <v>144</v>
      </c>
      <c r="N61" s="26" t="s">
        <v>144</v>
      </c>
      <c r="O61" s="26" t="s">
        <v>144</v>
      </c>
      <c r="P61" s="26" t="s">
        <v>144</v>
      </c>
      <c r="Q61" s="26" t="s">
        <v>144</v>
      </c>
      <c r="R61" s="26" t="s">
        <v>144</v>
      </c>
      <c r="S61" s="26" t="s">
        <v>144</v>
      </c>
      <c r="T61" s="26" t="s">
        <v>144</v>
      </c>
      <c r="U61" s="26" t="s">
        <v>144</v>
      </c>
    </row>
    <row r="62" spans="1:21" ht="16.5" customHeight="1">
      <c r="A62" s="7"/>
      <c r="B62" s="7"/>
      <c r="C62" s="7"/>
      <c r="D62" s="7"/>
      <c r="E62" s="7" t="s">
        <v>251</v>
      </c>
      <c r="F62" s="7"/>
      <c r="G62" s="7"/>
      <c r="H62" s="7"/>
      <c r="I62" s="7"/>
      <c r="J62" s="7"/>
      <c r="K62" s="7"/>
      <c r="L62" s="9" t="s">
        <v>158</v>
      </c>
      <c r="M62" s="28">
        <v>2.2000000000000002</v>
      </c>
      <c r="N62" s="28">
        <v>2.4</v>
      </c>
      <c r="O62" s="28">
        <v>1.2</v>
      </c>
      <c r="P62" s="28">
        <v>1.9</v>
      </c>
      <c r="Q62" s="28">
        <v>1.2</v>
      </c>
      <c r="R62" s="28">
        <v>1.8</v>
      </c>
      <c r="S62" s="28">
        <v>2.5</v>
      </c>
      <c r="T62" s="28">
        <v>1.9</v>
      </c>
      <c r="U62" s="28">
        <v>1.9</v>
      </c>
    </row>
    <row r="63" spans="1:21" ht="16.5" customHeight="1">
      <c r="A63" s="7"/>
      <c r="B63" s="7"/>
      <c r="C63" s="7"/>
      <c r="D63" s="7"/>
      <c r="E63" s="7" t="s">
        <v>252</v>
      </c>
      <c r="F63" s="7"/>
      <c r="G63" s="7"/>
      <c r="H63" s="7"/>
      <c r="I63" s="7"/>
      <c r="J63" s="7"/>
      <c r="K63" s="7"/>
      <c r="L63" s="9" t="s">
        <v>158</v>
      </c>
      <c r="M63" s="28">
        <v>3.3</v>
      </c>
      <c r="N63" s="28">
        <v>2.2999999999999998</v>
      </c>
      <c r="O63" s="28">
        <v>1.6</v>
      </c>
      <c r="P63" s="28">
        <v>3.1</v>
      </c>
      <c r="Q63" s="28">
        <v>1.5</v>
      </c>
      <c r="R63" s="28">
        <v>2.9</v>
      </c>
      <c r="S63" s="28">
        <v>3.8</v>
      </c>
      <c r="T63" s="28">
        <v>2.1</v>
      </c>
      <c r="U63" s="28">
        <v>2.6</v>
      </c>
    </row>
    <row r="64" spans="1:21" ht="29.45" customHeight="1">
      <c r="A64" s="7"/>
      <c r="B64" s="7"/>
      <c r="C64" s="7"/>
      <c r="D64" s="7"/>
      <c r="E64" s="69" t="s">
        <v>253</v>
      </c>
      <c r="F64" s="69"/>
      <c r="G64" s="69"/>
      <c r="H64" s="69"/>
      <c r="I64" s="69"/>
      <c r="J64" s="69"/>
      <c r="K64" s="69"/>
      <c r="L64" s="9" t="s">
        <v>158</v>
      </c>
      <c r="M64" s="28">
        <v>1.8</v>
      </c>
      <c r="N64" s="28">
        <v>1.6</v>
      </c>
      <c r="O64" s="28">
        <v>1.7</v>
      </c>
      <c r="P64" s="28">
        <v>2.1</v>
      </c>
      <c r="Q64" s="28">
        <v>1.5</v>
      </c>
      <c r="R64" s="28">
        <v>2.7</v>
      </c>
      <c r="S64" s="28">
        <v>1.2</v>
      </c>
      <c r="T64" s="28">
        <v>2.5</v>
      </c>
      <c r="U64" s="28">
        <v>1.7</v>
      </c>
    </row>
    <row r="65" spans="1:21" ht="16.5" customHeight="1">
      <c r="A65" s="7"/>
      <c r="B65" s="7"/>
      <c r="C65" s="7"/>
      <c r="D65" s="7"/>
      <c r="E65" s="7" t="s">
        <v>254</v>
      </c>
      <c r="F65" s="7"/>
      <c r="G65" s="7"/>
      <c r="H65" s="7"/>
      <c r="I65" s="7"/>
      <c r="J65" s="7"/>
      <c r="K65" s="7"/>
      <c r="L65" s="9" t="s">
        <v>158</v>
      </c>
      <c r="M65" s="29">
        <v>15.1</v>
      </c>
      <c r="N65" s="29">
        <v>14.1</v>
      </c>
      <c r="O65" s="29">
        <v>11.3</v>
      </c>
      <c r="P65" s="29">
        <v>15.3</v>
      </c>
      <c r="Q65" s="29">
        <v>12.4</v>
      </c>
      <c r="R65" s="29">
        <v>15.5</v>
      </c>
      <c r="S65" s="29">
        <v>17.2</v>
      </c>
      <c r="T65" s="29">
        <v>16.399999999999999</v>
      </c>
      <c r="U65" s="29">
        <v>14</v>
      </c>
    </row>
    <row r="66" spans="1:21" ht="16.5" customHeight="1">
      <c r="A66" s="7"/>
      <c r="B66" s="7"/>
      <c r="C66" s="7"/>
      <c r="D66" s="7" t="s">
        <v>88</v>
      </c>
      <c r="E66" s="7"/>
      <c r="F66" s="7"/>
      <c r="G66" s="7"/>
      <c r="H66" s="7"/>
      <c r="I66" s="7"/>
      <c r="J66" s="7"/>
      <c r="K66" s="7"/>
      <c r="L66" s="9"/>
      <c r="M66" s="10"/>
      <c r="N66" s="10"/>
      <c r="O66" s="10"/>
      <c r="P66" s="10"/>
      <c r="Q66" s="10"/>
      <c r="R66" s="10"/>
      <c r="S66" s="10"/>
      <c r="T66" s="10"/>
      <c r="U66" s="10"/>
    </row>
    <row r="67" spans="1:21" ht="16.5" customHeight="1">
      <c r="A67" s="7"/>
      <c r="B67" s="7"/>
      <c r="C67" s="7"/>
      <c r="D67" s="7"/>
      <c r="E67" s="7" t="s">
        <v>246</v>
      </c>
      <c r="F67" s="7"/>
      <c r="G67" s="7"/>
      <c r="H67" s="7"/>
      <c r="I67" s="7"/>
      <c r="J67" s="7"/>
      <c r="K67" s="7"/>
      <c r="L67" s="9" t="s">
        <v>158</v>
      </c>
      <c r="M67" s="28">
        <v>1.5</v>
      </c>
      <c r="N67" s="28">
        <v>1.5</v>
      </c>
      <c r="O67" s="28">
        <v>1.7</v>
      </c>
      <c r="P67" s="28">
        <v>1.6</v>
      </c>
      <c r="Q67" s="28">
        <v>1.8</v>
      </c>
      <c r="R67" s="28">
        <v>1.7</v>
      </c>
      <c r="S67" s="28">
        <v>2.2999999999999998</v>
      </c>
      <c r="T67" s="28">
        <v>2.1</v>
      </c>
      <c r="U67" s="28">
        <v>1.6</v>
      </c>
    </row>
    <row r="68" spans="1:21" ht="16.5" customHeight="1">
      <c r="A68" s="7"/>
      <c r="B68" s="7"/>
      <c r="C68" s="7"/>
      <c r="D68" s="7"/>
      <c r="E68" s="7" t="s">
        <v>247</v>
      </c>
      <c r="F68" s="7"/>
      <c r="G68" s="7"/>
      <c r="H68" s="7"/>
      <c r="I68" s="7"/>
      <c r="J68" s="7"/>
      <c r="K68" s="7"/>
      <c r="L68" s="9" t="s">
        <v>158</v>
      </c>
      <c r="M68" s="28">
        <v>5.7</v>
      </c>
      <c r="N68" s="28">
        <v>5.6</v>
      </c>
      <c r="O68" s="28">
        <v>5</v>
      </c>
      <c r="P68" s="28">
        <v>5.0999999999999996</v>
      </c>
      <c r="Q68" s="28">
        <v>6.6</v>
      </c>
      <c r="R68" s="28">
        <v>5.5</v>
      </c>
      <c r="S68" s="28">
        <v>7.5</v>
      </c>
      <c r="T68" s="28">
        <v>7</v>
      </c>
      <c r="U68" s="28">
        <v>5.6</v>
      </c>
    </row>
    <row r="69" spans="1:21" ht="16.5" customHeight="1">
      <c r="A69" s="7"/>
      <c r="B69" s="7"/>
      <c r="C69" s="7"/>
      <c r="D69" s="7"/>
      <c r="E69" s="7"/>
      <c r="F69" s="7" t="s">
        <v>248</v>
      </c>
      <c r="G69" s="7"/>
      <c r="H69" s="7"/>
      <c r="I69" s="7"/>
      <c r="J69" s="7"/>
      <c r="K69" s="7"/>
      <c r="L69" s="9" t="s">
        <v>158</v>
      </c>
      <c r="M69" s="26" t="s">
        <v>144</v>
      </c>
      <c r="N69" s="26" t="s">
        <v>144</v>
      </c>
      <c r="O69" s="26" t="s">
        <v>144</v>
      </c>
      <c r="P69" s="26" t="s">
        <v>144</v>
      </c>
      <c r="Q69" s="26" t="s">
        <v>144</v>
      </c>
      <c r="R69" s="26" t="s">
        <v>144</v>
      </c>
      <c r="S69" s="26" t="s">
        <v>144</v>
      </c>
      <c r="T69" s="26" t="s">
        <v>144</v>
      </c>
      <c r="U69" s="26" t="s">
        <v>144</v>
      </c>
    </row>
    <row r="70" spans="1:21" ht="16.5" customHeight="1">
      <c r="A70" s="7"/>
      <c r="B70" s="7"/>
      <c r="C70" s="7"/>
      <c r="D70" s="7"/>
      <c r="E70" s="7"/>
      <c r="F70" s="7" t="s">
        <v>249</v>
      </c>
      <c r="G70" s="7"/>
      <c r="H70" s="7"/>
      <c r="I70" s="7"/>
      <c r="J70" s="7"/>
      <c r="K70" s="7"/>
      <c r="L70" s="9" t="s">
        <v>158</v>
      </c>
      <c r="M70" s="26" t="s">
        <v>144</v>
      </c>
      <c r="N70" s="26" t="s">
        <v>144</v>
      </c>
      <c r="O70" s="26" t="s">
        <v>144</v>
      </c>
      <c r="P70" s="26" t="s">
        <v>144</v>
      </c>
      <c r="Q70" s="26" t="s">
        <v>144</v>
      </c>
      <c r="R70" s="26" t="s">
        <v>144</v>
      </c>
      <c r="S70" s="26" t="s">
        <v>144</v>
      </c>
      <c r="T70" s="26" t="s">
        <v>144</v>
      </c>
      <c r="U70" s="26" t="s">
        <v>144</v>
      </c>
    </row>
    <row r="71" spans="1:21" ht="16.5" customHeight="1">
      <c r="A71" s="7"/>
      <c r="B71" s="7"/>
      <c r="C71" s="7"/>
      <c r="D71" s="7"/>
      <c r="E71" s="7" t="s">
        <v>250</v>
      </c>
      <c r="F71" s="7"/>
      <c r="G71" s="7"/>
      <c r="H71" s="7"/>
      <c r="I71" s="7"/>
      <c r="J71" s="7"/>
      <c r="K71" s="7"/>
      <c r="L71" s="9" t="s">
        <v>158</v>
      </c>
      <c r="M71" s="26" t="s">
        <v>144</v>
      </c>
      <c r="N71" s="26" t="s">
        <v>144</v>
      </c>
      <c r="O71" s="26" t="s">
        <v>144</v>
      </c>
      <c r="P71" s="26" t="s">
        <v>144</v>
      </c>
      <c r="Q71" s="26" t="s">
        <v>144</v>
      </c>
      <c r="R71" s="26" t="s">
        <v>144</v>
      </c>
      <c r="S71" s="26" t="s">
        <v>144</v>
      </c>
      <c r="T71" s="26" t="s">
        <v>144</v>
      </c>
      <c r="U71" s="26" t="s">
        <v>144</v>
      </c>
    </row>
    <row r="72" spans="1:21" ht="16.5" customHeight="1">
      <c r="A72" s="7"/>
      <c r="B72" s="7"/>
      <c r="C72" s="7"/>
      <c r="D72" s="7"/>
      <c r="E72" s="7" t="s">
        <v>251</v>
      </c>
      <c r="F72" s="7"/>
      <c r="G72" s="7"/>
      <c r="H72" s="7"/>
      <c r="I72" s="7"/>
      <c r="J72" s="7"/>
      <c r="K72" s="7"/>
      <c r="L72" s="9" t="s">
        <v>158</v>
      </c>
      <c r="M72" s="28">
        <v>1.7</v>
      </c>
      <c r="N72" s="28">
        <v>2.5</v>
      </c>
      <c r="O72" s="28">
        <v>1.3</v>
      </c>
      <c r="P72" s="28">
        <v>1.5</v>
      </c>
      <c r="Q72" s="28">
        <v>1.1000000000000001</v>
      </c>
      <c r="R72" s="28">
        <v>1.3</v>
      </c>
      <c r="S72" s="28">
        <v>3</v>
      </c>
      <c r="T72" s="28">
        <v>1.7</v>
      </c>
      <c r="U72" s="28">
        <v>1.8</v>
      </c>
    </row>
    <row r="73" spans="1:21" ht="16.5" customHeight="1">
      <c r="A73" s="7"/>
      <c r="B73" s="7"/>
      <c r="C73" s="7"/>
      <c r="D73" s="7"/>
      <c r="E73" s="7" t="s">
        <v>252</v>
      </c>
      <c r="F73" s="7"/>
      <c r="G73" s="7"/>
      <c r="H73" s="7"/>
      <c r="I73" s="7"/>
      <c r="J73" s="7"/>
      <c r="K73" s="7"/>
      <c r="L73" s="9" t="s">
        <v>158</v>
      </c>
      <c r="M73" s="28">
        <v>1.8</v>
      </c>
      <c r="N73" s="28">
        <v>2.1</v>
      </c>
      <c r="O73" s="28">
        <v>1.6</v>
      </c>
      <c r="P73" s="28">
        <v>1.7</v>
      </c>
      <c r="Q73" s="28">
        <v>2</v>
      </c>
      <c r="R73" s="28">
        <v>2.2999999999999998</v>
      </c>
      <c r="S73" s="28">
        <v>2.9</v>
      </c>
      <c r="T73" s="28">
        <v>2</v>
      </c>
      <c r="U73" s="28">
        <v>1.9</v>
      </c>
    </row>
    <row r="74" spans="1:21" ht="29.45" customHeight="1">
      <c r="A74" s="7"/>
      <c r="B74" s="7"/>
      <c r="C74" s="7"/>
      <c r="D74" s="7"/>
      <c r="E74" s="69" t="s">
        <v>253</v>
      </c>
      <c r="F74" s="69"/>
      <c r="G74" s="69"/>
      <c r="H74" s="69"/>
      <c r="I74" s="69"/>
      <c r="J74" s="69"/>
      <c r="K74" s="69"/>
      <c r="L74" s="9" t="s">
        <v>158</v>
      </c>
      <c r="M74" s="28">
        <v>1.2</v>
      </c>
      <c r="N74" s="28">
        <v>1.3</v>
      </c>
      <c r="O74" s="28">
        <v>1.9</v>
      </c>
      <c r="P74" s="28">
        <v>1.8</v>
      </c>
      <c r="Q74" s="28">
        <v>1.5</v>
      </c>
      <c r="R74" s="28">
        <v>2.2000000000000002</v>
      </c>
      <c r="S74" s="28">
        <v>1.5</v>
      </c>
      <c r="T74" s="28">
        <v>2.8</v>
      </c>
      <c r="U74" s="28">
        <v>1.5</v>
      </c>
    </row>
    <row r="75" spans="1:21" ht="16.5" customHeight="1">
      <c r="A75" s="7"/>
      <c r="B75" s="7"/>
      <c r="C75" s="7"/>
      <c r="D75" s="7"/>
      <c r="E75" s="7" t="s">
        <v>254</v>
      </c>
      <c r="F75" s="7"/>
      <c r="G75" s="7"/>
      <c r="H75" s="7"/>
      <c r="I75" s="7"/>
      <c r="J75" s="7"/>
      <c r="K75" s="7"/>
      <c r="L75" s="9" t="s">
        <v>158</v>
      </c>
      <c r="M75" s="29">
        <v>11.9</v>
      </c>
      <c r="N75" s="29">
        <v>13.1</v>
      </c>
      <c r="O75" s="29">
        <v>11.5</v>
      </c>
      <c r="P75" s="29">
        <v>11.7</v>
      </c>
      <c r="Q75" s="29">
        <v>13</v>
      </c>
      <c r="R75" s="29">
        <v>12.9</v>
      </c>
      <c r="S75" s="29">
        <v>17.2</v>
      </c>
      <c r="T75" s="29">
        <v>15.6</v>
      </c>
      <c r="U75" s="29">
        <v>12.3</v>
      </c>
    </row>
    <row r="76" spans="1:21" ht="16.5" customHeight="1">
      <c r="A76" s="7"/>
      <c r="B76" s="7"/>
      <c r="C76" s="7"/>
      <c r="D76" s="7" t="s">
        <v>89</v>
      </c>
      <c r="E76" s="7"/>
      <c r="F76" s="7"/>
      <c r="G76" s="7"/>
      <c r="H76" s="7"/>
      <c r="I76" s="7"/>
      <c r="J76" s="7"/>
      <c r="K76" s="7"/>
      <c r="L76" s="9"/>
      <c r="M76" s="10"/>
      <c r="N76" s="10"/>
      <c r="O76" s="10"/>
      <c r="P76" s="10"/>
      <c r="Q76" s="10"/>
      <c r="R76" s="10"/>
      <c r="S76" s="10"/>
      <c r="T76" s="10"/>
      <c r="U76" s="10"/>
    </row>
    <row r="77" spans="1:21" ht="16.5" customHeight="1">
      <c r="A77" s="7"/>
      <c r="B77" s="7"/>
      <c r="C77" s="7"/>
      <c r="D77" s="7"/>
      <c r="E77" s="7" t="s">
        <v>246</v>
      </c>
      <c r="F77" s="7"/>
      <c r="G77" s="7"/>
      <c r="H77" s="7"/>
      <c r="I77" s="7"/>
      <c r="J77" s="7"/>
      <c r="K77" s="7"/>
      <c r="L77" s="9" t="s">
        <v>158</v>
      </c>
      <c r="M77" s="28">
        <v>1.4</v>
      </c>
      <c r="N77" s="28">
        <v>1.5</v>
      </c>
      <c r="O77" s="28">
        <v>1.6</v>
      </c>
      <c r="P77" s="28">
        <v>1.5</v>
      </c>
      <c r="Q77" s="28">
        <v>1.7</v>
      </c>
      <c r="R77" s="28">
        <v>1.5</v>
      </c>
      <c r="S77" s="28">
        <v>2.1</v>
      </c>
      <c r="T77" s="28">
        <v>2.1</v>
      </c>
      <c r="U77" s="28">
        <v>1.5</v>
      </c>
    </row>
    <row r="78" spans="1:21" ht="16.5" customHeight="1">
      <c r="A78" s="7"/>
      <c r="B78" s="7"/>
      <c r="C78" s="7"/>
      <c r="D78" s="7"/>
      <c r="E78" s="7" t="s">
        <v>247</v>
      </c>
      <c r="F78" s="7"/>
      <c r="G78" s="7"/>
      <c r="H78" s="7"/>
      <c r="I78" s="7"/>
      <c r="J78" s="7"/>
      <c r="K78" s="7"/>
      <c r="L78" s="9" t="s">
        <v>158</v>
      </c>
      <c r="M78" s="28">
        <v>5.6</v>
      </c>
      <c r="N78" s="28">
        <v>5.5</v>
      </c>
      <c r="O78" s="28">
        <v>4.7</v>
      </c>
      <c r="P78" s="28">
        <v>5</v>
      </c>
      <c r="Q78" s="28">
        <v>6.5</v>
      </c>
      <c r="R78" s="28">
        <v>5.0999999999999996</v>
      </c>
      <c r="S78" s="28">
        <v>7.2</v>
      </c>
      <c r="T78" s="28">
        <v>7.1</v>
      </c>
      <c r="U78" s="28">
        <v>5.4</v>
      </c>
    </row>
    <row r="79" spans="1:21" ht="16.5" customHeight="1">
      <c r="A79" s="7"/>
      <c r="B79" s="7"/>
      <c r="C79" s="7"/>
      <c r="D79" s="7"/>
      <c r="E79" s="7"/>
      <c r="F79" s="7" t="s">
        <v>248</v>
      </c>
      <c r="G79" s="7"/>
      <c r="H79" s="7"/>
      <c r="I79" s="7"/>
      <c r="J79" s="7"/>
      <c r="K79" s="7"/>
      <c r="L79" s="9" t="s">
        <v>158</v>
      </c>
      <c r="M79" s="26" t="s">
        <v>144</v>
      </c>
      <c r="N79" s="26" t="s">
        <v>144</v>
      </c>
      <c r="O79" s="26" t="s">
        <v>144</v>
      </c>
      <c r="P79" s="26" t="s">
        <v>144</v>
      </c>
      <c r="Q79" s="26" t="s">
        <v>144</v>
      </c>
      <c r="R79" s="26" t="s">
        <v>144</v>
      </c>
      <c r="S79" s="26" t="s">
        <v>144</v>
      </c>
      <c r="T79" s="26" t="s">
        <v>144</v>
      </c>
      <c r="U79" s="26" t="s">
        <v>144</v>
      </c>
    </row>
    <row r="80" spans="1:21" ht="16.5" customHeight="1">
      <c r="A80" s="7"/>
      <c r="B80" s="7"/>
      <c r="C80" s="7"/>
      <c r="D80" s="7"/>
      <c r="E80" s="7"/>
      <c r="F80" s="7" t="s">
        <v>249</v>
      </c>
      <c r="G80" s="7"/>
      <c r="H80" s="7"/>
      <c r="I80" s="7"/>
      <c r="J80" s="7"/>
      <c r="K80" s="7"/>
      <c r="L80" s="9" t="s">
        <v>158</v>
      </c>
      <c r="M80" s="26" t="s">
        <v>144</v>
      </c>
      <c r="N80" s="26" t="s">
        <v>144</v>
      </c>
      <c r="O80" s="26" t="s">
        <v>144</v>
      </c>
      <c r="P80" s="26" t="s">
        <v>144</v>
      </c>
      <c r="Q80" s="26" t="s">
        <v>144</v>
      </c>
      <c r="R80" s="26" t="s">
        <v>144</v>
      </c>
      <c r="S80" s="26" t="s">
        <v>144</v>
      </c>
      <c r="T80" s="26" t="s">
        <v>144</v>
      </c>
      <c r="U80" s="26" t="s">
        <v>144</v>
      </c>
    </row>
    <row r="81" spans="1:21" ht="16.5" customHeight="1">
      <c r="A81" s="7"/>
      <c r="B81" s="7"/>
      <c r="C81" s="7"/>
      <c r="D81" s="7"/>
      <c r="E81" s="7" t="s">
        <v>250</v>
      </c>
      <c r="F81" s="7"/>
      <c r="G81" s="7"/>
      <c r="H81" s="7"/>
      <c r="I81" s="7"/>
      <c r="J81" s="7"/>
      <c r="K81" s="7"/>
      <c r="L81" s="9" t="s">
        <v>158</v>
      </c>
      <c r="M81" s="26" t="s">
        <v>144</v>
      </c>
      <c r="N81" s="28" t="s">
        <v>132</v>
      </c>
      <c r="O81" s="28">
        <v>0.2</v>
      </c>
      <c r="P81" s="28" t="s">
        <v>132</v>
      </c>
      <c r="Q81" s="28">
        <v>0.5</v>
      </c>
      <c r="R81" s="26" t="s">
        <v>144</v>
      </c>
      <c r="S81" s="28">
        <v>0.8</v>
      </c>
      <c r="T81" s="28" t="s">
        <v>132</v>
      </c>
      <c r="U81" s="28">
        <v>0.1</v>
      </c>
    </row>
    <row r="82" spans="1:21" ht="16.5" customHeight="1">
      <c r="A82" s="7"/>
      <c r="B82" s="7"/>
      <c r="C82" s="7"/>
      <c r="D82" s="7"/>
      <c r="E82" s="7" t="s">
        <v>251</v>
      </c>
      <c r="F82" s="7"/>
      <c r="G82" s="7"/>
      <c r="H82" s="7"/>
      <c r="I82" s="7"/>
      <c r="J82" s="7"/>
      <c r="K82" s="7"/>
      <c r="L82" s="9" t="s">
        <v>158</v>
      </c>
      <c r="M82" s="28">
        <v>1.6</v>
      </c>
      <c r="N82" s="28">
        <v>2.5</v>
      </c>
      <c r="O82" s="28">
        <v>1.1000000000000001</v>
      </c>
      <c r="P82" s="28">
        <v>1.3</v>
      </c>
      <c r="Q82" s="28">
        <v>1.1000000000000001</v>
      </c>
      <c r="R82" s="28">
        <v>1.2</v>
      </c>
      <c r="S82" s="28">
        <v>2.8</v>
      </c>
      <c r="T82" s="28">
        <v>1.7</v>
      </c>
      <c r="U82" s="28">
        <v>1.7</v>
      </c>
    </row>
    <row r="83" spans="1:21" ht="16.5" customHeight="1">
      <c r="A83" s="7"/>
      <c r="B83" s="7"/>
      <c r="C83" s="7"/>
      <c r="D83" s="7"/>
      <c r="E83" s="7" t="s">
        <v>252</v>
      </c>
      <c r="F83" s="7"/>
      <c r="G83" s="7"/>
      <c r="H83" s="7"/>
      <c r="I83" s="7"/>
      <c r="J83" s="7"/>
      <c r="K83" s="7"/>
      <c r="L83" s="9" t="s">
        <v>158</v>
      </c>
      <c r="M83" s="28">
        <v>1.7</v>
      </c>
      <c r="N83" s="28">
        <v>2.1</v>
      </c>
      <c r="O83" s="28">
        <v>1.5</v>
      </c>
      <c r="P83" s="28">
        <v>2.1</v>
      </c>
      <c r="Q83" s="28">
        <v>2</v>
      </c>
      <c r="R83" s="28">
        <v>2.2000000000000002</v>
      </c>
      <c r="S83" s="28">
        <v>2.1</v>
      </c>
      <c r="T83" s="28">
        <v>2.1</v>
      </c>
      <c r="U83" s="28">
        <v>1.9</v>
      </c>
    </row>
    <row r="84" spans="1:21" ht="29.45" customHeight="1">
      <c r="A84" s="7"/>
      <c r="B84" s="7"/>
      <c r="C84" s="7"/>
      <c r="D84" s="7"/>
      <c r="E84" s="69" t="s">
        <v>253</v>
      </c>
      <c r="F84" s="69"/>
      <c r="G84" s="69"/>
      <c r="H84" s="69"/>
      <c r="I84" s="69"/>
      <c r="J84" s="69"/>
      <c r="K84" s="69"/>
      <c r="L84" s="9" t="s">
        <v>158</v>
      </c>
      <c r="M84" s="28">
        <v>1.1000000000000001</v>
      </c>
      <c r="N84" s="28">
        <v>1.2</v>
      </c>
      <c r="O84" s="28">
        <v>1.7</v>
      </c>
      <c r="P84" s="28">
        <v>1.9</v>
      </c>
      <c r="Q84" s="28">
        <v>0.9</v>
      </c>
      <c r="R84" s="28">
        <v>2.1</v>
      </c>
      <c r="S84" s="28">
        <v>0.2</v>
      </c>
      <c r="T84" s="28">
        <v>2.7</v>
      </c>
      <c r="U84" s="28">
        <v>1.4</v>
      </c>
    </row>
    <row r="85" spans="1:21" ht="16.5" customHeight="1">
      <c r="A85" s="7"/>
      <c r="B85" s="7"/>
      <c r="C85" s="7"/>
      <c r="D85" s="7"/>
      <c r="E85" s="7" t="s">
        <v>254</v>
      </c>
      <c r="F85" s="7"/>
      <c r="G85" s="7"/>
      <c r="H85" s="7"/>
      <c r="I85" s="7"/>
      <c r="J85" s="7"/>
      <c r="K85" s="7"/>
      <c r="L85" s="9" t="s">
        <v>158</v>
      </c>
      <c r="M85" s="29">
        <v>11.5</v>
      </c>
      <c r="N85" s="29">
        <v>12.9</v>
      </c>
      <c r="O85" s="29">
        <v>10.8</v>
      </c>
      <c r="P85" s="29">
        <v>11.9</v>
      </c>
      <c r="Q85" s="29">
        <v>12.8</v>
      </c>
      <c r="R85" s="29">
        <v>12.2</v>
      </c>
      <c r="S85" s="29">
        <v>15.1</v>
      </c>
      <c r="T85" s="29">
        <v>15.5</v>
      </c>
      <c r="U85" s="29">
        <v>12</v>
      </c>
    </row>
    <row r="86" spans="1:21" ht="16.5" customHeight="1">
      <c r="A86" s="7"/>
      <c r="B86" s="7"/>
      <c r="C86" s="7"/>
      <c r="D86" s="7" t="s">
        <v>90</v>
      </c>
      <c r="E86" s="7"/>
      <c r="F86" s="7"/>
      <c r="G86" s="7"/>
      <c r="H86" s="7"/>
      <c r="I86" s="7"/>
      <c r="J86" s="7"/>
      <c r="K86" s="7"/>
      <c r="L86" s="9"/>
      <c r="M86" s="10"/>
      <c r="N86" s="10"/>
      <c r="O86" s="10"/>
      <c r="P86" s="10"/>
      <c r="Q86" s="10"/>
      <c r="R86" s="10"/>
      <c r="S86" s="10"/>
      <c r="T86" s="10"/>
      <c r="U86" s="10"/>
    </row>
    <row r="87" spans="1:21" ht="16.5" customHeight="1">
      <c r="A87" s="7"/>
      <c r="B87" s="7"/>
      <c r="C87" s="7"/>
      <c r="D87" s="7"/>
      <c r="E87" s="7" t="s">
        <v>246</v>
      </c>
      <c r="F87" s="7"/>
      <c r="G87" s="7"/>
      <c r="H87" s="7"/>
      <c r="I87" s="7"/>
      <c r="J87" s="7"/>
      <c r="K87" s="7"/>
      <c r="L87" s="9" t="s">
        <v>158</v>
      </c>
      <c r="M87" s="28">
        <v>1.4</v>
      </c>
      <c r="N87" s="28">
        <v>1.5</v>
      </c>
      <c r="O87" s="28">
        <v>1.7</v>
      </c>
      <c r="P87" s="28">
        <v>1.5</v>
      </c>
      <c r="Q87" s="28">
        <v>1.7</v>
      </c>
      <c r="R87" s="28">
        <v>1.7</v>
      </c>
      <c r="S87" s="28">
        <v>1.8</v>
      </c>
      <c r="T87" s="28">
        <v>2</v>
      </c>
      <c r="U87" s="28">
        <v>1.5</v>
      </c>
    </row>
    <row r="88" spans="1:21" ht="16.5" customHeight="1">
      <c r="A88" s="7"/>
      <c r="B88" s="7"/>
      <c r="C88" s="7"/>
      <c r="D88" s="7"/>
      <c r="E88" s="7" t="s">
        <v>247</v>
      </c>
      <c r="F88" s="7"/>
      <c r="G88" s="7"/>
      <c r="H88" s="7"/>
      <c r="I88" s="7"/>
      <c r="J88" s="7"/>
      <c r="K88" s="7"/>
      <c r="L88" s="9" t="s">
        <v>158</v>
      </c>
      <c r="M88" s="28">
        <v>5.4</v>
      </c>
      <c r="N88" s="28">
        <v>5.7</v>
      </c>
      <c r="O88" s="28">
        <v>5.0999999999999996</v>
      </c>
      <c r="P88" s="28">
        <v>4.9000000000000004</v>
      </c>
      <c r="Q88" s="28">
        <v>6.4</v>
      </c>
      <c r="R88" s="28">
        <v>5.3</v>
      </c>
      <c r="S88" s="28">
        <v>6.7</v>
      </c>
      <c r="T88" s="28">
        <v>6.9</v>
      </c>
      <c r="U88" s="28">
        <v>5.5</v>
      </c>
    </row>
    <row r="89" spans="1:21" ht="16.5" customHeight="1">
      <c r="A89" s="7"/>
      <c r="B89" s="7"/>
      <c r="C89" s="7"/>
      <c r="D89" s="7"/>
      <c r="E89" s="7"/>
      <c r="F89" s="7" t="s">
        <v>248</v>
      </c>
      <c r="G89" s="7"/>
      <c r="H89" s="7"/>
      <c r="I89" s="7"/>
      <c r="J89" s="7"/>
      <c r="K89" s="7"/>
      <c r="L89" s="9" t="s">
        <v>158</v>
      </c>
      <c r="M89" s="26" t="s">
        <v>144</v>
      </c>
      <c r="N89" s="26" t="s">
        <v>144</v>
      </c>
      <c r="O89" s="26" t="s">
        <v>144</v>
      </c>
      <c r="P89" s="26" t="s">
        <v>144</v>
      </c>
      <c r="Q89" s="26" t="s">
        <v>144</v>
      </c>
      <c r="R89" s="26" t="s">
        <v>144</v>
      </c>
      <c r="S89" s="26" t="s">
        <v>144</v>
      </c>
      <c r="T89" s="26" t="s">
        <v>144</v>
      </c>
      <c r="U89" s="26" t="s">
        <v>144</v>
      </c>
    </row>
    <row r="90" spans="1:21" ht="16.5" customHeight="1">
      <c r="A90" s="7"/>
      <c r="B90" s="7"/>
      <c r="C90" s="7"/>
      <c r="D90" s="7"/>
      <c r="E90" s="7"/>
      <c r="F90" s="7" t="s">
        <v>249</v>
      </c>
      <c r="G90" s="7"/>
      <c r="H90" s="7"/>
      <c r="I90" s="7"/>
      <c r="J90" s="7"/>
      <c r="K90" s="7"/>
      <c r="L90" s="9" t="s">
        <v>158</v>
      </c>
      <c r="M90" s="26" t="s">
        <v>144</v>
      </c>
      <c r="N90" s="26" t="s">
        <v>144</v>
      </c>
      <c r="O90" s="26" t="s">
        <v>144</v>
      </c>
      <c r="P90" s="26" t="s">
        <v>144</v>
      </c>
      <c r="Q90" s="26" t="s">
        <v>144</v>
      </c>
      <c r="R90" s="26" t="s">
        <v>144</v>
      </c>
      <c r="S90" s="26" t="s">
        <v>144</v>
      </c>
      <c r="T90" s="26" t="s">
        <v>144</v>
      </c>
      <c r="U90" s="26" t="s">
        <v>144</v>
      </c>
    </row>
    <row r="91" spans="1:21" ht="16.5" customHeight="1">
      <c r="A91" s="7"/>
      <c r="B91" s="7"/>
      <c r="C91" s="7"/>
      <c r="D91" s="7"/>
      <c r="E91" s="7" t="s">
        <v>250</v>
      </c>
      <c r="F91" s="7"/>
      <c r="G91" s="7"/>
      <c r="H91" s="7"/>
      <c r="I91" s="7"/>
      <c r="J91" s="7"/>
      <c r="K91" s="7"/>
      <c r="L91" s="9" t="s">
        <v>158</v>
      </c>
      <c r="M91" s="26" t="s">
        <v>144</v>
      </c>
      <c r="N91" s="26" t="s">
        <v>144</v>
      </c>
      <c r="O91" s="28">
        <v>0.3</v>
      </c>
      <c r="P91" s="26" t="s">
        <v>144</v>
      </c>
      <c r="Q91" s="28">
        <v>0.5</v>
      </c>
      <c r="R91" s="26" t="s">
        <v>144</v>
      </c>
      <c r="S91" s="28">
        <v>0.6</v>
      </c>
      <c r="T91" s="28" t="s">
        <v>132</v>
      </c>
      <c r="U91" s="28">
        <v>0.1</v>
      </c>
    </row>
    <row r="92" spans="1:21" ht="16.5" customHeight="1">
      <c r="A92" s="7"/>
      <c r="B92" s="7"/>
      <c r="C92" s="7"/>
      <c r="D92" s="7"/>
      <c r="E92" s="7" t="s">
        <v>251</v>
      </c>
      <c r="F92" s="7"/>
      <c r="G92" s="7"/>
      <c r="H92" s="7"/>
      <c r="I92" s="7"/>
      <c r="J92" s="7"/>
      <c r="K92" s="7"/>
      <c r="L92" s="9" t="s">
        <v>158</v>
      </c>
      <c r="M92" s="28">
        <v>1.4</v>
      </c>
      <c r="N92" s="28">
        <v>2.6</v>
      </c>
      <c r="O92" s="28">
        <v>1.2</v>
      </c>
      <c r="P92" s="28">
        <v>1.3</v>
      </c>
      <c r="Q92" s="28">
        <v>1.1000000000000001</v>
      </c>
      <c r="R92" s="28">
        <v>1.1000000000000001</v>
      </c>
      <c r="S92" s="28">
        <v>2.5</v>
      </c>
      <c r="T92" s="28">
        <v>1.7</v>
      </c>
      <c r="U92" s="28">
        <v>1.7</v>
      </c>
    </row>
    <row r="93" spans="1:21" ht="16.5" customHeight="1">
      <c r="A93" s="7"/>
      <c r="B93" s="7"/>
      <c r="C93" s="7"/>
      <c r="D93" s="7"/>
      <c r="E93" s="7" t="s">
        <v>252</v>
      </c>
      <c r="F93" s="7"/>
      <c r="G93" s="7"/>
      <c r="H93" s="7"/>
      <c r="I93" s="7"/>
      <c r="J93" s="7"/>
      <c r="K93" s="7"/>
      <c r="L93" s="9" t="s">
        <v>158</v>
      </c>
      <c r="M93" s="28">
        <v>1.6</v>
      </c>
      <c r="N93" s="28">
        <v>2.2000000000000002</v>
      </c>
      <c r="O93" s="28">
        <v>1.7</v>
      </c>
      <c r="P93" s="28">
        <v>2</v>
      </c>
      <c r="Q93" s="28">
        <v>2</v>
      </c>
      <c r="R93" s="28">
        <v>2.2000000000000002</v>
      </c>
      <c r="S93" s="28">
        <v>2.6</v>
      </c>
      <c r="T93" s="28">
        <v>2.1</v>
      </c>
      <c r="U93" s="28">
        <v>1.9</v>
      </c>
    </row>
    <row r="94" spans="1:21" ht="29.45" customHeight="1">
      <c r="A94" s="7"/>
      <c r="B94" s="7"/>
      <c r="C94" s="7"/>
      <c r="D94" s="7"/>
      <c r="E94" s="69" t="s">
        <v>253</v>
      </c>
      <c r="F94" s="69"/>
      <c r="G94" s="69"/>
      <c r="H94" s="69"/>
      <c r="I94" s="69"/>
      <c r="J94" s="69"/>
      <c r="K94" s="69"/>
      <c r="L94" s="9" t="s">
        <v>158</v>
      </c>
      <c r="M94" s="28">
        <v>1.1000000000000001</v>
      </c>
      <c r="N94" s="28">
        <v>1.3</v>
      </c>
      <c r="O94" s="28">
        <v>1.8</v>
      </c>
      <c r="P94" s="28">
        <v>1.8</v>
      </c>
      <c r="Q94" s="28">
        <v>1</v>
      </c>
      <c r="R94" s="28">
        <v>2.1</v>
      </c>
      <c r="S94" s="28" t="s">
        <v>132</v>
      </c>
      <c r="T94" s="28">
        <v>2.8</v>
      </c>
      <c r="U94" s="28">
        <v>1.4</v>
      </c>
    </row>
    <row r="95" spans="1:21" ht="16.5" customHeight="1">
      <c r="A95" s="7"/>
      <c r="B95" s="7"/>
      <c r="C95" s="7"/>
      <c r="D95" s="7"/>
      <c r="E95" s="7" t="s">
        <v>254</v>
      </c>
      <c r="F95" s="7"/>
      <c r="G95" s="7"/>
      <c r="H95" s="7"/>
      <c r="I95" s="7"/>
      <c r="J95" s="7"/>
      <c r="K95" s="7"/>
      <c r="L95" s="9" t="s">
        <v>158</v>
      </c>
      <c r="M95" s="29">
        <v>11</v>
      </c>
      <c r="N95" s="29">
        <v>13.2</v>
      </c>
      <c r="O95" s="29">
        <v>11.8</v>
      </c>
      <c r="P95" s="29">
        <v>11.6</v>
      </c>
      <c r="Q95" s="29">
        <v>12.7</v>
      </c>
      <c r="R95" s="29">
        <v>12.4</v>
      </c>
      <c r="S95" s="29">
        <v>14.1</v>
      </c>
      <c r="T95" s="29">
        <v>15.5</v>
      </c>
      <c r="U95" s="29">
        <v>12</v>
      </c>
    </row>
    <row r="96" spans="1:21" ht="16.5" customHeight="1">
      <c r="A96" s="7"/>
      <c r="B96" s="7"/>
      <c r="C96" s="7"/>
      <c r="D96" s="7" t="s">
        <v>91</v>
      </c>
      <c r="E96" s="7"/>
      <c r="F96" s="7"/>
      <c r="G96" s="7"/>
      <c r="H96" s="7"/>
      <c r="I96" s="7"/>
      <c r="J96" s="7"/>
      <c r="K96" s="7"/>
      <c r="L96" s="9"/>
      <c r="M96" s="10"/>
      <c r="N96" s="10"/>
      <c r="O96" s="10"/>
      <c r="P96" s="10"/>
      <c r="Q96" s="10"/>
      <c r="R96" s="10"/>
      <c r="S96" s="10"/>
      <c r="T96" s="10"/>
      <c r="U96" s="10"/>
    </row>
    <row r="97" spans="1:21" ht="16.5" customHeight="1">
      <c r="A97" s="7"/>
      <c r="B97" s="7"/>
      <c r="C97" s="7"/>
      <c r="D97" s="7"/>
      <c r="E97" s="7" t="s">
        <v>246</v>
      </c>
      <c r="F97" s="7"/>
      <c r="G97" s="7"/>
      <c r="H97" s="7"/>
      <c r="I97" s="7"/>
      <c r="J97" s="7"/>
      <c r="K97" s="7"/>
      <c r="L97" s="9" t="s">
        <v>158</v>
      </c>
      <c r="M97" s="28">
        <v>1.3</v>
      </c>
      <c r="N97" s="28">
        <v>1.5</v>
      </c>
      <c r="O97" s="28">
        <v>1.6</v>
      </c>
      <c r="P97" s="28">
        <v>1.4</v>
      </c>
      <c r="Q97" s="28">
        <v>1.6</v>
      </c>
      <c r="R97" s="28">
        <v>1.9</v>
      </c>
      <c r="S97" s="28">
        <v>1.8</v>
      </c>
      <c r="T97" s="28">
        <v>1.9</v>
      </c>
      <c r="U97" s="28">
        <v>1.5</v>
      </c>
    </row>
    <row r="98" spans="1:21" ht="16.5" customHeight="1">
      <c r="A98" s="7"/>
      <c r="B98" s="7"/>
      <c r="C98" s="7"/>
      <c r="D98" s="7"/>
      <c r="E98" s="7" t="s">
        <v>247</v>
      </c>
      <c r="F98" s="7"/>
      <c r="G98" s="7"/>
      <c r="H98" s="7"/>
      <c r="I98" s="7"/>
      <c r="J98" s="7"/>
      <c r="K98" s="7"/>
      <c r="L98" s="9" t="s">
        <v>158</v>
      </c>
      <c r="M98" s="28">
        <v>5.2</v>
      </c>
      <c r="N98" s="28">
        <v>5.7</v>
      </c>
      <c r="O98" s="28">
        <v>5.0999999999999996</v>
      </c>
      <c r="P98" s="28">
        <v>4.8</v>
      </c>
      <c r="Q98" s="28">
        <v>6.4</v>
      </c>
      <c r="R98" s="28">
        <v>5.5</v>
      </c>
      <c r="S98" s="28">
        <v>5.9</v>
      </c>
      <c r="T98" s="28">
        <v>6.7</v>
      </c>
      <c r="U98" s="28">
        <v>5.4</v>
      </c>
    </row>
    <row r="99" spans="1:21" ht="16.5" customHeight="1">
      <c r="A99" s="7"/>
      <c r="B99" s="7"/>
      <c r="C99" s="7"/>
      <c r="D99" s="7"/>
      <c r="E99" s="7"/>
      <c r="F99" s="7" t="s">
        <v>248</v>
      </c>
      <c r="G99" s="7"/>
      <c r="H99" s="7"/>
      <c r="I99" s="7"/>
      <c r="J99" s="7"/>
      <c r="K99" s="7"/>
      <c r="L99" s="9" t="s">
        <v>158</v>
      </c>
      <c r="M99" s="26" t="s">
        <v>144</v>
      </c>
      <c r="N99" s="26" t="s">
        <v>144</v>
      </c>
      <c r="O99" s="26" t="s">
        <v>144</v>
      </c>
      <c r="P99" s="26" t="s">
        <v>144</v>
      </c>
      <c r="Q99" s="26" t="s">
        <v>144</v>
      </c>
      <c r="R99" s="26" t="s">
        <v>144</v>
      </c>
      <c r="S99" s="26" t="s">
        <v>144</v>
      </c>
      <c r="T99" s="26" t="s">
        <v>144</v>
      </c>
      <c r="U99" s="26" t="s">
        <v>144</v>
      </c>
    </row>
    <row r="100" spans="1:21" ht="16.5" customHeight="1">
      <c r="A100" s="7"/>
      <c r="B100" s="7"/>
      <c r="C100" s="7"/>
      <c r="D100" s="7"/>
      <c r="E100" s="7"/>
      <c r="F100" s="7" t="s">
        <v>249</v>
      </c>
      <c r="G100" s="7"/>
      <c r="H100" s="7"/>
      <c r="I100" s="7"/>
      <c r="J100" s="7"/>
      <c r="K100" s="7"/>
      <c r="L100" s="9" t="s">
        <v>158</v>
      </c>
      <c r="M100" s="26" t="s">
        <v>144</v>
      </c>
      <c r="N100" s="26" t="s">
        <v>144</v>
      </c>
      <c r="O100" s="26" t="s">
        <v>144</v>
      </c>
      <c r="P100" s="26" t="s">
        <v>144</v>
      </c>
      <c r="Q100" s="26" t="s">
        <v>144</v>
      </c>
      <c r="R100" s="26" t="s">
        <v>144</v>
      </c>
      <c r="S100" s="26" t="s">
        <v>144</v>
      </c>
      <c r="T100" s="26" t="s">
        <v>144</v>
      </c>
      <c r="U100" s="26" t="s">
        <v>144</v>
      </c>
    </row>
    <row r="101" spans="1:21" ht="16.5" customHeight="1">
      <c r="A101" s="7"/>
      <c r="B101" s="7"/>
      <c r="C101" s="7"/>
      <c r="D101" s="7"/>
      <c r="E101" s="7" t="s">
        <v>250</v>
      </c>
      <c r="F101" s="7"/>
      <c r="G101" s="7"/>
      <c r="H101" s="7"/>
      <c r="I101" s="7"/>
      <c r="J101" s="7"/>
      <c r="K101" s="7"/>
      <c r="L101" s="9" t="s">
        <v>158</v>
      </c>
      <c r="M101" s="26" t="s">
        <v>144</v>
      </c>
      <c r="N101" s="26" t="s">
        <v>144</v>
      </c>
      <c r="O101" s="28">
        <v>0.3</v>
      </c>
      <c r="P101" s="26" t="s">
        <v>144</v>
      </c>
      <c r="Q101" s="28">
        <v>0.6</v>
      </c>
      <c r="R101" s="26" t="s">
        <v>144</v>
      </c>
      <c r="S101" s="28">
        <v>0.6</v>
      </c>
      <c r="T101" s="28" t="s">
        <v>132</v>
      </c>
      <c r="U101" s="28">
        <v>0.1</v>
      </c>
    </row>
    <row r="102" spans="1:21" ht="16.5" customHeight="1">
      <c r="A102" s="7"/>
      <c r="B102" s="7"/>
      <c r="C102" s="7"/>
      <c r="D102" s="7"/>
      <c r="E102" s="7" t="s">
        <v>251</v>
      </c>
      <c r="F102" s="7"/>
      <c r="G102" s="7"/>
      <c r="H102" s="7"/>
      <c r="I102" s="7"/>
      <c r="J102" s="7"/>
      <c r="K102" s="7"/>
      <c r="L102" s="9" t="s">
        <v>158</v>
      </c>
      <c r="M102" s="28">
        <v>1.5</v>
      </c>
      <c r="N102" s="28">
        <v>2.6</v>
      </c>
      <c r="O102" s="28">
        <v>1.2</v>
      </c>
      <c r="P102" s="28">
        <v>1.2</v>
      </c>
      <c r="Q102" s="28">
        <v>1.2</v>
      </c>
      <c r="R102" s="28">
        <v>1.1000000000000001</v>
      </c>
      <c r="S102" s="28">
        <v>1.6</v>
      </c>
      <c r="T102" s="28">
        <v>1.6</v>
      </c>
      <c r="U102" s="28">
        <v>1.7</v>
      </c>
    </row>
    <row r="103" spans="1:21" ht="16.5" customHeight="1">
      <c r="A103" s="7"/>
      <c r="B103" s="7"/>
      <c r="C103" s="7"/>
      <c r="D103" s="7"/>
      <c r="E103" s="7" t="s">
        <v>252</v>
      </c>
      <c r="F103" s="7"/>
      <c r="G103" s="7"/>
      <c r="H103" s="7"/>
      <c r="I103" s="7"/>
      <c r="J103" s="7"/>
      <c r="K103" s="7"/>
      <c r="L103" s="9" t="s">
        <v>158</v>
      </c>
      <c r="M103" s="28">
        <v>1.6</v>
      </c>
      <c r="N103" s="28">
        <v>2.1</v>
      </c>
      <c r="O103" s="28">
        <v>1.7</v>
      </c>
      <c r="P103" s="28">
        <v>2</v>
      </c>
      <c r="Q103" s="28">
        <v>2.1</v>
      </c>
      <c r="R103" s="28">
        <v>2.1</v>
      </c>
      <c r="S103" s="28">
        <v>2.1</v>
      </c>
      <c r="T103" s="28">
        <v>2</v>
      </c>
      <c r="U103" s="28">
        <v>1.9</v>
      </c>
    </row>
    <row r="104" spans="1:21" ht="29.45" customHeight="1">
      <c r="A104" s="7"/>
      <c r="B104" s="7"/>
      <c r="C104" s="7"/>
      <c r="D104" s="7"/>
      <c r="E104" s="69" t="s">
        <v>253</v>
      </c>
      <c r="F104" s="69"/>
      <c r="G104" s="69"/>
      <c r="H104" s="69"/>
      <c r="I104" s="69"/>
      <c r="J104" s="69"/>
      <c r="K104" s="69"/>
      <c r="L104" s="9" t="s">
        <v>158</v>
      </c>
      <c r="M104" s="28">
        <v>1.1000000000000001</v>
      </c>
      <c r="N104" s="28">
        <v>1.3</v>
      </c>
      <c r="O104" s="28">
        <v>1.8</v>
      </c>
      <c r="P104" s="28">
        <v>1.9</v>
      </c>
      <c r="Q104" s="28">
        <v>1.1000000000000001</v>
      </c>
      <c r="R104" s="28">
        <v>2.1</v>
      </c>
      <c r="S104" s="28">
        <v>0.5</v>
      </c>
      <c r="T104" s="28">
        <v>2.7</v>
      </c>
      <c r="U104" s="28">
        <v>1.4</v>
      </c>
    </row>
    <row r="105" spans="1:21" ht="16.5" customHeight="1">
      <c r="A105" s="14"/>
      <c r="B105" s="14"/>
      <c r="C105" s="14"/>
      <c r="D105" s="14"/>
      <c r="E105" s="14" t="s">
        <v>254</v>
      </c>
      <c r="F105" s="14"/>
      <c r="G105" s="14"/>
      <c r="H105" s="14"/>
      <c r="I105" s="14"/>
      <c r="J105" s="14"/>
      <c r="K105" s="14"/>
      <c r="L105" s="15" t="s">
        <v>158</v>
      </c>
      <c r="M105" s="35">
        <v>10.8</v>
      </c>
      <c r="N105" s="35">
        <v>13.2</v>
      </c>
      <c r="O105" s="35">
        <v>11.6</v>
      </c>
      <c r="P105" s="35">
        <v>11.2</v>
      </c>
      <c r="Q105" s="35">
        <v>12.9</v>
      </c>
      <c r="R105" s="35">
        <v>12.7</v>
      </c>
      <c r="S105" s="35">
        <v>12.4</v>
      </c>
      <c r="T105" s="35">
        <v>15</v>
      </c>
      <c r="U105" s="35">
        <v>11.9</v>
      </c>
    </row>
    <row r="106" spans="1:21" ht="4.5" customHeight="1">
      <c r="A106" s="22"/>
      <c r="B106" s="22"/>
      <c r="C106" s="2"/>
      <c r="D106" s="2"/>
      <c r="E106" s="2"/>
      <c r="F106" s="2"/>
      <c r="G106" s="2"/>
      <c r="H106" s="2"/>
      <c r="I106" s="2"/>
      <c r="J106" s="2"/>
      <c r="K106" s="2"/>
      <c r="L106" s="2"/>
      <c r="M106" s="2"/>
      <c r="N106" s="2"/>
      <c r="O106" s="2"/>
      <c r="P106" s="2"/>
      <c r="Q106" s="2"/>
      <c r="R106" s="2"/>
      <c r="S106" s="2"/>
      <c r="T106" s="2"/>
      <c r="U106" s="2"/>
    </row>
    <row r="107" spans="1:21" ht="16.5" customHeight="1">
      <c r="A107" s="22"/>
      <c r="B107" s="22"/>
      <c r="C107" s="62" t="s">
        <v>255</v>
      </c>
      <c r="D107" s="62"/>
      <c r="E107" s="62"/>
      <c r="F107" s="62"/>
      <c r="G107" s="62"/>
      <c r="H107" s="62"/>
      <c r="I107" s="62"/>
      <c r="J107" s="62"/>
      <c r="K107" s="62"/>
      <c r="L107" s="62"/>
      <c r="M107" s="62"/>
      <c r="N107" s="62"/>
      <c r="O107" s="62"/>
      <c r="P107" s="62"/>
      <c r="Q107" s="62"/>
      <c r="R107" s="62"/>
      <c r="S107" s="62"/>
      <c r="T107" s="62"/>
      <c r="U107" s="62"/>
    </row>
    <row r="108" spans="1:21" ht="4.5" customHeight="1">
      <c r="A108" s="22"/>
      <c r="B108" s="22"/>
      <c r="C108" s="2"/>
      <c r="D108" s="2"/>
      <c r="E108" s="2"/>
      <c r="F108" s="2"/>
      <c r="G108" s="2"/>
      <c r="H108" s="2"/>
      <c r="I108" s="2"/>
      <c r="J108" s="2"/>
      <c r="K108" s="2"/>
      <c r="L108" s="2"/>
      <c r="M108" s="2"/>
      <c r="N108" s="2"/>
      <c r="O108" s="2"/>
      <c r="P108" s="2"/>
      <c r="Q108" s="2"/>
      <c r="R108" s="2"/>
      <c r="S108" s="2"/>
      <c r="T108" s="2"/>
      <c r="U108" s="2"/>
    </row>
    <row r="109" spans="1:21" ht="29.45" customHeight="1">
      <c r="A109" s="22" t="s">
        <v>93</v>
      </c>
      <c r="B109" s="22"/>
      <c r="C109" s="62" t="s">
        <v>256</v>
      </c>
      <c r="D109" s="62"/>
      <c r="E109" s="62"/>
      <c r="F109" s="62"/>
      <c r="G109" s="62"/>
      <c r="H109" s="62"/>
      <c r="I109" s="62"/>
      <c r="J109" s="62"/>
      <c r="K109" s="62"/>
      <c r="L109" s="62"/>
      <c r="M109" s="62"/>
      <c r="N109" s="62"/>
      <c r="O109" s="62"/>
      <c r="P109" s="62"/>
      <c r="Q109" s="62"/>
      <c r="R109" s="62"/>
      <c r="S109" s="62"/>
      <c r="T109" s="62"/>
      <c r="U109" s="62"/>
    </row>
    <row r="110" spans="1:21" ht="29.45" customHeight="1">
      <c r="A110" s="22" t="s">
        <v>95</v>
      </c>
      <c r="B110" s="22"/>
      <c r="C110" s="62" t="s">
        <v>257</v>
      </c>
      <c r="D110" s="62"/>
      <c r="E110" s="62"/>
      <c r="F110" s="62"/>
      <c r="G110" s="62"/>
      <c r="H110" s="62"/>
      <c r="I110" s="62"/>
      <c r="J110" s="62"/>
      <c r="K110" s="62"/>
      <c r="L110" s="62"/>
      <c r="M110" s="62"/>
      <c r="N110" s="62"/>
      <c r="O110" s="62"/>
      <c r="P110" s="62"/>
      <c r="Q110" s="62"/>
      <c r="R110" s="62"/>
      <c r="S110" s="62"/>
      <c r="T110" s="62"/>
      <c r="U110" s="62"/>
    </row>
    <row r="111" spans="1:21" ht="42.4" customHeight="1">
      <c r="A111" s="22" t="s">
        <v>97</v>
      </c>
      <c r="B111" s="22"/>
      <c r="C111" s="62" t="s">
        <v>258</v>
      </c>
      <c r="D111" s="62"/>
      <c r="E111" s="62"/>
      <c r="F111" s="62"/>
      <c r="G111" s="62"/>
      <c r="H111" s="62"/>
      <c r="I111" s="62"/>
      <c r="J111" s="62"/>
      <c r="K111" s="62"/>
      <c r="L111" s="62"/>
      <c r="M111" s="62"/>
      <c r="N111" s="62"/>
      <c r="O111" s="62"/>
      <c r="P111" s="62"/>
      <c r="Q111" s="62"/>
      <c r="R111" s="62"/>
      <c r="S111" s="62"/>
      <c r="T111" s="62"/>
      <c r="U111" s="62"/>
    </row>
    <row r="112" spans="1:21" ht="16.5" customHeight="1">
      <c r="A112" s="22" t="s">
        <v>99</v>
      </c>
      <c r="B112" s="22"/>
      <c r="C112" s="62" t="s">
        <v>259</v>
      </c>
      <c r="D112" s="62"/>
      <c r="E112" s="62"/>
      <c r="F112" s="62"/>
      <c r="G112" s="62"/>
      <c r="H112" s="62"/>
      <c r="I112" s="62"/>
      <c r="J112" s="62"/>
      <c r="K112" s="62"/>
      <c r="L112" s="62"/>
      <c r="M112" s="62"/>
      <c r="N112" s="62"/>
      <c r="O112" s="62"/>
      <c r="P112" s="62"/>
      <c r="Q112" s="62"/>
      <c r="R112" s="62"/>
      <c r="S112" s="62"/>
      <c r="T112" s="62"/>
      <c r="U112" s="62"/>
    </row>
    <row r="113" spans="1:21" ht="16.5" customHeight="1">
      <c r="A113" s="22" t="s">
        <v>101</v>
      </c>
      <c r="B113" s="22"/>
      <c r="C113" s="62" t="s">
        <v>260</v>
      </c>
      <c r="D113" s="62"/>
      <c r="E113" s="62"/>
      <c r="F113" s="62"/>
      <c r="G113" s="62"/>
      <c r="H113" s="62"/>
      <c r="I113" s="62"/>
      <c r="J113" s="62"/>
      <c r="K113" s="62"/>
      <c r="L113" s="62"/>
      <c r="M113" s="62"/>
      <c r="N113" s="62"/>
      <c r="O113" s="62"/>
      <c r="P113" s="62"/>
      <c r="Q113" s="62"/>
      <c r="R113" s="62"/>
      <c r="S113" s="62"/>
      <c r="T113" s="62"/>
      <c r="U113" s="62"/>
    </row>
    <row r="114" spans="1:21" ht="16.5" customHeight="1">
      <c r="A114" s="22" t="s">
        <v>103</v>
      </c>
      <c r="B114" s="22"/>
      <c r="C114" s="62" t="s">
        <v>261</v>
      </c>
      <c r="D114" s="62"/>
      <c r="E114" s="62"/>
      <c r="F114" s="62"/>
      <c r="G114" s="62"/>
      <c r="H114" s="62"/>
      <c r="I114" s="62"/>
      <c r="J114" s="62"/>
      <c r="K114" s="62"/>
      <c r="L114" s="62"/>
      <c r="M114" s="62"/>
      <c r="N114" s="62"/>
      <c r="O114" s="62"/>
      <c r="P114" s="62"/>
      <c r="Q114" s="62"/>
      <c r="R114" s="62"/>
      <c r="S114" s="62"/>
      <c r="T114" s="62"/>
      <c r="U114" s="62"/>
    </row>
    <row r="115" spans="1:21" ht="16.5" customHeight="1">
      <c r="A115" s="22" t="s">
        <v>105</v>
      </c>
      <c r="B115" s="22"/>
      <c r="C115" s="62" t="s">
        <v>262</v>
      </c>
      <c r="D115" s="62"/>
      <c r="E115" s="62"/>
      <c r="F115" s="62"/>
      <c r="G115" s="62"/>
      <c r="H115" s="62"/>
      <c r="I115" s="62"/>
      <c r="J115" s="62"/>
      <c r="K115" s="62"/>
      <c r="L115" s="62"/>
      <c r="M115" s="62"/>
      <c r="N115" s="62"/>
      <c r="O115" s="62"/>
      <c r="P115" s="62"/>
      <c r="Q115" s="62"/>
      <c r="R115" s="62"/>
      <c r="S115" s="62"/>
      <c r="T115" s="62"/>
      <c r="U115" s="62"/>
    </row>
    <row r="116" spans="1:21" ht="29.45" customHeight="1">
      <c r="A116" s="22" t="s">
        <v>107</v>
      </c>
      <c r="B116" s="22"/>
      <c r="C116" s="62" t="s">
        <v>263</v>
      </c>
      <c r="D116" s="62"/>
      <c r="E116" s="62"/>
      <c r="F116" s="62"/>
      <c r="G116" s="62"/>
      <c r="H116" s="62"/>
      <c r="I116" s="62"/>
      <c r="J116" s="62"/>
      <c r="K116" s="62"/>
      <c r="L116" s="62"/>
      <c r="M116" s="62"/>
      <c r="N116" s="62"/>
      <c r="O116" s="62"/>
      <c r="P116" s="62"/>
      <c r="Q116" s="62"/>
      <c r="R116" s="62"/>
      <c r="S116" s="62"/>
      <c r="T116" s="62"/>
      <c r="U116" s="62"/>
    </row>
    <row r="117" spans="1:21" ht="4.5" customHeight="1"/>
    <row r="118" spans="1:21" ht="55.15" customHeight="1">
      <c r="A118" s="23" t="s">
        <v>109</v>
      </c>
      <c r="B118" s="22"/>
      <c r="C118" s="22"/>
      <c r="D118" s="22"/>
      <c r="E118" s="62" t="s">
        <v>264</v>
      </c>
      <c r="F118" s="62"/>
      <c r="G118" s="62"/>
      <c r="H118" s="62"/>
      <c r="I118" s="62"/>
      <c r="J118" s="62"/>
      <c r="K118" s="62"/>
      <c r="L118" s="62"/>
      <c r="M118" s="62"/>
      <c r="N118" s="62"/>
      <c r="O118" s="62"/>
      <c r="P118" s="62"/>
      <c r="Q118" s="62"/>
      <c r="R118" s="62"/>
      <c r="S118" s="62"/>
      <c r="T118" s="62"/>
      <c r="U118" s="62"/>
    </row>
  </sheetData>
  <mergeCells count="21">
    <mergeCell ref="K1:U1"/>
    <mergeCell ref="C107:U107"/>
    <mergeCell ref="C109:U109"/>
    <mergeCell ref="C110:U110"/>
    <mergeCell ref="C111:U111"/>
    <mergeCell ref="E64:K64"/>
    <mergeCell ref="E74:K74"/>
    <mergeCell ref="E84:K84"/>
    <mergeCell ref="E94:K94"/>
    <mergeCell ref="E104:K104"/>
    <mergeCell ref="E14:K14"/>
    <mergeCell ref="E24:K24"/>
    <mergeCell ref="E34:K34"/>
    <mergeCell ref="E44:K44"/>
    <mergeCell ref="E54:K54"/>
    <mergeCell ref="E118:U118"/>
    <mergeCell ref="C112:U112"/>
    <mergeCell ref="C113:U113"/>
    <mergeCell ref="C114:U114"/>
    <mergeCell ref="C115:U115"/>
    <mergeCell ref="C116:U116"/>
  </mergeCells>
  <pageMargins left="0.7" right="0.7" top="0.75" bottom="0.75" header="0.3" footer="0.3"/>
  <pageSetup paperSize="9" fitToHeight="0" orientation="landscape" horizontalDpi="300" verticalDpi="300"/>
  <headerFooter scaleWithDoc="0" alignWithMargins="0">
    <oddHeader>&amp;C&amp;"Arial"&amp;8TABLE 12A.9</oddHeader>
    <oddFooter>&amp;L&amp;"Arial"&amp;8REPORT ON
GOVERNMENT
SERVICES 2022&amp;R&amp;"Arial"&amp;8PUBLIC
HOSPITALS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52"/>
  <sheetViews>
    <sheetView showGridLines="0" workbookViewId="0"/>
  </sheetViews>
  <sheetFormatPr defaultColWidth="11.5703125" defaultRowHeight="13.15"/>
  <cols>
    <col min="1" max="10" width="1.7109375" customWidth="1"/>
    <col min="11" max="11" width="11.28515625" customWidth="1"/>
    <col min="12" max="12" width="5.42578125" customWidth="1"/>
    <col min="13" max="21" width="10.140625" customWidth="1"/>
  </cols>
  <sheetData>
    <row r="1" spans="1:21" ht="17.45" customHeight="1">
      <c r="A1" s="8" t="s">
        <v>265</v>
      </c>
      <c r="B1" s="8"/>
      <c r="C1" s="8"/>
      <c r="D1" s="8"/>
      <c r="E1" s="8"/>
      <c r="F1" s="8"/>
      <c r="G1" s="8"/>
      <c r="H1" s="8"/>
      <c r="I1" s="8"/>
      <c r="J1" s="8"/>
      <c r="K1" s="67" t="s">
        <v>266</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73</v>
      </c>
      <c r="T2" s="13" t="s">
        <v>115</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176</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c r="M5" s="10"/>
      <c r="N5" s="10"/>
      <c r="O5" s="10"/>
      <c r="P5" s="10"/>
      <c r="Q5" s="10"/>
      <c r="R5" s="10"/>
      <c r="S5" s="10"/>
      <c r="T5" s="10"/>
      <c r="U5" s="10"/>
    </row>
    <row r="6" spans="1:21" ht="16.5" customHeight="1">
      <c r="A6" s="7"/>
      <c r="B6" s="7"/>
      <c r="C6" s="7"/>
      <c r="D6" s="7" t="s">
        <v>267</v>
      </c>
      <c r="E6" s="7"/>
      <c r="F6" s="7"/>
      <c r="G6" s="7"/>
      <c r="H6" s="7"/>
      <c r="I6" s="7"/>
      <c r="J6" s="7"/>
      <c r="K6" s="7"/>
      <c r="L6" s="9"/>
      <c r="M6" s="10"/>
      <c r="N6" s="10"/>
      <c r="O6" s="10"/>
      <c r="P6" s="10"/>
      <c r="Q6" s="10"/>
      <c r="R6" s="10"/>
      <c r="S6" s="10"/>
      <c r="T6" s="10"/>
      <c r="U6" s="10"/>
    </row>
    <row r="7" spans="1:21" ht="16.5" customHeight="1">
      <c r="A7" s="7"/>
      <c r="B7" s="7"/>
      <c r="C7" s="7"/>
      <c r="D7" s="7"/>
      <c r="E7" s="7" t="s">
        <v>268</v>
      </c>
      <c r="F7" s="7"/>
      <c r="G7" s="7"/>
      <c r="H7" s="7"/>
      <c r="I7" s="7"/>
      <c r="J7" s="7"/>
      <c r="K7" s="7"/>
      <c r="L7" s="9" t="s">
        <v>131</v>
      </c>
      <c r="M7" s="34">
        <v>1678123</v>
      </c>
      <c r="N7" s="34">
        <v>1744234</v>
      </c>
      <c r="O7" s="34">
        <v>1497226</v>
      </c>
      <c r="P7" s="33">
        <v>576348</v>
      </c>
      <c r="Q7" s="33">
        <v>413773</v>
      </c>
      <c r="R7" s="33">
        <v>122587</v>
      </c>
      <c r="S7" s="33">
        <v>109990</v>
      </c>
      <c r="T7" s="33">
        <v>177858</v>
      </c>
      <c r="U7" s="34">
        <v>6320139</v>
      </c>
    </row>
    <row r="8" spans="1:21" ht="16.5" customHeight="1">
      <c r="A8" s="7"/>
      <c r="B8" s="7"/>
      <c r="C8" s="7"/>
      <c r="D8" s="7"/>
      <c r="E8" s="7" t="s">
        <v>269</v>
      </c>
      <c r="F8" s="7"/>
      <c r="G8" s="7"/>
      <c r="H8" s="7"/>
      <c r="I8" s="7"/>
      <c r="J8" s="7"/>
      <c r="K8" s="7"/>
      <c r="L8" s="9" t="s">
        <v>131</v>
      </c>
      <c r="M8" s="20">
        <v>31304</v>
      </c>
      <c r="N8" s="20">
        <v>16359</v>
      </c>
      <c r="O8" s="20">
        <v>22841</v>
      </c>
      <c r="P8" s="16">
        <v>7289</v>
      </c>
      <c r="Q8" s="16">
        <v>5271</v>
      </c>
      <c r="R8" s="16">
        <v>1110</v>
      </c>
      <c r="S8" s="16">
        <v>2811</v>
      </c>
      <c r="T8" s="18">
        <v>377</v>
      </c>
      <c r="U8" s="20">
        <v>87362</v>
      </c>
    </row>
    <row r="9" spans="1:21" ht="16.5" customHeight="1">
      <c r="A9" s="7"/>
      <c r="B9" s="7"/>
      <c r="C9" s="7"/>
      <c r="D9" s="7"/>
      <c r="E9" s="7" t="s">
        <v>270</v>
      </c>
      <c r="F9" s="7"/>
      <c r="G9" s="7"/>
      <c r="H9" s="7"/>
      <c r="I9" s="7"/>
      <c r="J9" s="7"/>
      <c r="K9" s="7"/>
      <c r="L9" s="9" t="s">
        <v>131</v>
      </c>
      <c r="M9" s="20">
        <v>16853</v>
      </c>
      <c r="N9" s="16">
        <v>7985</v>
      </c>
      <c r="O9" s="20">
        <v>10879</v>
      </c>
      <c r="P9" s="16">
        <v>2230</v>
      </c>
      <c r="Q9" s="16">
        <v>2237</v>
      </c>
      <c r="R9" s="18">
        <v>885</v>
      </c>
      <c r="S9" s="18">
        <v>825</v>
      </c>
      <c r="T9" s="18">
        <v>416</v>
      </c>
      <c r="U9" s="20">
        <v>42310</v>
      </c>
    </row>
    <row r="10" spans="1:21" ht="29.45" customHeight="1">
      <c r="A10" s="7"/>
      <c r="B10" s="7"/>
      <c r="C10" s="7"/>
      <c r="D10" s="7"/>
      <c r="E10" s="69" t="s">
        <v>271</v>
      </c>
      <c r="F10" s="69"/>
      <c r="G10" s="69"/>
      <c r="H10" s="69"/>
      <c r="I10" s="69"/>
      <c r="J10" s="69"/>
      <c r="K10" s="69"/>
      <c r="L10" s="9" t="s">
        <v>131</v>
      </c>
      <c r="M10" s="16">
        <v>6424</v>
      </c>
      <c r="N10" s="20">
        <v>20276</v>
      </c>
      <c r="O10" s="16">
        <v>5543</v>
      </c>
      <c r="P10" s="16">
        <v>1450</v>
      </c>
      <c r="Q10" s="16">
        <v>2466</v>
      </c>
      <c r="R10" s="27">
        <v>11</v>
      </c>
      <c r="S10" s="18">
        <v>431</v>
      </c>
      <c r="T10" s="18">
        <v>180</v>
      </c>
      <c r="U10" s="20">
        <v>36781</v>
      </c>
    </row>
    <row r="11" spans="1:21" ht="16.5" customHeight="1">
      <c r="A11" s="7"/>
      <c r="B11" s="7"/>
      <c r="C11" s="7"/>
      <c r="D11" s="7"/>
      <c r="E11" s="7" t="s">
        <v>272</v>
      </c>
      <c r="F11" s="7"/>
      <c r="G11" s="7"/>
      <c r="H11" s="7"/>
      <c r="I11" s="7"/>
      <c r="J11" s="7"/>
      <c r="K11" s="7"/>
      <c r="L11" s="9" t="s">
        <v>131</v>
      </c>
      <c r="M11" s="18">
        <v>497</v>
      </c>
      <c r="N11" s="24" t="s">
        <v>132</v>
      </c>
      <c r="O11" s="18">
        <v>394</v>
      </c>
      <c r="P11" s="18">
        <v>553</v>
      </c>
      <c r="Q11" s="27">
        <v>32</v>
      </c>
      <c r="R11" s="27">
        <v>59</v>
      </c>
      <c r="S11" s="27">
        <v>33</v>
      </c>
      <c r="T11" s="24" t="s">
        <v>132</v>
      </c>
      <c r="U11" s="16">
        <v>1568</v>
      </c>
    </row>
    <row r="12" spans="1:21" ht="16.5" customHeight="1">
      <c r="A12" s="7"/>
      <c r="B12" s="7"/>
      <c r="C12" s="7"/>
      <c r="D12" s="7"/>
      <c r="E12" s="7" t="s">
        <v>273</v>
      </c>
      <c r="F12" s="7"/>
      <c r="G12" s="7"/>
      <c r="H12" s="7"/>
      <c r="I12" s="7"/>
      <c r="J12" s="7"/>
      <c r="K12" s="7"/>
      <c r="L12" s="9" t="s">
        <v>131</v>
      </c>
      <c r="M12" s="20">
        <v>13550</v>
      </c>
      <c r="N12" s="18">
        <v>796</v>
      </c>
      <c r="O12" s="16">
        <v>9113</v>
      </c>
      <c r="P12" s="16">
        <v>2224</v>
      </c>
      <c r="Q12" s="16">
        <v>4220</v>
      </c>
      <c r="R12" s="16">
        <v>1507</v>
      </c>
      <c r="S12" s="16">
        <v>1083</v>
      </c>
      <c r="T12" s="18">
        <v>292</v>
      </c>
      <c r="U12" s="20">
        <v>32785</v>
      </c>
    </row>
    <row r="13" spans="1:21" ht="16.5" customHeight="1">
      <c r="A13" s="7"/>
      <c r="B13" s="7"/>
      <c r="C13" s="7"/>
      <c r="D13" s="7"/>
      <c r="E13" s="7" t="s">
        <v>274</v>
      </c>
      <c r="F13" s="7"/>
      <c r="G13" s="7"/>
      <c r="H13" s="7"/>
      <c r="I13" s="7"/>
      <c r="J13" s="7"/>
      <c r="K13" s="7"/>
      <c r="L13" s="9"/>
      <c r="M13" s="10"/>
      <c r="N13" s="10"/>
      <c r="O13" s="10"/>
      <c r="P13" s="10"/>
      <c r="Q13" s="10"/>
      <c r="R13" s="10"/>
      <c r="S13" s="10"/>
      <c r="T13" s="10"/>
      <c r="U13" s="10"/>
    </row>
    <row r="14" spans="1:21" ht="16.5" customHeight="1">
      <c r="A14" s="7"/>
      <c r="B14" s="7"/>
      <c r="C14" s="7"/>
      <c r="D14" s="7"/>
      <c r="E14" s="7"/>
      <c r="F14" s="7" t="s">
        <v>82</v>
      </c>
      <c r="G14" s="7"/>
      <c r="H14" s="7"/>
      <c r="I14" s="7"/>
      <c r="J14" s="7"/>
      <c r="K14" s="7"/>
      <c r="L14" s="9" t="s">
        <v>131</v>
      </c>
      <c r="M14" s="20">
        <v>79260</v>
      </c>
      <c r="N14" s="20">
        <v>66158</v>
      </c>
      <c r="O14" s="20">
        <v>49932</v>
      </c>
      <c r="P14" s="20">
        <v>26991</v>
      </c>
      <c r="Q14" s="20">
        <v>16635</v>
      </c>
      <c r="R14" s="16">
        <v>4672</v>
      </c>
      <c r="S14" s="16">
        <v>5591</v>
      </c>
      <c r="T14" s="16">
        <v>3932</v>
      </c>
      <c r="U14" s="33">
        <v>253171</v>
      </c>
    </row>
    <row r="15" spans="1:21" ht="16.5" customHeight="1">
      <c r="A15" s="7"/>
      <c r="B15" s="7"/>
      <c r="C15" s="7"/>
      <c r="D15" s="7"/>
      <c r="E15" s="7"/>
      <c r="F15" s="7" t="s">
        <v>275</v>
      </c>
      <c r="G15" s="7"/>
      <c r="H15" s="7"/>
      <c r="I15" s="7"/>
      <c r="J15" s="7"/>
      <c r="K15" s="7"/>
      <c r="L15" s="9" t="s">
        <v>131</v>
      </c>
      <c r="M15" s="20">
        <v>60939</v>
      </c>
      <c r="N15" s="20">
        <v>50282</v>
      </c>
      <c r="O15" s="20">
        <v>33325</v>
      </c>
      <c r="P15" s="20">
        <v>20777</v>
      </c>
      <c r="Q15" s="20">
        <v>11526</v>
      </c>
      <c r="R15" s="16">
        <v>3698</v>
      </c>
      <c r="S15" s="16">
        <v>4458</v>
      </c>
      <c r="T15" s="16">
        <v>2912</v>
      </c>
      <c r="U15" s="33">
        <v>187917</v>
      </c>
    </row>
    <row r="16" spans="1:21" ht="16.5" customHeight="1">
      <c r="A16" s="7"/>
      <c r="B16" s="7"/>
      <c r="C16" s="7"/>
      <c r="D16" s="7"/>
      <c r="E16" s="7" t="s">
        <v>276</v>
      </c>
      <c r="F16" s="7"/>
      <c r="G16" s="7"/>
      <c r="H16" s="7"/>
      <c r="I16" s="7"/>
      <c r="J16" s="7"/>
      <c r="K16" s="7"/>
      <c r="L16" s="9" t="s">
        <v>131</v>
      </c>
      <c r="M16" s="24">
        <v>2</v>
      </c>
      <c r="N16" s="24" t="s">
        <v>132</v>
      </c>
      <c r="O16" s="24" t="s">
        <v>132</v>
      </c>
      <c r="P16" s="24" t="s">
        <v>132</v>
      </c>
      <c r="Q16" s="24" t="s">
        <v>132</v>
      </c>
      <c r="R16" s="27">
        <v>34</v>
      </c>
      <c r="S16" s="24" t="s">
        <v>132</v>
      </c>
      <c r="T16" s="24" t="s">
        <v>132</v>
      </c>
      <c r="U16" s="27">
        <v>36</v>
      </c>
    </row>
    <row r="17" spans="1:21" ht="16.5" customHeight="1">
      <c r="A17" s="7"/>
      <c r="B17" s="7"/>
      <c r="C17" s="7"/>
      <c r="D17" s="7"/>
      <c r="E17" s="7" t="s">
        <v>277</v>
      </c>
      <c r="F17" s="7"/>
      <c r="G17" s="7"/>
      <c r="H17" s="7"/>
      <c r="I17" s="7"/>
      <c r="J17" s="7"/>
      <c r="K17" s="7"/>
      <c r="L17" s="9" t="s">
        <v>131</v>
      </c>
      <c r="M17" s="20">
        <v>44681</v>
      </c>
      <c r="N17" s="20">
        <v>28605</v>
      </c>
      <c r="O17" s="20">
        <v>33929</v>
      </c>
      <c r="P17" s="20">
        <v>15846</v>
      </c>
      <c r="Q17" s="20">
        <v>13658</v>
      </c>
      <c r="R17" s="16">
        <v>3306</v>
      </c>
      <c r="S17" s="16">
        <v>2431</v>
      </c>
      <c r="T17" s="16">
        <v>1346</v>
      </c>
      <c r="U17" s="33">
        <v>143802</v>
      </c>
    </row>
    <row r="18" spans="1:21" ht="16.5" customHeight="1">
      <c r="A18" s="7"/>
      <c r="B18" s="7"/>
      <c r="C18" s="7"/>
      <c r="D18" s="7"/>
      <c r="E18" s="7" t="s">
        <v>278</v>
      </c>
      <c r="F18" s="7"/>
      <c r="G18" s="7"/>
      <c r="H18" s="7"/>
      <c r="I18" s="7"/>
      <c r="J18" s="7"/>
      <c r="K18" s="7"/>
      <c r="L18" s="9" t="s">
        <v>131</v>
      </c>
      <c r="M18" s="24">
        <v>5</v>
      </c>
      <c r="N18" s="24" t="s">
        <v>132</v>
      </c>
      <c r="O18" s="24" t="s">
        <v>132</v>
      </c>
      <c r="P18" s="24" t="s">
        <v>132</v>
      </c>
      <c r="Q18" s="24" t="s">
        <v>132</v>
      </c>
      <c r="R18" s="24" t="s">
        <v>132</v>
      </c>
      <c r="S18" s="24" t="s">
        <v>132</v>
      </c>
      <c r="T18" s="24" t="s">
        <v>132</v>
      </c>
      <c r="U18" s="24">
        <v>5</v>
      </c>
    </row>
    <row r="19" spans="1:21" ht="29.45" customHeight="1">
      <c r="A19" s="7"/>
      <c r="B19" s="7"/>
      <c r="C19" s="7"/>
      <c r="D19" s="7"/>
      <c r="E19" s="69" t="s">
        <v>279</v>
      </c>
      <c r="F19" s="69"/>
      <c r="G19" s="69"/>
      <c r="H19" s="69"/>
      <c r="I19" s="69"/>
      <c r="J19" s="69"/>
      <c r="K19" s="69"/>
      <c r="L19" s="9" t="s">
        <v>131</v>
      </c>
      <c r="M19" s="34">
        <v>1870699</v>
      </c>
      <c r="N19" s="34">
        <v>1884413</v>
      </c>
      <c r="O19" s="34">
        <v>1629857</v>
      </c>
      <c r="P19" s="33">
        <v>632931</v>
      </c>
      <c r="Q19" s="33">
        <v>458292</v>
      </c>
      <c r="R19" s="33">
        <v>134171</v>
      </c>
      <c r="S19" s="33">
        <v>123195</v>
      </c>
      <c r="T19" s="33">
        <v>184401</v>
      </c>
      <c r="U19" s="34">
        <v>6917959</v>
      </c>
    </row>
    <row r="20" spans="1:21" ht="29.45" customHeight="1">
      <c r="A20" s="7"/>
      <c r="B20" s="7"/>
      <c r="C20" s="7"/>
      <c r="D20" s="7"/>
      <c r="E20" s="69" t="s">
        <v>280</v>
      </c>
      <c r="F20" s="69"/>
      <c r="G20" s="69"/>
      <c r="H20" s="69"/>
      <c r="I20" s="69"/>
      <c r="J20" s="69"/>
      <c r="K20" s="69"/>
      <c r="L20" s="9" t="s">
        <v>131</v>
      </c>
      <c r="M20" s="34">
        <v>1809760</v>
      </c>
      <c r="N20" s="34">
        <v>1834131</v>
      </c>
      <c r="O20" s="34">
        <v>1596532</v>
      </c>
      <c r="P20" s="33">
        <v>612154</v>
      </c>
      <c r="Q20" s="33">
        <v>446766</v>
      </c>
      <c r="R20" s="33">
        <v>130473</v>
      </c>
      <c r="S20" s="33">
        <v>118737</v>
      </c>
      <c r="T20" s="33">
        <v>181489</v>
      </c>
      <c r="U20" s="34">
        <v>6730042</v>
      </c>
    </row>
    <row r="21" spans="1:21" ht="16.5" customHeight="1">
      <c r="A21" s="7"/>
      <c r="B21" s="7"/>
      <c r="C21" s="7"/>
      <c r="D21" s="7" t="s">
        <v>281</v>
      </c>
      <c r="E21" s="7"/>
      <c r="F21" s="7"/>
      <c r="G21" s="7"/>
      <c r="H21" s="7"/>
      <c r="I21" s="7"/>
      <c r="J21" s="7"/>
      <c r="K21" s="7"/>
      <c r="L21" s="9"/>
      <c r="M21" s="10"/>
      <c r="N21" s="10"/>
      <c r="O21" s="10"/>
      <c r="P21" s="10"/>
      <c r="Q21" s="10"/>
      <c r="R21" s="10"/>
      <c r="S21" s="10"/>
      <c r="T21" s="10"/>
      <c r="U21" s="10"/>
    </row>
    <row r="22" spans="1:21" ht="16.5" customHeight="1">
      <c r="A22" s="7"/>
      <c r="B22" s="7"/>
      <c r="C22" s="7"/>
      <c r="D22" s="7"/>
      <c r="E22" s="7" t="s">
        <v>268</v>
      </c>
      <c r="F22" s="7"/>
      <c r="G22" s="7"/>
      <c r="H22" s="7"/>
      <c r="I22" s="7"/>
      <c r="J22" s="7"/>
      <c r="K22" s="7"/>
      <c r="L22" s="9" t="s">
        <v>139</v>
      </c>
      <c r="M22" s="29">
        <v>92.7</v>
      </c>
      <c r="N22" s="29">
        <v>95.1</v>
      </c>
      <c r="O22" s="29">
        <v>93.8</v>
      </c>
      <c r="P22" s="29">
        <v>94.2</v>
      </c>
      <c r="Q22" s="29">
        <v>92.6</v>
      </c>
      <c r="R22" s="29">
        <v>94</v>
      </c>
      <c r="S22" s="29">
        <v>92.6</v>
      </c>
      <c r="T22" s="29">
        <v>98</v>
      </c>
      <c r="U22" s="29">
        <v>93.9</v>
      </c>
    </row>
    <row r="23" spans="1:21" ht="16.5" customHeight="1">
      <c r="A23" s="7"/>
      <c r="B23" s="7"/>
      <c r="C23" s="7"/>
      <c r="D23" s="7"/>
      <c r="E23" s="7" t="s">
        <v>269</v>
      </c>
      <c r="F23" s="7"/>
      <c r="G23" s="7"/>
      <c r="H23" s="7"/>
      <c r="I23" s="7"/>
      <c r="J23" s="7"/>
      <c r="K23" s="7"/>
      <c r="L23" s="9" t="s">
        <v>139</v>
      </c>
      <c r="M23" s="28">
        <v>1.7</v>
      </c>
      <c r="N23" s="28">
        <v>0.9</v>
      </c>
      <c r="O23" s="28">
        <v>1.4</v>
      </c>
      <c r="P23" s="28">
        <v>1.2</v>
      </c>
      <c r="Q23" s="28">
        <v>1.2</v>
      </c>
      <c r="R23" s="28">
        <v>0.9</v>
      </c>
      <c r="S23" s="28">
        <v>2.4</v>
      </c>
      <c r="T23" s="28">
        <v>0.2</v>
      </c>
      <c r="U23" s="28">
        <v>1.3</v>
      </c>
    </row>
    <row r="24" spans="1:21" ht="16.5" customHeight="1">
      <c r="A24" s="7"/>
      <c r="B24" s="7"/>
      <c r="C24" s="7"/>
      <c r="D24" s="7"/>
      <c r="E24" s="7" t="s">
        <v>270</v>
      </c>
      <c r="F24" s="7"/>
      <c r="G24" s="7"/>
      <c r="H24" s="7"/>
      <c r="I24" s="7"/>
      <c r="J24" s="7"/>
      <c r="K24" s="7"/>
      <c r="L24" s="9" t="s">
        <v>139</v>
      </c>
      <c r="M24" s="28">
        <v>0.9</v>
      </c>
      <c r="N24" s="28">
        <v>0.4</v>
      </c>
      <c r="O24" s="28">
        <v>0.7</v>
      </c>
      <c r="P24" s="28">
        <v>0.4</v>
      </c>
      <c r="Q24" s="28">
        <v>0.5</v>
      </c>
      <c r="R24" s="28">
        <v>0.7</v>
      </c>
      <c r="S24" s="28">
        <v>0.7</v>
      </c>
      <c r="T24" s="28">
        <v>0.2</v>
      </c>
      <c r="U24" s="28">
        <v>0.6</v>
      </c>
    </row>
    <row r="25" spans="1:21" ht="29.45" customHeight="1">
      <c r="A25" s="7"/>
      <c r="B25" s="7"/>
      <c r="C25" s="7"/>
      <c r="D25" s="7"/>
      <c r="E25" s="69" t="s">
        <v>271</v>
      </c>
      <c r="F25" s="69"/>
      <c r="G25" s="69"/>
      <c r="H25" s="69"/>
      <c r="I25" s="69"/>
      <c r="J25" s="69"/>
      <c r="K25" s="69"/>
      <c r="L25" s="9" t="s">
        <v>139</v>
      </c>
      <c r="M25" s="28">
        <v>0.4</v>
      </c>
      <c r="N25" s="28">
        <v>1.1000000000000001</v>
      </c>
      <c r="O25" s="28">
        <v>0.3</v>
      </c>
      <c r="P25" s="28">
        <v>0.2</v>
      </c>
      <c r="Q25" s="28">
        <v>0.6</v>
      </c>
      <c r="R25" s="28" t="s">
        <v>132</v>
      </c>
      <c r="S25" s="28">
        <v>0.4</v>
      </c>
      <c r="T25" s="28">
        <v>0.1</v>
      </c>
      <c r="U25" s="28">
        <v>0.5</v>
      </c>
    </row>
    <row r="26" spans="1:21" ht="16.5" customHeight="1">
      <c r="A26" s="7"/>
      <c r="B26" s="7"/>
      <c r="C26" s="7"/>
      <c r="D26" s="7"/>
      <c r="E26" s="7" t="s">
        <v>272</v>
      </c>
      <c r="F26" s="7"/>
      <c r="G26" s="7"/>
      <c r="H26" s="7"/>
      <c r="I26" s="7"/>
      <c r="J26" s="7"/>
      <c r="K26" s="7"/>
      <c r="L26" s="9" t="s">
        <v>139</v>
      </c>
      <c r="M26" s="28" t="s">
        <v>132</v>
      </c>
      <c r="N26" s="28" t="s">
        <v>132</v>
      </c>
      <c r="O26" s="28" t="s">
        <v>132</v>
      </c>
      <c r="P26" s="28">
        <v>0.1</v>
      </c>
      <c r="Q26" s="28" t="s">
        <v>132</v>
      </c>
      <c r="R26" s="28" t="s">
        <v>132</v>
      </c>
      <c r="S26" s="28" t="s">
        <v>132</v>
      </c>
      <c r="T26" s="28" t="s">
        <v>132</v>
      </c>
      <c r="U26" s="28" t="s">
        <v>132</v>
      </c>
    </row>
    <row r="27" spans="1:21" ht="16.5" customHeight="1">
      <c r="A27" s="7"/>
      <c r="B27" s="7"/>
      <c r="C27" s="7"/>
      <c r="D27" s="7"/>
      <c r="E27" s="7" t="s">
        <v>273</v>
      </c>
      <c r="F27" s="7"/>
      <c r="G27" s="7"/>
      <c r="H27" s="7"/>
      <c r="I27" s="7"/>
      <c r="J27" s="7"/>
      <c r="K27" s="7"/>
      <c r="L27" s="9" t="s">
        <v>139</v>
      </c>
      <c r="M27" s="28">
        <v>0.7</v>
      </c>
      <c r="N27" s="28" t="s">
        <v>132</v>
      </c>
      <c r="O27" s="28">
        <v>0.6</v>
      </c>
      <c r="P27" s="28">
        <v>0.4</v>
      </c>
      <c r="Q27" s="28">
        <v>0.9</v>
      </c>
      <c r="R27" s="28">
        <v>1.2</v>
      </c>
      <c r="S27" s="28">
        <v>0.9</v>
      </c>
      <c r="T27" s="28">
        <v>0.2</v>
      </c>
      <c r="U27" s="28">
        <v>0.5</v>
      </c>
    </row>
    <row r="28" spans="1:21" ht="16.5" customHeight="1">
      <c r="A28" s="7"/>
      <c r="B28" s="7"/>
      <c r="C28" s="7"/>
      <c r="D28" s="7"/>
      <c r="E28" s="7" t="s">
        <v>274</v>
      </c>
      <c r="F28" s="7"/>
      <c r="G28" s="7"/>
      <c r="H28" s="7"/>
      <c r="I28" s="7"/>
      <c r="J28" s="7"/>
      <c r="K28" s="7"/>
      <c r="L28" s="9"/>
      <c r="M28" s="10"/>
      <c r="N28" s="10"/>
      <c r="O28" s="10"/>
      <c r="P28" s="10"/>
      <c r="Q28" s="10"/>
      <c r="R28" s="10"/>
      <c r="S28" s="10"/>
      <c r="T28" s="10"/>
      <c r="U28" s="10"/>
    </row>
    <row r="29" spans="1:21" ht="29.45" customHeight="1">
      <c r="A29" s="7"/>
      <c r="B29" s="7"/>
      <c r="C29" s="7"/>
      <c r="D29" s="7"/>
      <c r="E29" s="7"/>
      <c r="F29" s="69" t="s">
        <v>282</v>
      </c>
      <c r="G29" s="69"/>
      <c r="H29" s="69"/>
      <c r="I29" s="69"/>
      <c r="J29" s="69"/>
      <c r="K29" s="69"/>
      <c r="L29" s="9" t="s">
        <v>139</v>
      </c>
      <c r="M29" s="28">
        <v>1</v>
      </c>
      <c r="N29" s="28">
        <v>0.9</v>
      </c>
      <c r="O29" s="28">
        <v>1</v>
      </c>
      <c r="P29" s="28">
        <v>1</v>
      </c>
      <c r="Q29" s="28">
        <v>1.1000000000000001</v>
      </c>
      <c r="R29" s="28">
        <v>0.7</v>
      </c>
      <c r="S29" s="28">
        <v>1</v>
      </c>
      <c r="T29" s="28">
        <v>0.6</v>
      </c>
      <c r="U29" s="28">
        <v>1</v>
      </c>
    </row>
    <row r="30" spans="1:21" ht="16.5" customHeight="1">
      <c r="A30" s="7"/>
      <c r="B30" s="7"/>
      <c r="C30" s="7"/>
      <c r="D30" s="7"/>
      <c r="E30" s="7" t="s">
        <v>276</v>
      </c>
      <c r="F30" s="7"/>
      <c r="G30" s="7"/>
      <c r="H30" s="7"/>
      <c r="I30" s="7"/>
      <c r="J30" s="7"/>
      <c r="K30" s="7"/>
      <c r="L30" s="9" t="s">
        <v>139</v>
      </c>
      <c r="M30" s="28" t="s">
        <v>132</v>
      </c>
      <c r="N30" s="28" t="s">
        <v>132</v>
      </c>
      <c r="O30" s="28" t="s">
        <v>132</v>
      </c>
      <c r="P30" s="28" t="s">
        <v>132</v>
      </c>
      <c r="Q30" s="28" t="s">
        <v>132</v>
      </c>
      <c r="R30" s="28" t="s">
        <v>132</v>
      </c>
      <c r="S30" s="28" t="s">
        <v>132</v>
      </c>
      <c r="T30" s="28" t="s">
        <v>132</v>
      </c>
      <c r="U30" s="28" t="s">
        <v>132</v>
      </c>
    </row>
    <row r="31" spans="1:21" ht="16.5" customHeight="1">
      <c r="A31" s="7"/>
      <c r="B31" s="7"/>
      <c r="C31" s="7"/>
      <c r="D31" s="7"/>
      <c r="E31" s="7" t="s">
        <v>277</v>
      </c>
      <c r="F31" s="7"/>
      <c r="G31" s="7"/>
      <c r="H31" s="7"/>
      <c r="I31" s="7"/>
      <c r="J31" s="7"/>
      <c r="K31" s="7"/>
      <c r="L31" s="9" t="s">
        <v>139</v>
      </c>
      <c r="M31" s="28">
        <v>2.5</v>
      </c>
      <c r="N31" s="28">
        <v>1.6</v>
      </c>
      <c r="O31" s="28">
        <v>2.1</v>
      </c>
      <c r="P31" s="28">
        <v>2.6</v>
      </c>
      <c r="Q31" s="28">
        <v>3.1</v>
      </c>
      <c r="R31" s="28">
        <v>2.5</v>
      </c>
      <c r="S31" s="28">
        <v>2</v>
      </c>
      <c r="T31" s="28">
        <v>0.7</v>
      </c>
      <c r="U31" s="28">
        <v>2.1</v>
      </c>
    </row>
    <row r="32" spans="1:21" ht="16.5" customHeight="1">
      <c r="A32" s="7"/>
      <c r="B32" s="7"/>
      <c r="C32" s="7"/>
      <c r="D32" s="7"/>
      <c r="E32" s="7" t="s">
        <v>278</v>
      </c>
      <c r="F32" s="7"/>
      <c r="G32" s="7"/>
      <c r="H32" s="7"/>
      <c r="I32" s="7"/>
      <c r="J32" s="7"/>
      <c r="K32" s="7"/>
      <c r="L32" s="9" t="s">
        <v>139</v>
      </c>
      <c r="M32" s="28" t="s">
        <v>132</v>
      </c>
      <c r="N32" s="28" t="s">
        <v>132</v>
      </c>
      <c r="O32" s="28" t="s">
        <v>132</v>
      </c>
      <c r="P32" s="28" t="s">
        <v>132</v>
      </c>
      <c r="Q32" s="28" t="s">
        <v>132</v>
      </c>
      <c r="R32" s="28" t="s">
        <v>132</v>
      </c>
      <c r="S32" s="28" t="s">
        <v>132</v>
      </c>
      <c r="T32" s="28" t="s">
        <v>132</v>
      </c>
      <c r="U32" s="28" t="s">
        <v>132</v>
      </c>
    </row>
    <row r="33" spans="1:21" ht="29.45" customHeight="1">
      <c r="A33" s="7"/>
      <c r="B33" s="7"/>
      <c r="C33" s="7"/>
      <c r="D33" s="7"/>
      <c r="E33" s="69" t="s">
        <v>280</v>
      </c>
      <c r="F33" s="69"/>
      <c r="G33" s="69"/>
      <c r="H33" s="69"/>
      <c r="I33" s="69"/>
      <c r="J33" s="69"/>
      <c r="K33" s="69"/>
      <c r="L33" s="9" t="s">
        <v>139</v>
      </c>
      <c r="M33" s="30">
        <v>100</v>
      </c>
      <c r="N33" s="30">
        <v>100</v>
      </c>
      <c r="O33" s="30">
        <v>100</v>
      </c>
      <c r="P33" s="30">
        <v>100</v>
      </c>
      <c r="Q33" s="30">
        <v>100</v>
      </c>
      <c r="R33" s="30">
        <v>100</v>
      </c>
      <c r="S33" s="30">
        <v>100</v>
      </c>
      <c r="T33" s="30">
        <v>100</v>
      </c>
      <c r="U33" s="30">
        <v>100</v>
      </c>
    </row>
    <row r="34" spans="1:21" ht="16.5" customHeight="1">
      <c r="A34" s="7"/>
      <c r="B34" s="7"/>
      <c r="C34" s="7" t="s">
        <v>83</v>
      </c>
      <c r="D34" s="7"/>
      <c r="E34" s="7"/>
      <c r="F34" s="7"/>
      <c r="G34" s="7"/>
      <c r="H34" s="7"/>
      <c r="I34" s="7"/>
      <c r="J34" s="7"/>
      <c r="K34" s="7"/>
      <c r="L34" s="9"/>
      <c r="M34" s="10"/>
      <c r="N34" s="10"/>
      <c r="O34" s="10"/>
      <c r="P34" s="10"/>
      <c r="Q34" s="10"/>
      <c r="R34" s="10"/>
      <c r="S34" s="10"/>
      <c r="T34" s="10"/>
      <c r="U34" s="10"/>
    </row>
    <row r="35" spans="1:21" ht="16.5" customHeight="1">
      <c r="A35" s="7"/>
      <c r="B35" s="7"/>
      <c r="C35" s="7"/>
      <c r="D35" s="7" t="s">
        <v>267</v>
      </c>
      <c r="E35" s="7"/>
      <c r="F35" s="7"/>
      <c r="G35" s="7"/>
      <c r="H35" s="7"/>
      <c r="I35" s="7"/>
      <c r="J35" s="7"/>
      <c r="K35" s="7"/>
      <c r="L35" s="9"/>
      <c r="M35" s="10"/>
      <c r="N35" s="10"/>
      <c r="O35" s="10"/>
      <c r="P35" s="10"/>
      <c r="Q35" s="10"/>
      <c r="R35" s="10"/>
      <c r="S35" s="10"/>
      <c r="T35" s="10"/>
      <c r="U35" s="10"/>
    </row>
    <row r="36" spans="1:21" ht="16.5" customHeight="1">
      <c r="A36" s="7"/>
      <c r="B36" s="7"/>
      <c r="C36" s="7"/>
      <c r="D36" s="7"/>
      <c r="E36" s="7" t="s">
        <v>268</v>
      </c>
      <c r="F36" s="7"/>
      <c r="G36" s="7"/>
      <c r="H36" s="7"/>
      <c r="I36" s="7"/>
      <c r="J36" s="7"/>
      <c r="K36" s="7"/>
      <c r="L36" s="9" t="s">
        <v>131</v>
      </c>
      <c r="M36" s="34">
        <v>1743716</v>
      </c>
      <c r="N36" s="34">
        <v>1806783</v>
      </c>
      <c r="O36" s="34">
        <v>1471908</v>
      </c>
      <c r="P36" s="33">
        <v>580900</v>
      </c>
      <c r="Q36" s="33">
        <v>417254</v>
      </c>
      <c r="R36" s="33">
        <v>126986</v>
      </c>
      <c r="S36" s="33">
        <v>109400</v>
      </c>
      <c r="T36" s="33">
        <v>173233</v>
      </c>
      <c r="U36" s="34">
        <v>6430180</v>
      </c>
    </row>
    <row r="37" spans="1:21" ht="16.5" customHeight="1">
      <c r="A37" s="7"/>
      <c r="B37" s="7"/>
      <c r="C37" s="7"/>
      <c r="D37" s="7"/>
      <c r="E37" s="7" t="s">
        <v>269</v>
      </c>
      <c r="F37" s="7"/>
      <c r="G37" s="7"/>
      <c r="H37" s="7"/>
      <c r="I37" s="7"/>
      <c r="J37" s="7"/>
      <c r="K37" s="7"/>
      <c r="L37" s="9" t="s">
        <v>131</v>
      </c>
      <c r="M37" s="20">
        <v>34427</v>
      </c>
      <c r="N37" s="20">
        <v>17794</v>
      </c>
      <c r="O37" s="20">
        <v>24090</v>
      </c>
      <c r="P37" s="16">
        <v>7298</v>
      </c>
      <c r="Q37" s="16">
        <v>5383</v>
      </c>
      <c r="R37" s="16">
        <v>1149</v>
      </c>
      <c r="S37" s="16">
        <v>3130</v>
      </c>
      <c r="T37" s="18">
        <v>327</v>
      </c>
      <c r="U37" s="20">
        <v>93598</v>
      </c>
    </row>
    <row r="38" spans="1:21" ht="16.5" customHeight="1">
      <c r="A38" s="7"/>
      <c r="B38" s="7"/>
      <c r="C38" s="7"/>
      <c r="D38" s="7"/>
      <c r="E38" s="7" t="s">
        <v>270</v>
      </c>
      <c r="F38" s="7"/>
      <c r="G38" s="7"/>
      <c r="H38" s="7"/>
      <c r="I38" s="7"/>
      <c r="J38" s="7"/>
      <c r="K38" s="7"/>
      <c r="L38" s="9" t="s">
        <v>131</v>
      </c>
      <c r="M38" s="20">
        <v>17007</v>
      </c>
      <c r="N38" s="16">
        <v>7962</v>
      </c>
      <c r="O38" s="16">
        <v>9710</v>
      </c>
      <c r="P38" s="16">
        <v>1935</v>
      </c>
      <c r="Q38" s="16">
        <v>2284</v>
      </c>
      <c r="R38" s="18">
        <v>845</v>
      </c>
      <c r="S38" s="18">
        <v>953</v>
      </c>
      <c r="T38" s="18">
        <v>406</v>
      </c>
      <c r="U38" s="20">
        <v>41102</v>
      </c>
    </row>
    <row r="39" spans="1:21" ht="29.45" customHeight="1">
      <c r="A39" s="7"/>
      <c r="B39" s="7"/>
      <c r="C39" s="7"/>
      <c r="D39" s="7"/>
      <c r="E39" s="69" t="s">
        <v>271</v>
      </c>
      <c r="F39" s="69"/>
      <c r="G39" s="69"/>
      <c r="H39" s="69"/>
      <c r="I39" s="69"/>
      <c r="J39" s="69"/>
      <c r="K39" s="69"/>
      <c r="L39" s="9" t="s">
        <v>131</v>
      </c>
      <c r="M39" s="16">
        <v>6434</v>
      </c>
      <c r="N39" s="20">
        <v>21098</v>
      </c>
      <c r="O39" s="16">
        <v>5322</v>
      </c>
      <c r="P39" s="16">
        <v>1568</v>
      </c>
      <c r="Q39" s="16">
        <v>2269</v>
      </c>
      <c r="R39" s="24">
        <v>2</v>
      </c>
      <c r="S39" s="18">
        <v>387</v>
      </c>
      <c r="T39" s="18">
        <v>116</v>
      </c>
      <c r="U39" s="20">
        <v>37196</v>
      </c>
    </row>
    <row r="40" spans="1:21" ht="16.5" customHeight="1">
      <c r="A40" s="7"/>
      <c r="B40" s="7"/>
      <c r="C40" s="7"/>
      <c r="D40" s="7"/>
      <c r="E40" s="7" t="s">
        <v>272</v>
      </c>
      <c r="F40" s="7"/>
      <c r="G40" s="7"/>
      <c r="H40" s="7"/>
      <c r="I40" s="7"/>
      <c r="J40" s="7"/>
      <c r="K40" s="7"/>
      <c r="L40" s="9" t="s">
        <v>131</v>
      </c>
      <c r="M40" s="18">
        <v>427</v>
      </c>
      <c r="N40" s="24" t="s">
        <v>132</v>
      </c>
      <c r="O40" s="18">
        <v>281</v>
      </c>
      <c r="P40" s="18">
        <v>544</v>
      </c>
      <c r="Q40" s="24">
        <v>6</v>
      </c>
      <c r="R40" s="27">
        <v>65</v>
      </c>
      <c r="S40" s="27">
        <v>15</v>
      </c>
      <c r="T40" s="24" t="s">
        <v>132</v>
      </c>
      <c r="U40" s="16">
        <v>1338</v>
      </c>
    </row>
    <row r="41" spans="1:21" ht="16.5" customHeight="1">
      <c r="A41" s="7"/>
      <c r="B41" s="7"/>
      <c r="C41" s="7"/>
      <c r="D41" s="7"/>
      <c r="E41" s="7" t="s">
        <v>273</v>
      </c>
      <c r="F41" s="7"/>
      <c r="G41" s="7"/>
      <c r="H41" s="7"/>
      <c r="I41" s="7"/>
      <c r="J41" s="7"/>
      <c r="K41" s="7"/>
      <c r="L41" s="9" t="s">
        <v>131</v>
      </c>
      <c r="M41" s="20">
        <v>13868</v>
      </c>
      <c r="N41" s="18">
        <v>908</v>
      </c>
      <c r="O41" s="16">
        <v>7848</v>
      </c>
      <c r="P41" s="16">
        <v>2199</v>
      </c>
      <c r="Q41" s="16">
        <v>3751</v>
      </c>
      <c r="R41" s="16">
        <v>1104</v>
      </c>
      <c r="S41" s="16">
        <v>1083</v>
      </c>
      <c r="T41" s="18">
        <v>385</v>
      </c>
      <c r="U41" s="20">
        <v>31146</v>
      </c>
    </row>
    <row r="42" spans="1:21" ht="16.5" customHeight="1">
      <c r="A42" s="7"/>
      <c r="B42" s="7"/>
      <c r="C42" s="7"/>
      <c r="D42" s="7"/>
      <c r="E42" s="7" t="s">
        <v>274</v>
      </c>
      <c r="F42" s="7"/>
      <c r="G42" s="7"/>
      <c r="H42" s="7"/>
      <c r="I42" s="7"/>
      <c r="J42" s="7"/>
      <c r="K42" s="7"/>
      <c r="L42" s="9"/>
      <c r="M42" s="10"/>
      <c r="N42" s="10"/>
      <c r="O42" s="10"/>
      <c r="P42" s="10"/>
      <c r="Q42" s="10"/>
      <c r="R42" s="10"/>
      <c r="S42" s="10"/>
      <c r="T42" s="10"/>
      <c r="U42" s="10"/>
    </row>
    <row r="43" spans="1:21" ht="16.5" customHeight="1">
      <c r="A43" s="7"/>
      <c r="B43" s="7"/>
      <c r="C43" s="7"/>
      <c r="D43" s="7"/>
      <c r="E43" s="7"/>
      <c r="F43" s="7" t="s">
        <v>82</v>
      </c>
      <c r="G43" s="7"/>
      <c r="H43" s="7"/>
      <c r="I43" s="7"/>
      <c r="J43" s="7"/>
      <c r="K43" s="7"/>
      <c r="L43" s="9" t="s">
        <v>131</v>
      </c>
      <c r="M43" s="20">
        <v>80494</v>
      </c>
      <c r="N43" s="20">
        <v>66248</v>
      </c>
      <c r="O43" s="20">
        <v>49630</v>
      </c>
      <c r="P43" s="20">
        <v>27060</v>
      </c>
      <c r="Q43" s="20">
        <v>16578</v>
      </c>
      <c r="R43" s="16">
        <v>4699</v>
      </c>
      <c r="S43" s="16">
        <v>5586</v>
      </c>
      <c r="T43" s="16">
        <v>4036</v>
      </c>
      <c r="U43" s="33">
        <v>254331</v>
      </c>
    </row>
    <row r="44" spans="1:21" ht="16.5" customHeight="1">
      <c r="A44" s="7"/>
      <c r="B44" s="7"/>
      <c r="C44" s="7"/>
      <c r="D44" s="7"/>
      <c r="E44" s="7"/>
      <c r="F44" s="7" t="s">
        <v>275</v>
      </c>
      <c r="G44" s="7"/>
      <c r="H44" s="7"/>
      <c r="I44" s="7"/>
      <c r="J44" s="7"/>
      <c r="K44" s="7"/>
      <c r="L44" s="9" t="s">
        <v>131</v>
      </c>
      <c r="M44" s="20">
        <v>62448</v>
      </c>
      <c r="N44" s="20">
        <v>49844</v>
      </c>
      <c r="O44" s="20">
        <v>35206</v>
      </c>
      <c r="P44" s="20">
        <v>20881</v>
      </c>
      <c r="Q44" s="20">
        <v>11932</v>
      </c>
      <c r="R44" s="16">
        <v>3713</v>
      </c>
      <c r="S44" s="16">
        <v>4397</v>
      </c>
      <c r="T44" s="16">
        <v>2927</v>
      </c>
      <c r="U44" s="33">
        <v>191348</v>
      </c>
    </row>
    <row r="45" spans="1:21" ht="16.5" customHeight="1">
      <c r="A45" s="7"/>
      <c r="B45" s="7"/>
      <c r="C45" s="7"/>
      <c r="D45" s="7"/>
      <c r="E45" s="7" t="s">
        <v>276</v>
      </c>
      <c r="F45" s="7"/>
      <c r="G45" s="7"/>
      <c r="H45" s="7"/>
      <c r="I45" s="7"/>
      <c r="J45" s="7"/>
      <c r="K45" s="7"/>
      <c r="L45" s="9" t="s">
        <v>131</v>
      </c>
      <c r="M45" s="25" t="s">
        <v>144</v>
      </c>
      <c r="N45" s="25" t="s">
        <v>144</v>
      </c>
      <c r="O45" s="25" t="s">
        <v>144</v>
      </c>
      <c r="P45" s="25" t="s">
        <v>144</v>
      </c>
      <c r="Q45" s="25" t="s">
        <v>144</v>
      </c>
      <c r="R45" s="25" t="s">
        <v>144</v>
      </c>
      <c r="S45" s="25" t="s">
        <v>144</v>
      </c>
      <c r="T45" s="25" t="s">
        <v>144</v>
      </c>
      <c r="U45" s="25" t="s">
        <v>144</v>
      </c>
    </row>
    <row r="46" spans="1:21" ht="16.5" customHeight="1">
      <c r="A46" s="7"/>
      <c r="B46" s="7"/>
      <c r="C46" s="7"/>
      <c r="D46" s="7"/>
      <c r="E46" s="7" t="s">
        <v>277</v>
      </c>
      <c r="F46" s="7"/>
      <c r="G46" s="7"/>
      <c r="H46" s="7"/>
      <c r="I46" s="7"/>
      <c r="J46" s="7"/>
      <c r="K46" s="7"/>
      <c r="L46" s="9" t="s">
        <v>131</v>
      </c>
      <c r="M46" s="20">
        <v>46054</v>
      </c>
      <c r="N46" s="20">
        <v>28365</v>
      </c>
      <c r="O46" s="20">
        <v>33941</v>
      </c>
      <c r="P46" s="20">
        <v>15812</v>
      </c>
      <c r="Q46" s="20">
        <v>13793</v>
      </c>
      <c r="R46" s="16">
        <v>3989</v>
      </c>
      <c r="S46" s="16">
        <v>2325</v>
      </c>
      <c r="T46" s="16">
        <v>1236</v>
      </c>
      <c r="U46" s="33">
        <v>145515</v>
      </c>
    </row>
    <row r="47" spans="1:21" ht="16.5" customHeight="1">
      <c r="A47" s="7"/>
      <c r="B47" s="7"/>
      <c r="C47" s="7"/>
      <c r="D47" s="7"/>
      <c r="E47" s="7" t="s">
        <v>278</v>
      </c>
      <c r="F47" s="7"/>
      <c r="G47" s="7"/>
      <c r="H47" s="7"/>
      <c r="I47" s="7"/>
      <c r="J47" s="7"/>
      <c r="K47" s="7"/>
      <c r="L47" s="9" t="s">
        <v>131</v>
      </c>
      <c r="M47" s="25" t="s">
        <v>144</v>
      </c>
      <c r="N47" s="25" t="s">
        <v>144</v>
      </c>
      <c r="O47" s="25" t="s">
        <v>144</v>
      </c>
      <c r="P47" s="25" t="s">
        <v>144</v>
      </c>
      <c r="Q47" s="25" t="s">
        <v>144</v>
      </c>
      <c r="R47" s="25" t="s">
        <v>144</v>
      </c>
      <c r="S47" s="25" t="s">
        <v>144</v>
      </c>
      <c r="T47" s="25" t="s">
        <v>144</v>
      </c>
      <c r="U47" s="25" t="s">
        <v>144</v>
      </c>
    </row>
    <row r="48" spans="1:21" ht="29.45" customHeight="1">
      <c r="A48" s="7"/>
      <c r="B48" s="7"/>
      <c r="C48" s="7"/>
      <c r="D48" s="7"/>
      <c r="E48" s="69" t="s">
        <v>279</v>
      </c>
      <c r="F48" s="69"/>
      <c r="G48" s="69"/>
      <c r="H48" s="69"/>
      <c r="I48" s="69"/>
      <c r="J48" s="69"/>
      <c r="K48" s="69"/>
      <c r="L48" s="9" t="s">
        <v>131</v>
      </c>
      <c r="M48" s="34">
        <v>1944262</v>
      </c>
      <c r="N48" s="34">
        <v>1949158</v>
      </c>
      <c r="O48" s="34">
        <v>1602730</v>
      </c>
      <c r="P48" s="33">
        <v>637316</v>
      </c>
      <c r="Q48" s="33">
        <v>461318</v>
      </c>
      <c r="R48" s="33">
        <v>139241</v>
      </c>
      <c r="S48" s="33">
        <v>122880</v>
      </c>
      <c r="T48" s="33">
        <v>179739</v>
      </c>
      <c r="U48" s="34">
        <v>7036644</v>
      </c>
    </row>
    <row r="49" spans="1:21" ht="29.45" customHeight="1">
      <c r="A49" s="7"/>
      <c r="B49" s="7"/>
      <c r="C49" s="7"/>
      <c r="D49" s="7"/>
      <c r="E49" s="69" t="s">
        <v>280</v>
      </c>
      <c r="F49" s="69"/>
      <c r="G49" s="69"/>
      <c r="H49" s="69"/>
      <c r="I49" s="69"/>
      <c r="J49" s="69"/>
      <c r="K49" s="69"/>
      <c r="L49" s="9" t="s">
        <v>131</v>
      </c>
      <c r="M49" s="34">
        <v>1881814</v>
      </c>
      <c r="N49" s="34">
        <v>1899314</v>
      </c>
      <c r="O49" s="34">
        <v>1567524</v>
      </c>
      <c r="P49" s="33">
        <v>616435</v>
      </c>
      <c r="Q49" s="33">
        <v>449386</v>
      </c>
      <c r="R49" s="33">
        <v>135528</v>
      </c>
      <c r="S49" s="33">
        <v>118483</v>
      </c>
      <c r="T49" s="33">
        <v>176812</v>
      </c>
      <c r="U49" s="34">
        <v>6845296</v>
      </c>
    </row>
    <row r="50" spans="1:21" ht="16.5" customHeight="1">
      <c r="A50" s="7"/>
      <c r="B50" s="7"/>
      <c r="C50" s="7"/>
      <c r="D50" s="7" t="s">
        <v>281</v>
      </c>
      <c r="E50" s="7"/>
      <c r="F50" s="7"/>
      <c r="G50" s="7"/>
      <c r="H50" s="7"/>
      <c r="I50" s="7"/>
      <c r="J50" s="7"/>
      <c r="K50" s="7"/>
      <c r="L50" s="9"/>
      <c r="M50" s="10"/>
      <c r="N50" s="10"/>
      <c r="O50" s="10"/>
      <c r="P50" s="10"/>
      <c r="Q50" s="10"/>
      <c r="R50" s="10"/>
      <c r="S50" s="10"/>
      <c r="T50" s="10"/>
      <c r="U50" s="10"/>
    </row>
    <row r="51" spans="1:21" ht="16.5" customHeight="1">
      <c r="A51" s="7"/>
      <c r="B51" s="7"/>
      <c r="C51" s="7"/>
      <c r="D51" s="7"/>
      <c r="E51" s="7" t="s">
        <v>268</v>
      </c>
      <c r="F51" s="7"/>
      <c r="G51" s="7"/>
      <c r="H51" s="7"/>
      <c r="I51" s="7"/>
      <c r="J51" s="7"/>
      <c r="K51" s="7"/>
      <c r="L51" s="9" t="s">
        <v>139</v>
      </c>
      <c r="M51" s="29">
        <v>92.7</v>
      </c>
      <c r="N51" s="29">
        <v>95.1</v>
      </c>
      <c r="O51" s="29">
        <v>93.9</v>
      </c>
      <c r="P51" s="29">
        <v>94.2</v>
      </c>
      <c r="Q51" s="29">
        <v>92.8</v>
      </c>
      <c r="R51" s="29">
        <v>93.7</v>
      </c>
      <c r="S51" s="29">
        <v>92.3</v>
      </c>
      <c r="T51" s="29">
        <v>98</v>
      </c>
      <c r="U51" s="29">
        <v>93.9</v>
      </c>
    </row>
    <row r="52" spans="1:21" ht="16.5" customHeight="1">
      <c r="A52" s="7"/>
      <c r="B52" s="7"/>
      <c r="C52" s="7"/>
      <c r="D52" s="7"/>
      <c r="E52" s="7" t="s">
        <v>269</v>
      </c>
      <c r="F52" s="7"/>
      <c r="G52" s="7"/>
      <c r="H52" s="7"/>
      <c r="I52" s="7"/>
      <c r="J52" s="7"/>
      <c r="K52" s="7"/>
      <c r="L52" s="9" t="s">
        <v>139</v>
      </c>
      <c r="M52" s="28">
        <v>1.8</v>
      </c>
      <c r="N52" s="28">
        <v>0.9</v>
      </c>
      <c r="O52" s="28">
        <v>1.5</v>
      </c>
      <c r="P52" s="28">
        <v>1.2</v>
      </c>
      <c r="Q52" s="28">
        <v>1.2</v>
      </c>
      <c r="R52" s="28">
        <v>0.8</v>
      </c>
      <c r="S52" s="28">
        <v>2.6</v>
      </c>
      <c r="T52" s="28">
        <v>0.2</v>
      </c>
      <c r="U52" s="28">
        <v>1.4</v>
      </c>
    </row>
    <row r="53" spans="1:21" ht="16.5" customHeight="1">
      <c r="A53" s="7"/>
      <c r="B53" s="7"/>
      <c r="C53" s="7"/>
      <c r="D53" s="7"/>
      <c r="E53" s="7" t="s">
        <v>270</v>
      </c>
      <c r="F53" s="7"/>
      <c r="G53" s="7"/>
      <c r="H53" s="7"/>
      <c r="I53" s="7"/>
      <c r="J53" s="7"/>
      <c r="K53" s="7"/>
      <c r="L53" s="9" t="s">
        <v>139</v>
      </c>
      <c r="M53" s="28">
        <v>0.9</v>
      </c>
      <c r="N53" s="28">
        <v>0.4</v>
      </c>
      <c r="O53" s="28">
        <v>0.6</v>
      </c>
      <c r="P53" s="28">
        <v>0.3</v>
      </c>
      <c r="Q53" s="28">
        <v>0.5</v>
      </c>
      <c r="R53" s="28">
        <v>0.6</v>
      </c>
      <c r="S53" s="28">
        <v>0.8</v>
      </c>
      <c r="T53" s="28">
        <v>0.2</v>
      </c>
      <c r="U53" s="28">
        <v>0.6</v>
      </c>
    </row>
    <row r="54" spans="1:21" ht="29.45" customHeight="1">
      <c r="A54" s="7"/>
      <c r="B54" s="7"/>
      <c r="C54" s="7"/>
      <c r="D54" s="7"/>
      <c r="E54" s="69" t="s">
        <v>271</v>
      </c>
      <c r="F54" s="69"/>
      <c r="G54" s="69"/>
      <c r="H54" s="69"/>
      <c r="I54" s="69"/>
      <c r="J54" s="69"/>
      <c r="K54" s="69"/>
      <c r="L54" s="9" t="s">
        <v>139</v>
      </c>
      <c r="M54" s="28">
        <v>0.3</v>
      </c>
      <c r="N54" s="28">
        <v>1.1000000000000001</v>
      </c>
      <c r="O54" s="28">
        <v>0.3</v>
      </c>
      <c r="P54" s="28">
        <v>0.3</v>
      </c>
      <c r="Q54" s="28">
        <v>0.5</v>
      </c>
      <c r="R54" s="28" t="s">
        <v>132</v>
      </c>
      <c r="S54" s="28">
        <v>0.3</v>
      </c>
      <c r="T54" s="28">
        <v>0.1</v>
      </c>
      <c r="U54" s="28">
        <v>0.5</v>
      </c>
    </row>
    <row r="55" spans="1:21" ht="16.5" customHeight="1">
      <c r="A55" s="7"/>
      <c r="B55" s="7"/>
      <c r="C55" s="7"/>
      <c r="D55" s="7"/>
      <c r="E55" s="7" t="s">
        <v>272</v>
      </c>
      <c r="F55" s="7"/>
      <c r="G55" s="7"/>
      <c r="H55" s="7"/>
      <c r="I55" s="7"/>
      <c r="J55" s="7"/>
      <c r="K55" s="7"/>
      <c r="L55" s="9" t="s">
        <v>139</v>
      </c>
      <c r="M55" s="28" t="s">
        <v>132</v>
      </c>
      <c r="N55" s="28" t="s">
        <v>132</v>
      </c>
      <c r="O55" s="28" t="s">
        <v>132</v>
      </c>
      <c r="P55" s="28">
        <v>0.1</v>
      </c>
      <c r="Q55" s="28" t="s">
        <v>132</v>
      </c>
      <c r="R55" s="28" t="s">
        <v>132</v>
      </c>
      <c r="S55" s="28" t="s">
        <v>132</v>
      </c>
      <c r="T55" s="28" t="s">
        <v>132</v>
      </c>
      <c r="U55" s="28" t="s">
        <v>132</v>
      </c>
    </row>
    <row r="56" spans="1:21" ht="16.5" customHeight="1">
      <c r="A56" s="7"/>
      <c r="B56" s="7"/>
      <c r="C56" s="7"/>
      <c r="D56" s="7"/>
      <c r="E56" s="7" t="s">
        <v>273</v>
      </c>
      <c r="F56" s="7"/>
      <c r="G56" s="7"/>
      <c r="H56" s="7"/>
      <c r="I56" s="7"/>
      <c r="J56" s="7"/>
      <c r="K56" s="7"/>
      <c r="L56" s="9" t="s">
        <v>139</v>
      </c>
      <c r="M56" s="28">
        <v>0.7</v>
      </c>
      <c r="N56" s="28" t="s">
        <v>132</v>
      </c>
      <c r="O56" s="28">
        <v>0.5</v>
      </c>
      <c r="P56" s="28">
        <v>0.4</v>
      </c>
      <c r="Q56" s="28">
        <v>0.8</v>
      </c>
      <c r="R56" s="28">
        <v>0.8</v>
      </c>
      <c r="S56" s="28">
        <v>0.9</v>
      </c>
      <c r="T56" s="28">
        <v>0.2</v>
      </c>
      <c r="U56" s="28">
        <v>0.5</v>
      </c>
    </row>
    <row r="57" spans="1:21" ht="16.5" customHeight="1">
      <c r="A57" s="7"/>
      <c r="B57" s="7"/>
      <c r="C57" s="7"/>
      <c r="D57" s="7"/>
      <c r="E57" s="7" t="s">
        <v>274</v>
      </c>
      <c r="F57" s="7"/>
      <c r="G57" s="7"/>
      <c r="H57" s="7"/>
      <c r="I57" s="7"/>
      <c r="J57" s="7"/>
      <c r="K57" s="7"/>
      <c r="L57" s="9"/>
      <c r="M57" s="10"/>
      <c r="N57" s="10"/>
      <c r="O57" s="10"/>
      <c r="P57" s="10"/>
      <c r="Q57" s="10"/>
      <c r="R57" s="10"/>
      <c r="S57" s="10"/>
      <c r="T57" s="10"/>
      <c r="U57" s="10"/>
    </row>
    <row r="58" spans="1:21" ht="29.45" customHeight="1">
      <c r="A58" s="7"/>
      <c r="B58" s="7"/>
      <c r="C58" s="7"/>
      <c r="D58" s="7"/>
      <c r="E58" s="7"/>
      <c r="F58" s="69" t="s">
        <v>282</v>
      </c>
      <c r="G58" s="69"/>
      <c r="H58" s="69"/>
      <c r="I58" s="69"/>
      <c r="J58" s="69"/>
      <c r="K58" s="69"/>
      <c r="L58" s="9" t="s">
        <v>139</v>
      </c>
      <c r="M58" s="28">
        <v>1</v>
      </c>
      <c r="N58" s="28">
        <v>0.9</v>
      </c>
      <c r="O58" s="28">
        <v>0.9</v>
      </c>
      <c r="P58" s="28">
        <v>1</v>
      </c>
      <c r="Q58" s="28">
        <v>1</v>
      </c>
      <c r="R58" s="28">
        <v>0.7</v>
      </c>
      <c r="S58" s="28">
        <v>1</v>
      </c>
      <c r="T58" s="28">
        <v>0.6</v>
      </c>
      <c r="U58" s="28">
        <v>0.9</v>
      </c>
    </row>
    <row r="59" spans="1:21" ht="16.5" customHeight="1">
      <c r="A59" s="7"/>
      <c r="B59" s="7"/>
      <c r="C59" s="7"/>
      <c r="D59" s="7"/>
      <c r="E59" s="7" t="s">
        <v>276</v>
      </c>
      <c r="F59" s="7"/>
      <c r="G59" s="7"/>
      <c r="H59" s="7"/>
      <c r="I59" s="7"/>
      <c r="J59" s="7"/>
      <c r="K59" s="7"/>
      <c r="L59" s="9" t="s">
        <v>139</v>
      </c>
      <c r="M59" s="26" t="s">
        <v>144</v>
      </c>
      <c r="N59" s="26" t="s">
        <v>144</v>
      </c>
      <c r="O59" s="26" t="s">
        <v>144</v>
      </c>
      <c r="P59" s="26" t="s">
        <v>144</v>
      </c>
      <c r="Q59" s="26" t="s">
        <v>144</v>
      </c>
      <c r="R59" s="26" t="s">
        <v>144</v>
      </c>
      <c r="S59" s="26" t="s">
        <v>144</v>
      </c>
      <c r="T59" s="26" t="s">
        <v>144</v>
      </c>
      <c r="U59" s="26" t="s">
        <v>144</v>
      </c>
    </row>
    <row r="60" spans="1:21" ht="16.5" customHeight="1">
      <c r="A60" s="7"/>
      <c r="B60" s="7"/>
      <c r="C60" s="7"/>
      <c r="D60" s="7"/>
      <c r="E60" s="7" t="s">
        <v>277</v>
      </c>
      <c r="F60" s="7"/>
      <c r="G60" s="7"/>
      <c r="H60" s="7"/>
      <c r="I60" s="7"/>
      <c r="J60" s="7"/>
      <c r="K60" s="7"/>
      <c r="L60" s="9" t="s">
        <v>139</v>
      </c>
      <c r="M60" s="28">
        <v>2.4</v>
      </c>
      <c r="N60" s="28">
        <v>1.5</v>
      </c>
      <c r="O60" s="28">
        <v>2.2000000000000002</v>
      </c>
      <c r="P60" s="28">
        <v>2.6</v>
      </c>
      <c r="Q60" s="28">
        <v>3.1</v>
      </c>
      <c r="R60" s="28">
        <v>2.9</v>
      </c>
      <c r="S60" s="28">
        <v>2</v>
      </c>
      <c r="T60" s="28">
        <v>0.7</v>
      </c>
      <c r="U60" s="28">
        <v>2.1</v>
      </c>
    </row>
    <row r="61" spans="1:21" ht="16.5" customHeight="1">
      <c r="A61" s="7"/>
      <c r="B61" s="7"/>
      <c r="C61" s="7"/>
      <c r="D61" s="7"/>
      <c r="E61" s="7" t="s">
        <v>278</v>
      </c>
      <c r="F61" s="7"/>
      <c r="G61" s="7"/>
      <c r="H61" s="7"/>
      <c r="I61" s="7"/>
      <c r="J61" s="7"/>
      <c r="K61" s="7"/>
      <c r="L61" s="9" t="s">
        <v>139</v>
      </c>
      <c r="M61" s="26" t="s">
        <v>144</v>
      </c>
      <c r="N61" s="26" t="s">
        <v>144</v>
      </c>
      <c r="O61" s="26" t="s">
        <v>144</v>
      </c>
      <c r="P61" s="26" t="s">
        <v>144</v>
      </c>
      <c r="Q61" s="26" t="s">
        <v>144</v>
      </c>
      <c r="R61" s="26" t="s">
        <v>144</v>
      </c>
      <c r="S61" s="26" t="s">
        <v>144</v>
      </c>
      <c r="T61" s="26" t="s">
        <v>144</v>
      </c>
      <c r="U61" s="26" t="s">
        <v>144</v>
      </c>
    </row>
    <row r="62" spans="1:21" ht="29.45" customHeight="1">
      <c r="A62" s="7"/>
      <c r="B62" s="7"/>
      <c r="C62" s="7"/>
      <c r="D62" s="7"/>
      <c r="E62" s="69" t="s">
        <v>280</v>
      </c>
      <c r="F62" s="69"/>
      <c r="G62" s="69"/>
      <c r="H62" s="69"/>
      <c r="I62" s="69"/>
      <c r="J62" s="69"/>
      <c r="K62" s="69"/>
      <c r="L62" s="9" t="s">
        <v>139</v>
      </c>
      <c r="M62" s="29">
        <v>99.9</v>
      </c>
      <c r="N62" s="30">
        <v>100</v>
      </c>
      <c r="O62" s="30">
        <v>100</v>
      </c>
      <c r="P62" s="30">
        <v>100</v>
      </c>
      <c r="Q62" s="30">
        <v>100</v>
      </c>
      <c r="R62" s="29">
        <v>99.7</v>
      </c>
      <c r="S62" s="30">
        <v>100</v>
      </c>
      <c r="T62" s="30">
        <v>100</v>
      </c>
      <c r="U62" s="30">
        <v>100</v>
      </c>
    </row>
    <row r="63" spans="1:21" ht="16.5" customHeight="1">
      <c r="A63" s="7"/>
      <c r="B63" s="7"/>
      <c r="C63" s="7" t="s">
        <v>84</v>
      </c>
      <c r="D63" s="7"/>
      <c r="E63" s="7"/>
      <c r="F63" s="7"/>
      <c r="G63" s="7"/>
      <c r="H63" s="7"/>
      <c r="I63" s="7"/>
      <c r="J63" s="7"/>
      <c r="K63" s="7"/>
      <c r="L63" s="9"/>
      <c r="M63" s="10"/>
      <c r="N63" s="10"/>
      <c r="O63" s="10"/>
      <c r="P63" s="10"/>
      <c r="Q63" s="10"/>
      <c r="R63" s="10"/>
      <c r="S63" s="10"/>
      <c r="T63" s="10"/>
      <c r="U63" s="10"/>
    </row>
    <row r="64" spans="1:21" ht="16.5" customHeight="1">
      <c r="A64" s="7"/>
      <c r="B64" s="7"/>
      <c r="C64" s="7"/>
      <c r="D64" s="7" t="s">
        <v>267</v>
      </c>
      <c r="E64" s="7"/>
      <c r="F64" s="7"/>
      <c r="G64" s="7"/>
      <c r="H64" s="7"/>
      <c r="I64" s="7"/>
      <c r="J64" s="7"/>
      <c r="K64" s="7"/>
      <c r="L64" s="9"/>
      <c r="M64" s="10"/>
      <c r="N64" s="10"/>
      <c r="O64" s="10"/>
      <c r="P64" s="10"/>
      <c r="Q64" s="10"/>
      <c r="R64" s="10"/>
      <c r="S64" s="10"/>
      <c r="T64" s="10"/>
      <c r="U64" s="10"/>
    </row>
    <row r="65" spans="1:21" ht="16.5" customHeight="1">
      <c r="A65" s="7"/>
      <c r="B65" s="7"/>
      <c r="C65" s="7"/>
      <c r="D65" s="7"/>
      <c r="E65" s="7" t="s">
        <v>268</v>
      </c>
      <c r="F65" s="7"/>
      <c r="G65" s="7"/>
      <c r="H65" s="7"/>
      <c r="I65" s="7"/>
      <c r="J65" s="7"/>
      <c r="K65" s="7"/>
      <c r="L65" s="9" t="s">
        <v>131</v>
      </c>
      <c r="M65" s="34">
        <v>1725231</v>
      </c>
      <c r="N65" s="34">
        <v>1755980</v>
      </c>
      <c r="O65" s="34">
        <v>1393270</v>
      </c>
      <c r="P65" s="33">
        <v>644946</v>
      </c>
      <c r="Q65" s="33">
        <v>408852</v>
      </c>
      <c r="R65" s="33">
        <v>120524</v>
      </c>
      <c r="S65" s="33">
        <v>107493</v>
      </c>
      <c r="T65" s="33">
        <v>164639</v>
      </c>
      <c r="U65" s="34">
        <v>6320935</v>
      </c>
    </row>
    <row r="66" spans="1:21" ht="16.5" customHeight="1">
      <c r="A66" s="7"/>
      <c r="B66" s="7"/>
      <c r="C66" s="7"/>
      <c r="D66" s="7"/>
      <c r="E66" s="7" t="s">
        <v>269</v>
      </c>
      <c r="F66" s="7"/>
      <c r="G66" s="7"/>
      <c r="H66" s="7"/>
      <c r="I66" s="7"/>
      <c r="J66" s="7"/>
      <c r="K66" s="7"/>
      <c r="L66" s="9" t="s">
        <v>131</v>
      </c>
      <c r="M66" s="20">
        <v>35609</v>
      </c>
      <c r="N66" s="20">
        <v>18217</v>
      </c>
      <c r="O66" s="20">
        <v>23841</v>
      </c>
      <c r="P66" s="16">
        <v>6997</v>
      </c>
      <c r="Q66" s="16">
        <v>5297</v>
      </c>
      <c r="R66" s="16">
        <v>1018</v>
      </c>
      <c r="S66" s="16">
        <v>2467</v>
      </c>
      <c r="T66" s="18">
        <v>305</v>
      </c>
      <c r="U66" s="20">
        <v>93751</v>
      </c>
    </row>
    <row r="67" spans="1:21" ht="16.5" customHeight="1">
      <c r="A67" s="7"/>
      <c r="B67" s="7"/>
      <c r="C67" s="7"/>
      <c r="D67" s="7"/>
      <c r="E67" s="7" t="s">
        <v>270</v>
      </c>
      <c r="F67" s="7"/>
      <c r="G67" s="7"/>
      <c r="H67" s="7"/>
      <c r="I67" s="7"/>
      <c r="J67" s="7"/>
      <c r="K67" s="7"/>
      <c r="L67" s="9" t="s">
        <v>131</v>
      </c>
      <c r="M67" s="20">
        <v>15955</v>
      </c>
      <c r="N67" s="16">
        <v>7576</v>
      </c>
      <c r="O67" s="16">
        <v>8899</v>
      </c>
      <c r="P67" s="16">
        <v>2449</v>
      </c>
      <c r="Q67" s="16">
        <v>2070</v>
      </c>
      <c r="R67" s="18">
        <v>821</v>
      </c>
      <c r="S67" s="18">
        <v>916</v>
      </c>
      <c r="T67" s="18">
        <v>431</v>
      </c>
      <c r="U67" s="20">
        <v>39117</v>
      </c>
    </row>
    <row r="68" spans="1:21" ht="29.45" customHeight="1">
      <c r="A68" s="7"/>
      <c r="B68" s="7"/>
      <c r="C68" s="7"/>
      <c r="D68" s="7"/>
      <c r="E68" s="69" t="s">
        <v>271</v>
      </c>
      <c r="F68" s="69"/>
      <c r="G68" s="69"/>
      <c r="H68" s="69"/>
      <c r="I68" s="69"/>
      <c r="J68" s="69"/>
      <c r="K68" s="69"/>
      <c r="L68" s="9" t="s">
        <v>131</v>
      </c>
      <c r="M68" s="16">
        <v>5923</v>
      </c>
      <c r="N68" s="20">
        <v>20453</v>
      </c>
      <c r="O68" s="16">
        <v>5291</v>
      </c>
      <c r="P68" s="16">
        <v>2164</v>
      </c>
      <c r="Q68" s="16">
        <v>2345</v>
      </c>
      <c r="R68" s="24">
        <v>3</v>
      </c>
      <c r="S68" s="18">
        <v>421</v>
      </c>
      <c r="T68" s="27">
        <v>76</v>
      </c>
      <c r="U68" s="20">
        <v>36676</v>
      </c>
    </row>
    <row r="69" spans="1:21" ht="16.5" customHeight="1">
      <c r="A69" s="7"/>
      <c r="B69" s="7"/>
      <c r="C69" s="7"/>
      <c r="D69" s="7"/>
      <c r="E69" s="7" t="s">
        <v>272</v>
      </c>
      <c r="F69" s="7"/>
      <c r="G69" s="7"/>
      <c r="H69" s="7"/>
      <c r="I69" s="7"/>
      <c r="J69" s="7"/>
      <c r="K69" s="7"/>
      <c r="L69" s="9" t="s">
        <v>131</v>
      </c>
      <c r="M69" s="18">
        <v>516</v>
      </c>
      <c r="N69" s="24" t="s">
        <v>132</v>
      </c>
      <c r="O69" s="18">
        <v>189</v>
      </c>
      <c r="P69" s="18">
        <v>547</v>
      </c>
      <c r="Q69" s="24">
        <v>4</v>
      </c>
      <c r="R69" s="27">
        <v>62</v>
      </c>
      <c r="S69" s="27">
        <v>14</v>
      </c>
      <c r="T69" s="24" t="s">
        <v>132</v>
      </c>
      <c r="U69" s="16">
        <v>1332</v>
      </c>
    </row>
    <row r="70" spans="1:21" ht="16.5" customHeight="1">
      <c r="A70" s="7"/>
      <c r="B70" s="7"/>
      <c r="C70" s="7"/>
      <c r="D70" s="7"/>
      <c r="E70" s="7" t="s">
        <v>273</v>
      </c>
      <c r="F70" s="7"/>
      <c r="G70" s="7"/>
      <c r="H70" s="7"/>
      <c r="I70" s="7"/>
      <c r="J70" s="7"/>
      <c r="K70" s="7"/>
      <c r="L70" s="9" t="s">
        <v>131</v>
      </c>
      <c r="M70" s="20">
        <v>12332</v>
      </c>
      <c r="N70" s="18">
        <v>782</v>
      </c>
      <c r="O70" s="16">
        <v>7404</v>
      </c>
      <c r="P70" s="16">
        <v>2112</v>
      </c>
      <c r="Q70" s="16">
        <v>3081</v>
      </c>
      <c r="R70" s="16">
        <v>1278</v>
      </c>
      <c r="S70" s="18">
        <v>906</v>
      </c>
      <c r="T70" s="18">
        <v>213</v>
      </c>
      <c r="U70" s="20">
        <v>28108</v>
      </c>
    </row>
    <row r="71" spans="1:21" ht="16.5" customHeight="1">
      <c r="A71" s="7"/>
      <c r="B71" s="7"/>
      <c r="C71" s="7"/>
      <c r="D71" s="7"/>
      <c r="E71" s="7" t="s">
        <v>274</v>
      </c>
      <c r="F71" s="7"/>
      <c r="G71" s="7"/>
      <c r="H71" s="7"/>
      <c r="I71" s="7"/>
      <c r="J71" s="7"/>
      <c r="K71" s="7"/>
      <c r="L71" s="9"/>
      <c r="M71" s="10"/>
      <c r="N71" s="10"/>
      <c r="O71" s="10"/>
      <c r="P71" s="10"/>
      <c r="Q71" s="10"/>
      <c r="R71" s="10"/>
      <c r="S71" s="10"/>
      <c r="T71" s="10"/>
      <c r="U71" s="10"/>
    </row>
    <row r="72" spans="1:21" ht="16.5" customHeight="1">
      <c r="A72" s="7"/>
      <c r="B72" s="7"/>
      <c r="C72" s="7"/>
      <c r="D72" s="7"/>
      <c r="E72" s="7"/>
      <c r="F72" s="7" t="s">
        <v>82</v>
      </c>
      <c r="G72" s="7"/>
      <c r="H72" s="7"/>
      <c r="I72" s="7"/>
      <c r="J72" s="7"/>
      <c r="K72" s="7"/>
      <c r="L72" s="9" t="s">
        <v>131</v>
      </c>
      <c r="M72" s="20">
        <v>79695</v>
      </c>
      <c r="N72" s="20">
        <v>66090</v>
      </c>
      <c r="O72" s="20">
        <v>49409</v>
      </c>
      <c r="P72" s="20">
        <v>27469</v>
      </c>
      <c r="Q72" s="20">
        <v>16548</v>
      </c>
      <c r="R72" s="16">
        <v>4617</v>
      </c>
      <c r="S72" s="16">
        <v>5615</v>
      </c>
      <c r="T72" s="16">
        <v>3913</v>
      </c>
      <c r="U72" s="33">
        <v>253356</v>
      </c>
    </row>
    <row r="73" spans="1:21" ht="16.5" customHeight="1">
      <c r="A73" s="7"/>
      <c r="B73" s="7"/>
      <c r="C73" s="7"/>
      <c r="D73" s="7"/>
      <c r="E73" s="7"/>
      <c r="F73" s="7" t="s">
        <v>275</v>
      </c>
      <c r="G73" s="7"/>
      <c r="H73" s="7"/>
      <c r="I73" s="7"/>
      <c r="J73" s="7"/>
      <c r="K73" s="7"/>
      <c r="L73" s="9" t="s">
        <v>131</v>
      </c>
      <c r="M73" s="20">
        <v>62263</v>
      </c>
      <c r="N73" s="20">
        <v>50296</v>
      </c>
      <c r="O73" s="20">
        <v>34768</v>
      </c>
      <c r="P73" s="20">
        <v>21309</v>
      </c>
      <c r="Q73" s="20">
        <v>11831</v>
      </c>
      <c r="R73" s="16">
        <v>3669</v>
      </c>
      <c r="S73" s="16">
        <v>3967</v>
      </c>
      <c r="T73" s="16">
        <v>2861</v>
      </c>
      <c r="U73" s="33">
        <v>190964</v>
      </c>
    </row>
    <row r="74" spans="1:21" ht="16.5" customHeight="1">
      <c r="A74" s="7"/>
      <c r="B74" s="7"/>
      <c r="C74" s="7"/>
      <c r="D74" s="7"/>
      <c r="E74" s="7" t="s">
        <v>276</v>
      </c>
      <c r="F74" s="7"/>
      <c r="G74" s="7"/>
      <c r="H74" s="7"/>
      <c r="I74" s="7"/>
      <c r="J74" s="7"/>
      <c r="K74" s="7"/>
      <c r="L74" s="9" t="s">
        <v>131</v>
      </c>
      <c r="M74" s="25" t="s">
        <v>144</v>
      </c>
      <c r="N74" s="25" t="s">
        <v>144</v>
      </c>
      <c r="O74" s="25" t="s">
        <v>144</v>
      </c>
      <c r="P74" s="25" t="s">
        <v>144</v>
      </c>
      <c r="Q74" s="25" t="s">
        <v>144</v>
      </c>
      <c r="R74" s="25" t="s">
        <v>144</v>
      </c>
      <c r="S74" s="25" t="s">
        <v>144</v>
      </c>
      <c r="T74" s="25" t="s">
        <v>144</v>
      </c>
      <c r="U74" s="25" t="s">
        <v>144</v>
      </c>
    </row>
    <row r="75" spans="1:21" ht="16.5" customHeight="1">
      <c r="A75" s="7"/>
      <c r="B75" s="7"/>
      <c r="C75" s="7"/>
      <c r="D75" s="7"/>
      <c r="E75" s="7" t="s">
        <v>277</v>
      </c>
      <c r="F75" s="7"/>
      <c r="G75" s="7"/>
      <c r="H75" s="7"/>
      <c r="I75" s="7"/>
      <c r="J75" s="7"/>
      <c r="K75" s="7"/>
      <c r="L75" s="9" t="s">
        <v>131</v>
      </c>
      <c r="M75" s="20">
        <v>45714</v>
      </c>
      <c r="N75" s="20">
        <v>27540</v>
      </c>
      <c r="O75" s="20">
        <v>33387</v>
      </c>
      <c r="P75" s="20">
        <v>14476</v>
      </c>
      <c r="Q75" s="20">
        <v>13694</v>
      </c>
      <c r="R75" s="16">
        <v>3669</v>
      </c>
      <c r="S75" s="16">
        <v>2188</v>
      </c>
      <c r="T75" s="16">
        <v>1100</v>
      </c>
      <c r="U75" s="33">
        <v>141768</v>
      </c>
    </row>
    <row r="76" spans="1:21" ht="16.5" customHeight="1">
      <c r="A76" s="7"/>
      <c r="B76" s="7"/>
      <c r="C76" s="7"/>
      <c r="D76" s="7"/>
      <c r="E76" s="7" t="s">
        <v>278</v>
      </c>
      <c r="F76" s="7"/>
      <c r="G76" s="7"/>
      <c r="H76" s="7"/>
      <c r="I76" s="7"/>
      <c r="J76" s="7"/>
      <c r="K76" s="7"/>
      <c r="L76" s="9" t="s">
        <v>131</v>
      </c>
      <c r="M76" s="25" t="s">
        <v>144</v>
      </c>
      <c r="N76" s="25" t="s">
        <v>144</v>
      </c>
      <c r="O76" s="25" t="s">
        <v>144</v>
      </c>
      <c r="P76" s="25" t="s">
        <v>144</v>
      </c>
      <c r="Q76" s="25" t="s">
        <v>144</v>
      </c>
      <c r="R76" s="25" t="s">
        <v>144</v>
      </c>
      <c r="S76" s="25" t="s">
        <v>144</v>
      </c>
      <c r="T76" s="25" t="s">
        <v>144</v>
      </c>
      <c r="U76" s="25" t="s">
        <v>144</v>
      </c>
    </row>
    <row r="77" spans="1:21" ht="29.45" customHeight="1">
      <c r="A77" s="7"/>
      <c r="B77" s="7"/>
      <c r="C77" s="7"/>
      <c r="D77" s="7"/>
      <c r="E77" s="69" t="s">
        <v>279</v>
      </c>
      <c r="F77" s="69"/>
      <c r="G77" s="69"/>
      <c r="H77" s="69"/>
      <c r="I77" s="69"/>
      <c r="J77" s="69"/>
      <c r="K77" s="69"/>
      <c r="L77" s="9" t="s">
        <v>131</v>
      </c>
      <c r="M77" s="34">
        <v>1923248</v>
      </c>
      <c r="N77" s="34">
        <v>1896638</v>
      </c>
      <c r="O77" s="34">
        <v>1521690</v>
      </c>
      <c r="P77" s="33">
        <v>701160</v>
      </c>
      <c r="Q77" s="33">
        <v>451891</v>
      </c>
      <c r="R77" s="33">
        <v>132415</v>
      </c>
      <c r="S77" s="33">
        <v>120020</v>
      </c>
      <c r="T77" s="33">
        <v>170677</v>
      </c>
      <c r="U77" s="34">
        <v>6917739</v>
      </c>
    </row>
    <row r="78" spans="1:21" ht="29.45" customHeight="1">
      <c r="A78" s="7"/>
      <c r="B78" s="7"/>
      <c r="C78" s="7"/>
      <c r="D78" s="7"/>
      <c r="E78" s="69" t="s">
        <v>280</v>
      </c>
      <c r="F78" s="69"/>
      <c r="G78" s="69"/>
      <c r="H78" s="69"/>
      <c r="I78" s="69"/>
      <c r="J78" s="69"/>
      <c r="K78" s="69"/>
      <c r="L78" s="9" t="s">
        <v>131</v>
      </c>
      <c r="M78" s="34">
        <v>1860985</v>
      </c>
      <c r="N78" s="34">
        <v>1846342</v>
      </c>
      <c r="O78" s="34">
        <v>1486922</v>
      </c>
      <c r="P78" s="33">
        <v>679851</v>
      </c>
      <c r="Q78" s="33">
        <v>440060</v>
      </c>
      <c r="R78" s="33">
        <v>128746</v>
      </c>
      <c r="S78" s="33">
        <v>116053</v>
      </c>
      <c r="T78" s="33">
        <v>167816</v>
      </c>
      <c r="U78" s="34">
        <v>6726775</v>
      </c>
    </row>
    <row r="79" spans="1:21" ht="16.5" customHeight="1">
      <c r="A79" s="7"/>
      <c r="B79" s="7"/>
      <c r="C79" s="7"/>
      <c r="D79" s="7" t="s">
        <v>281</v>
      </c>
      <c r="E79" s="7"/>
      <c r="F79" s="7"/>
      <c r="G79" s="7"/>
      <c r="H79" s="7"/>
      <c r="I79" s="7"/>
      <c r="J79" s="7"/>
      <c r="K79" s="7"/>
      <c r="L79" s="9"/>
      <c r="M79" s="10"/>
      <c r="N79" s="10"/>
      <c r="O79" s="10"/>
      <c r="P79" s="10"/>
      <c r="Q79" s="10"/>
      <c r="R79" s="10"/>
      <c r="S79" s="10"/>
      <c r="T79" s="10"/>
      <c r="U79" s="10"/>
    </row>
    <row r="80" spans="1:21" ht="16.5" customHeight="1">
      <c r="A80" s="7"/>
      <c r="B80" s="7"/>
      <c r="C80" s="7"/>
      <c r="D80" s="7"/>
      <c r="E80" s="7" t="s">
        <v>268</v>
      </c>
      <c r="F80" s="7"/>
      <c r="G80" s="7"/>
      <c r="H80" s="7"/>
      <c r="I80" s="7"/>
      <c r="J80" s="7"/>
      <c r="K80" s="7"/>
      <c r="L80" s="9" t="s">
        <v>139</v>
      </c>
      <c r="M80" s="29">
        <v>92.7</v>
      </c>
      <c r="N80" s="29">
        <v>95.1</v>
      </c>
      <c r="O80" s="29">
        <v>93.7</v>
      </c>
      <c r="P80" s="29">
        <v>94.9</v>
      </c>
      <c r="Q80" s="29">
        <v>92.9</v>
      </c>
      <c r="R80" s="29">
        <v>93.6</v>
      </c>
      <c r="S80" s="29">
        <v>92.6</v>
      </c>
      <c r="T80" s="29">
        <v>98.1</v>
      </c>
      <c r="U80" s="29">
        <v>94</v>
      </c>
    </row>
    <row r="81" spans="1:21" ht="16.5" customHeight="1">
      <c r="A81" s="7"/>
      <c r="B81" s="7"/>
      <c r="C81" s="7"/>
      <c r="D81" s="7"/>
      <c r="E81" s="7" t="s">
        <v>269</v>
      </c>
      <c r="F81" s="7"/>
      <c r="G81" s="7"/>
      <c r="H81" s="7"/>
      <c r="I81" s="7"/>
      <c r="J81" s="7"/>
      <c r="K81" s="7"/>
      <c r="L81" s="9" t="s">
        <v>139</v>
      </c>
      <c r="M81" s="28">
        <v>1.9</v>
      </c>
      <c r="N81" s="28">
        <v>1</v>
      </c>
      <c r="O81" s="28">
        <v>1.6</v>
      </c>
      <c r="P81" s="28">
        <v>1</v>
      </c>
      <c r="Q81" s="28">
        <v>1.2</v>
      </c>
      <c r="R81" s="28">
        <v>0.8</v>
      </c>
      <c r="S81" s="28">
        <v>2.1</v>
      </c>
      <c r="T81" s="28">
        <v>0.2</v>
      </c>
      <c r="U81" s="28">
        <v>1.4</v>
      </c>
    </row>
    <row r="82" spans="1:21" ht="16.5" customHeight="1">
      <c r="A82" s="7"/>
      <c r="B82" s="7"/>
      <c r="C82" s="7"/>
      <c r="D82" s="7"/>
      <c r="E82" s="7" t="s">
        <v>270</v>
      </c>
      <c r="F82" s="7"/>
      <c r="G82" s="7"/>
      <c r="H82" s="7"/>
      <c r="I82" s="7"/>
      <c r="J82" s="7"/>
      <c r="K82" s="7"/>
      <c r="L82" s="9" t="s">
        <v>139</v>
      </c>
      <c r="M82" s="28">
        <v>0.9</v>
      </c>
      <c r="N82" s="28">
        <v>0.4</v>
      </c>
      <c r="O82" s="28">
        <v>0.6</v>
      </c>
      <c r="P82" s="28">
        <v>0.4</v>
      </c>
      <c r="Q82" s="28">
        <v>0.5</v>
      </c>
      <c r="R82" s="28">
        <v>0.6</v>
      </c>
      <c r="S82" s="28">
        <v>0.8</v>
      </c>
      <c r="T82" s="28">
        <v>0.3</v>
      </c>
      <c r="U82" s="28">
        <v>0.6</v>
      </c>
    </row>
    <row r="83" spans="1:21" ht="29.45" customHeight="1">
      <c r="A83" s="7"/>
      <c r="B83" s="7"/>
      <c r="C83" s="7"/>
      <c r="D83" s="7"/>
      <c r="E83" s="69" t="s">
        <v>271</v>
      </c>
      <c r="F83" s="69"/>
      <c r="G83" s="69"/>
      <c r="H83" s="69"/>
      <c r="I83" s="69"/>
      <c r="J83" s="69"/>
      <c r="K83" s="69"/>
      <c r="L83" s="9" t="s">
        <v>139</v>
      </c>
      <c r="M83" s="28">
        <v>0.3</v>
      </c>
      <c r="N83" s="28">
        <v>1.1000000000000001</v>
      </c>
      <c r="O83" s="28">
        <v>0.4</v>
      </c>
      <c r="P83" s="28">
        <v>0.3</v>
      </c>
      <c r="Q83" s="28">
        <v>0.5</v>
      </c>
      <c r="R83" s="28" t="s">
        <v>132</v>
      </c>
      <c r="S83" s="28">
        <v>0.4</v>
      </c>
      <c r="T83" s="28" t="s">
        <v>132</v>
      </c>
      <c r="U83" s="28">
        <v>0.5</v>
      </c>
    </row>
    <row r="84" spans="1:21" ht="16.5" customHeight="1">
      <c r="A84" s="7"/>
      <c r="B84" s="7"/>
      <c r="C84" s="7"/>
      <c r="D84" s="7"/>
      <c r="E84" s="7" t="s">
        <v>272</v>
      </c>
      <c r="F84" s="7"/>
      <c r="G84" s="7"/>
      <c r="H84" s="7"/>
      <c r="I84" s="7"/>
      <c r="J84" s="7"/>
      <c r="K84" s="7"/>
      <c r="L84" s="9" t="s">
        <v>139</v>
      </c>
      <c r="M84" s="28" t="s">
        <v>132</v>
      </c>
      <c r="N84" s="28" t="s">
        <v>132</v>
      </c>
      <c r="O84" s="28" t="s">
        <v>132</v>
      </c>
      <c r="P84" s="28">
        <v>0.1</v>
      </c>
      <c r="Q84" s="28" t="s">
        <v>132</v>
      </c>
      <c r="R84" s="28" t="s">
        <v>132</v>
      </c>
      <c r="S84" s="28" t="s">
        <v>132</v>
      </c>
      <c r="T84" s="28" t="s">
        <v>132</v>
      </c>
      <c r="U84" s="28" t="s">
        <v>132</v>
      </c>
    </row>
    <row r="85" spans="1:21" ht="16.5" customHeight="1">
      <c r="A85" s="7"/>
      <c r="B85" s="7"/>
      <c r="C85" s="7"/>
      <c r="D85" s="7"/>
      <c r="E85" s="7" t="s">
        <v>273</v>
      </c>
      <c r="F85" s="7"/>
      <c r="G85" s="7"/>
      <c r="H85" s="7"/>
      <c r="I85" s="7"/>
      <c r="J85" s="7"/>
      <c r="K85" s="7"/>
      <c r="L85" s="9" t="s">
        <v>139</v>
      </c>
      <c r="M85" s="28">
        <v>0.7</v>
      </c>
      <c r="N85" s="28" t="s">
        <v>132</v>
      </c>
      <c r="O85" s="28">
        <v>0.5</v>
      </c>
      <c r="P85" s="28">
        <v>0.3</v>
      </c>
      <c r="Q85" s="28">
        <v>0.7</v>
      </c>
      <c r="R85" s="28">
        <v>1</v>
      </c>
      <c r="S85" s="28">
        <v>0.8</v>
      </c>
      <c r="T85" s="28">
        <v>0.1</v>
      </c>
      <c r="U85" s="28">
        <v>0.4</v>
      </c>
    </row>
    <row r="86" spans="1:21" ht="16.5" customHeight="1">
      <c r="A86" s="7"/>
      <c r="B86" s="7"/>
      <c r="C86" s="7"/>
      <c r="D86" s="7"/>
      <c r="E86" s="7" t="s">
        <v>274</v>
      </c>
      <c r="F86" s="7"/>
      <c r="G86" s="7"/>
      <c r="H86" s="7"/>
      <c r="I86" s="7"/>
      <c r="J86" s="7"/>
      <c r="K86" s="7"/>
      <c r="L86" s="9"/>
      <c r="M86" s="10"/>
      <c r="N86" s="10"/>
      <c r="O86" s="10"/>
      <c r="P86" s="10"/>
      <c r="Q86" s="10"/>
      <c r="R86" s="10"/>
      <c r="S86" s="10"/>
      <c r="T86" s="10"/>
      <c r="U86" s="10"/>
    </row>
    <row r="87" spans="1:21" ht="29.45" customHeight="1">
      <c r="A87" s="7"/>
      <c r="B87" s="7"/>
      <c r="C87" s="7"/>
      <c r="D87" s="7"/>
      <c r="E87" s="7"/>
      <c r="F87" s="69" t="s">
        <v>282</v>
      </c>
      <c r="G87" s="69"/>
      <c r="H87" s="69"/>
      <c r="I87" s="69"/>
      <c r="J87" s="69"/>
      <c r="K87" s="69"/>
      <c r="L87" s="9" t="s">
        <v>139</v>
      </c>
      <c r="M87" s="28">
        <v>0.9</v>
      </c>
      <c r="N87" s="28">
        <v>0.9</v>
      </c>
      <c r="O87" s="28">
        <v>1</v>
      </c>
      <c r="P87" s="28">
        <v>0.9</v>
      </c>
      <c r="Q87" s="28">
        <v>1.1000000000000001</v>
      </c>
      <c r="R87" s="28">
        <v>0.7</v>
      </c>
      <c r="S87" s="28">
        <v>1.4</v>
      </c>
      <c r="T87" s="28">
        <v>0.6</v>
      </c>
      <c r="U87" s="28">
        <v>0.9</v>
      </c>
    </row>
    <row r="88" spans="1:21" ht="16.5" customHeight="1">
      <c r="A88" s="7"/>
      <c r="B88" s="7"/>
      <c r="C88" s="7"/>
      <c r="D88" s="7"/>
      <c r="E88" s="7" t="s">
        <v>276</v>
      </c>
      <c r="F88" s="7"/>
      <c r="G88" s="7"/>
      <c r="H88" s="7"/>
      <c r="I88" s="7"/>
      <c r="J88" s="7"/>
      <c r="K88" s="7"/>
      <c r="L88" s="9" t="s">
        <v>139</v>
      </c>
      <c r="M88" s="26" t="s">
        <v>144</v>
      </c>
      <c r="N88" s="26" t="s">
        <v>144</v>
      </c>
      <c r="O88" s="26" t="s">
        <v>144</v>
      </c>
      <c r="P88" s="26" t="s">
        <v>144</v>
      </c>
      <c r="Q88" s="26" t="s">
        <v>144</v>
      </c>
      <c r="R88" s="26" t="s">
        <v>144</v>
      </c>
      <c r="S88" s="26" t="s">
        <v>144</v>
      </c>
      <c r="T88" s="26" t="s">
        <v>144</v>
      </c>
      <c r="U88" s="26" t="s">
        <v>144</v>
      </c>
    </row>
    <row r="89" spans="1:21" ht="16.5" customHeight="1">
      <c r="A89" s="7"/>
      <c r="B89" s="7"/>
      <c r="C89" s="7"/>
      <c r="D89" s="7"/>
      <c r="E89" s="7" t="s">
        <v>277</v>
      </c>
      <c r="F89" s="7"/>
      <c r="G89" s="7"/>
      <c r="H89" s="7"/>
      <c r="I89" s="7"/>
      <c r="J89" s="7"/>
      <c r="K89" s="7"/>
      <c r="L89" s="9" t="s">
        <v>139</v>
      </c>
      <c r="M89" s="28">
        <v>2.5</v>
      </c>
      <c r="N89" s="28">
        <v>1.5</v>
      </c>
      <c r="O89" s="28">
        <v>2.2000000000000002</v>
      </c>
      <c r="P89" s="28">
        <v>2.1</v>
      </c>
      <c r="Q89" s="28">
        <v>3.1</v>
      </c>
      <c r="R89" s="28">
        <v>2.8</v>
      </c>
      <c r="S89" s="28">
        <v>1.9</v>
      </c>
      <c r="T89" s="28">
        <v>0.7</v>
      </c>
      <c r="U89" s="28">
        <v>2.1</v>
      </c>
    </row>
    <row r="90" spans="1:21" ht="16.5" customHeight="1">
      <c r="A90" s="7"/>
      <c r="B90" s="7"/>
      <c r="C90" s="7"/>
      <c r="D90" s="7"/>
      <c r="E90" s="7" t="s">
        <v>278</v>
      </c>
      <c r="F90" s="7"/>
      <c r="G90" s="7"/>
      <c r="H90" s="7"/>
      <c r="I90" s="7"/>
      <c r="J90" s="7"/>
      <c r="K90" s="7"/>
      <c r="L90" s="9" t="s">
        <v>139</v>
      </c>
      <c r="M90" s="26" t="s">
        <v>144</v>
      </c>
      <c r="N90" s="26" t="s">
        <v>144</v>
      </c>
      <c r="O90" s="26" t="s">
        <v>144</v>
      </c>
      <c r="P90" s="26" t="s">
        <v>144</v>
      </c>
      <c r="Q90" s="26" t="s">
        <v>144</v>
      </c>
      <c r="R90" s="26" t="s">
        <v>144</v>
      </c>
      <c r="S90" s="26" t="s">
        <v>144</v>
      </c>
      <c r="T90" s="26" t="s">
        <v>144</v>
      </c>
      <c r="U90" s="26" t="s">
        <v>144</v>
      </c>
    </row>
    <row r="91" spans="1:21" ht="29.45" customHeight="1">
      <c r="A91" s="7"/>
      <c r="B91" s="7"/>
      <c r="C91" s="7"/>
      <c r="D91" s="7"/>
      <c r="E91" s="69" t="s">
        <v>280</v>
      </c>
      <c r="F91" s="69"/>
      <c r="G91" s="69"/>
      <c r="H91" s="69"/>
      <c r="I91" s="69"/>
      <c r="J91" s="69"/>
      <c r="K91" s="69"/>
      <c r="L91" s="9" t="s">
        <v>139</v>
      </c>
      <c r="M91" s="29">
        <v>99.9</v>
      </c>
      <c r="N91" s="30">
        <v>100</v>
      </c>
      <c r="O91" s="30">
        <v>100</v>
      </c>
      <c r="P91" s="30">
        <v>100</v>
      </c>
      <c r="Q91" s="30">
        <v>100</v>
      </c>
      <c r="R91" s="29">
        <v>99.7</v>
      </c>
      <c r="S91" s="30">
        <v>100</v>
      </c>
      <c r="T91" s="30">
        <v>100</v>
      </c>
      <c r="U91" s="30">
        <v>100</v>
      </c>
    </row>
    <row r="92" spans="1:21" ht="16.5" customHeight="1">
      <c r="A92" s="7"/>
      <c r="B92" s="7"/>
      <c r="C92" s="7" t="s">
        <v>85</v>
      </c>
      <c r="D92" s="7"/>
      <c r="E92" s="7"/>
      <c r="F92" s="7"/>
      <c r="G92" s="7"/>
      <c r="H92" s="7"/>
      <c r="I92" s="7"/>
      <c r="J92" s="7"/>
      <c r="K92" s="7"/>
      <c r="L92" s="9"/>
      <c r="M92" s="10"/>
      <c r="N92" s="10"/>
      <c r="O92" s="10"/>
      <c r="P92" s="10"/>
      <c r="Q92" s="10"/>
      <c r="R92" s="10"/>
      <c r="S92" s="10"/>
      <c r="T92" s="10"/>
      <c r="U92" s="10"/>
    </row>
    <row r="93" spans="1:21" ht="16.5" customHeight="1">
      <c r="A93" s="7"/>
      <c r="B93" s="7"/>
      <c r="C93" s="7"/>
      <c r="D93" s="7" t="s">
        <v>267</v>
      </c>
      <c r="E93" s="7"/>
      <c r="F93" s="7"/>
      <c r="G93" s="7"/>
      <c r="H93" s="7"/>
      <c r="I93" s="7"/>
      <c r="J93" s="7"/>
      <c r="K93" s="7"/>
      <c r="L93" s="9"/>
      <c r="M93" s="10"/>
      <c r="N93" s="10"/>
      <c r="O93" s="10"/>
      <c r="P93" s="10"/>
      <c r="Q93" s="10"/>
      <c r="R93" s="10"/>
      <c r="S93" s="10"/>
      <c r="T93" s="10"/>
      <c r="U93" s="10"/>
    </row>
    <row r="94" spans="1:21" ht="16.5" customHeight="1">
      <c r="A94" s="7"/>
      <c r="B94" s="7"/>
      <c r="C94" s="7"/>
      <c r="D94" s="7"/>
      <c r="E94" s="7" t="s">
        <v>268</v>
      </c>
      <c r="F94" s="7"/>
      <c r="G94" s="7"/>
      <c r="H94" s="7"/>
      <c r="I94" s="7"/>
      <c r="J94" s="7"/>
      <c r="K94" s="7"/>
      <c r="L94" s="9" t="s">
        <v>131</v>
      </c>
      <c r="M94" s="34">
        <v>1771512</v>
      </c>
      <c r="N94" s="34">
        <v>1683711</v>
      </c>
      <c r="O94" s="34">
        <v>1303219</v>
      </c>
      <c r="P94" s="33">
        <v>617985</v>
      </c>
      <c r="Q94" s="33">
        <v>407288</v>
      </c>
      <c r="R94" s="33">
        <v>116649</v>
      </c>
      <c r="S94" s="33">
        <v>107112</v>
      </c>
      <c r="T94" s="33">
        <v>155796</v>
      </c>
      <c r="U94" s="34">
        <v>6163272</v>
      </c>
    </row>
    <row r="95" spans="1:21" ht="16.5" customHeight="1">
      <c r="A95" s="7"/>
      <c r="B95" s="7"/>
      <c r="C95" s="7"/>
      <c r="D95" s="7"/>
      <c r="E95" s="7" t="s">
        <v>269</v>
      </c>
      <c r="F95" s="7"/>
      <c r="G95" s="7"/>
      <c r="H95" s="7"/>
      <c r="I95" s="7"/>
      <c r="J95" s="7"/>
      <c r="K95" s="7"/>
      <c r="L95" s="9" t="s">
        <v>131</v>
      </c>
      <c r="M95" s="20">
        <v>38906</v>
      </c>
      <c r="N95" s="20">
        <v>17940</v>
      </c>
      <c r="O95" s="20">
        <v>23484</v>
      </c>
      <c r="P95" s="16">
        <v>6320</v>
      </c>
      <c r="Q95" s="16">
        <v>4664</v>
      </c>
      <c r="R95" s="16">
        <v>1102</v>
      </c>
      <c r="S95" s="16">
        <v>2324</v>
      </c>
      <c r="T95" s="18">
        <v>297</v>
      </c>
      <c r="U95" s="20">
        <v>95037</v>
      </c>
    </row>
    <row r="96" spans="1:21" ht="16.5" customHeight="1">
      <c r="A96" s="7"/>
      <c r="B96" s="7"/>
      <c r="C96" s="7"/>
      <c r="D96" s="7"/>
      <c r="E96" s="7" t="s">
        <v>270</v>
      </c>
      <c r="F96" s="7"/>
      <c r="G96" s="7"/>
      <c r="H96" s="7"/>
      <c r="I96" s="7"/>
      <c r="J96" s="7"/>
      <c r="K96" s="7"/>
      <c r="L96" s="9" t="s">
        <v>131</v>
      </c>
      <c r="M96" s="20">
        <v>14986</v>
      </c>
      <c r="N96" s="16">
        <v>7595</v>
      </c>
      <c r="O96" s="16">
        <v>8438</v>
      </c>
      <c r="P96" s="16">
        <v>2527</v>
      </c>
      <c r="Q96" s="16">
        <v>1834</v>
      </c>
      <c r="R96" s="18">
        <v>704</v>
      </c>
      <c r="S96" s="18">
        <v>827</v>
      </c>
      <c r="T96" s="18">
        <v>404</v>
      </c>
      <c r="U96" s="20">
        <v>37315</v>
      </c>
    </row>
    <row r="97" spans="1:21" ht="29.45" customHeight="1">
      <c r="A97" s="7"/>
      <c r="B97" s="7"/>
      <c r="C97" s="7"/>
      <c r="D97" s="7"/>
      <c r="E97" s="69" t="s">
        <v>271</v>
      </c>
      <c r="F97" s="69"/>
      <c r="G97" s="69"/>
      <c r="H97" s="69"/>
      <c r="I97" s="69"/>
      <c r="J97" s="69"/>
      <c r="K97" s="69"/>
      <c r="L97" s="9" t="s">
        <v>131</v>
      </c>
      <c r="M97" s="16">
        <v>6050</v>
      </c>
      <c r="N97" s="20">
        <v>19798</v>
      </c>
      <c r="O97" s="16">
        <v>4616</v>
      </c>
      <c r="P97" s="16">
        <v>2445</v>
      </c>
      <c r="Q97" s="16">
        <v>1862</v>
      </c>
      <c r="R97" s="24">
        <v>3</v>
      </c>
      <c r="S97" s="18">
        <v>444</v>
      </c>
      <c r="T97" s="27">
        <v>94</v>
      </c>
      <c r="U97" s="20">
        <v>35312</v>
      </c>
    </row>
    <row r="98" spans="1:21" ht="16.5" customHeight="1">
      <c r="A98" s="7"/>
      <c r="B98" s="7"/>
      <c r="C98" s="7"/>
      <c r="D98" s="7"/>
      <c r="E98" s="7" t="s">
        <v>272</v>
      </c>
      <c r="F98" s="7"/>
      <c r="G98" s="7"/>
      <c r="H98" s="7"/>
      <c r="I98" s="7"/>
      <c r="J98" s="7"/>
      <c r="K98" s="7"/>
      <c r="L98" s="9" t="s">
        <v>131</v>
      </c>
      <c r="M98" s="18">
        <v>532</v>
      </c>
      <c r="N98" s="24" t="s">
        <v>132</v>
      </c>
      <c r="O98" s="18">
        <v>159</v>
      </c>
      <c r="P98" s="18">
        <v>498</v>
      </c>
      <c r="Q98" s="24">
        <v>8</v>
      </c>
      <c r="R98" s="24">
        <v>6</v>
      </c>
      <c r="S98" s="27">
        <v>17</v>
      </c>
      <c r="T98" s="24" t="s">
        <v>132</v>
      </c>
      <c r="U98" s="16">
        <v>1220</v>
      </c>
    </row>
    <row r="99" spans="1:21" ht="16.5" customHeight="1">
      <c r="A99" s="7"/>
      <c r="B99" s="7"/>
      <c r="C99" s="7"/>
      <c r="D99" s="7"/>
      <c r="E99" s="7" t="s">
        <v>273</v>
      </c>
      <c r="F99" s="7"/>
      <c r="G99" s="7"/>
      <c r="H99" s="7"/>
      <c r="I99" s="7"/>
      <c r="J99" s="7"/>
      <c r="K99" s="7"/>
      <c r="L99" s="9" t="s">
        <v>131</v>
      </c>
      <c r="M99" s="20">
        <v>11901</v>
      </c>
      <c r="N99" s="18">
        <v>701</v>
      </c>
      <c r="O99" s="16">
        <v>7441</v>
      </c>
      <c r="P99" s="16">
        <v>2606</v>
      </c>
      <c r="Q99" s="16">
        <v>3039</v>
      </c>
      <c r="R99" s="16">
        <v>1233</v>
      </c>
      <c r="S99" s="16">
        <v>1022</v>
      </c>
      <c r="T99" s="18">
        <v>190</v>
      </c>
      <c r="U99" s="20">
        <v>28133</v>
      </c>
    </row>
    <row r="100" spans="1:21" ht="16.5" customHeight="1">
      <c r="A100" s="7"/>
      <c r="B100" s="7"/>
      <c r="C100" s="7"/>
      <c r="D100" s="7"/>
      <c r="E100" s="7" t="s">
        <v>274</v>
      </c>
      <c r="F100" s="7"/>
      <c r="G100" s="7"/>
      <c r="H100" s="7"/>
      <c r="I100" s="7"/>
      <c r="J100" s="7"/>
      <c r="K100" s="7"/>
      <c r="L100" s="9"/>
      <c r="M100" s="10"/>
      <c r="N100" s="10"/>
      <c r="O100" s="10"/>
      <c r="P100" s="10"/>
      <c r="Q100" s="10"/>
      <c r="R100" s="10"/>
      <c r="S100" s="10"/>
      <c r="T100" s="10"/>
      <c r="U100" s="10"/>
    </row>
    <row r="101" spans="1:21" ht="16.5" customHeight="1">
      <c r="A101" s="7"/>
      <c r="B101" s="7"/>
      <c r="C101" s="7"/>
      <c r="D101" s="7"/>
      <c r="E101" s="7"/>
      <c r="F101" s="7" t="s">
        <v>82</v>
      </c>
      <c r="G101" s="7"/>
      <c r="H101" s="7"/>
      <c r="I101" s="7"/>
      <c r="J101" s="7"/>
      <c r="K101" s="7"/>
      <c r="L101" s="9" t="s">
        <v>131</v>
      </c>
      <c r="M101" s="20">
        <v>80597</v>
      </c>
      <c r="N101" s="20">
        <v>65613</v>
      </c>
      <c r="O101" s="20">
        <v>48784</v>
      </c>
      <c r="P101" s="20">
        <v>27566</v>
      </c>
      <c r="Q101" s="20">
        <v>16752</v>
      </c>
      <c r="R101" s="16">
        <v>4702</v>
      </c>
      <c r="S101" s="16">
        <v>5645</v>
      </c>
      <c r="T101" s="16">
        <v>4114</v>
      </c>
      <c r="U101" s="33">
        <v>253773</v>
      </c>
    </row>
    <row r="102" spans="1:21" ht="16.5" customHeight="1">
      <c r="A102" s="7"/>
      <c r="B102" s="7"/>
      <c r="C102" s="7"/>
      <c r="D102" s="7"/>
      <c r="E102" s="7"/>
      <c r="F102" s="7" t="s">
        <v>275</v>
      </c>
      <c r="G102" s="7"/>
      <c r="H102" s="7"/>
      <c r="I102" s="7"/>
      <c r="J102" s="7"/>
      <c r="K102" s="7"/>
      <c r="L102" s="9" t="s">
        <v>131</v>
      </c>
      <c r="M102" s="20">
        <v>41764</v>
      </c>
      <c r="N102" s="20">
        <v>49780</v>
      </c>
      <c r="O102" s="20">
        <v>36854</v>
      </c>
      <c r="P102" s="20">
        <v>21437</v>
      </c>
      <c r="Q102" s="20">
        <v>12334</v>
      </c>
      <c r="R102" s="16">
        <v>3758</v>
      </c>
      <c r="S102" s="16">
        <v>4109</v>
      </c>
      <c r="T102" s="16">
        <v>3138</v>
      </c>
      <c r="U102" s="33">
        <v>173174</v>
      </c>
    </row>
    <row r="103" spans="1:21" ht="16.5" customHeight="1">
      <c r="A103" s="7"/>
      <c r="B103" s="7"/>
      <c r="C103" s="7"/>
      <c r="D103" s="7"/>
      <c r="E103" s="7" t="s">
        <v>276</v>
      </c>
      <c r="F103" s="7"/>
      <c r="G103" s="7"/>
      <c r="H103" s="7"/>
      <c r="I103" s="7"/>
      <c r="J103" s="7"/>
      <c r="K103" s="7"/>
      <c r="L103" s="9" t="s">
        <v>131</v>
      </c>
      <c r="M103" s="25" t="s">
        <v>144</v>
      </c>
      <c r="N103" s="25" t="s">
        <v>144</v>
      </c>
      <c r="O103" s="25" t="s">
        <v>144</v>
      </c>
      <c r="P103" s="25" t="s">
        <v>144</v>
      </c>
      <c r="Q103" s="25" t="s">
        <v>144</v>
      </c>
      <c r="R103" s="25" t="s">
        <v>144</v>
      </c>
      <c r="S103" s="25" t="s">
        <v>144</v>
      </c>
      <c r="T103" s="25" t="s">
        <v>144</v>
      </c>
      <c r="U103" s="25" t="s">
        <v>144</v>
      </c>
    </row>
    <row r="104" spans="1:21" ht="16.5" customHeight="1">
      <c r="A104" s="7"/>
      <c r="B104" s="7"/>
      <c r="C104" s="7"/>
      <c r="D104" s="7"/>
      <c r="E104" s="7" t="s">
        <v>278</v>
      </c>
      <c r="F104" s="7"/>
      <c r="G104" s="7"/>
      <c r="H104" s="7"/>
      <c r="I104" s="7"/>
      <c r="J104" s="7"/>
      <c r="K104" s="7"/>
      <c r="L104" s="9" t="s">
        <v>131</v>
      </c>
      <c r="M104" s="25" t="s">
        <v>144</v>
      </c>
      <c r="N104" s="25" t="s">
        <v>144</v>
      </c>
      <c r="O104" s="25" t="s">
        <v>144</v>
      </c>
      <c r="P104" s="25" t="s">
        <v>144</v>
      </c>
      <c r="Q104" s="25" t="s">
        <v>144</v>
      </c>
      <c r="R104" s="25" t="s">
        <v>144</v>
      </c>
      <c r="S104" s="25" t="s">
        <v>144</v>
      </c>
      <c r="T104" s="25" t="s">
        <v>144</v>
      </c>
      <c r="U104" s="25" t="s">
        <v>144</v>
      </c>
    </row>
    <row r="105" spans="1:21" ht="29.45" customHeight="1">
      <c r="A105" s="7"/>
      <c r="B105" s="7"/>
      <c r="C105" s="7"/>
      <c r="D105" s="7"/>
      <c r="E105" s="69" t="s">
        <v>279</v>
      </c>
      <c r="F105" s="69"/>
      <c r="G105" s="69"/>
      <c r="H105" s="69"/>
      <c r="I105" s="69"/>
      <c r="J105" s="69"/>
      <c r="K105" s="69"/>
      <c r="L105" s="9" t="s">
        <v>131</v>
      </c>
      <c r="M105" s="34">
        <v>1924488</v>
      </c>
      <c r="N105" s="34">
        <v>1795358</v>
      </c>
      <c r="O105" s="34">
        <v>1396141</v>
      </c>
      <c r="P105" s="33">
        <v>659947</v>
      </c>
      <c r="Q105" s="33">
        <v>435447</v>
      </c>
      <c r="R105" s="33">
        <v>124406</v>
      </c>
      <c r="S105" s="33">
        <v>117391</v>
      </c>
      <c r="T105" s="33">
        <v>160896</v>
      </c>
      <c r="U105" s="34">
        <v>6614074</v>
      </c>
    </row>
    <row r="106" spans="1:21" ht="29.45" customHeight="1">
      <c r="A106" s="7"/>
      <c r="B106" s="7"/>
      <c r="C106" s="7"/>
      <c r="D106" s="7"/>
      <c r="E106" s="69" t="s">
        <v>280</v>
      </c>
      <c r="F106" s="69"/>
      <c r="G106" s="69"/>
      <c r="H106" s="69"/>
      <c r="I106" s="69"/>
      <c r="J106" s="69"/>
      <c r="K106" s="69"/>
      <c r="L106" s="9" t="s">
        <v>131</v>
      </c>
      <c r="M106" s="34">
        <v>1882724</v>
      </c>
      <c r="N106" s="34">
        <v>1745578</v>
      </c>
      <c r="O106" s="34">
        <v>1359287</v>
      </c>
      <c r="P106" s="33">
        <v>638510</v>
      </c>
      <c r="Q106" s="33">
        <v>423113</v>
      </c>
      <c r="R106" s="33">
        <v>120648</v>
      </c>
      <c r="S106" s="33">
        <v>113282</v>
      </c>
      <c r="T106" s="33">
        <v>157758</v>
      </c>
      <c r="U106" s="34">
        <v>6440900</v>
      </c>
    </row>
    <row r="107" spans="1:21" ht="16.5" customHeight="1">
      <c r="A107" s="7"/>
      <c r="B107" s="7"/>
      <c r="C107" s="7"/>
      <c r="D107" s="7" t="s">
        <v>281</v>
      </c>
      <c r="E107" s="7"/>
      <c r="F107" s="7"/>
      <c r="G107" s="7"/>
      <c r="H107" s="7"/>
      <c r="I107" s="7"/>
      <c r="J107" s="7"/>
      <c r="K107" s="7"/>
      <c r="L107" s="9"/>
      <c r="M107" s="10"/>
      <c r="N107" s="10"/>
      <c r="O107" s="10"/>
      <c r="P107" s="10"/>
      <c r="Q107" s="10"/>
      <c r="R107" s="10"/>
      <c r="S107" s="10"/>
      <c r="T107" s="10"/>
      <c r="U107" s="10"/>
    </row>
    <row r="108" spans="1:21" ht="16.5" customHeight="1">
      <c r="A108" s="7"/>
      <c r="B108" s="7"/>
      <c r="C108" s="7"/>
      <c r="D108" s="7"/>
      <c r="E108" s="7" t="s">
        <v>268</v>
      </c>
      <c r="F108" s="7"/>
      <c r="G108" s="7"/>
      <c r="H108" s="7"/>
      <c r="I108" s="7"/>
      <c r="J108" s="7"/>
      <c r="K108" s="7"/>
      <c r="L108" s="9" t="s">
        <v>139</v>
      </c>
      <c r="M108" s="29">
        <v>94.1</v>
      </c>
      <c r="N108" s="29">
        <v>96.5</v>
      </c>
      <c r="O108" s="29">
        <v>95.9</v>
      </c>
      <c r="P108" s="29">
        <v>96.8</v>
      </c>
      <c r="Q108" s="29">
        <v>96.3</v>
      </c>
      <c r="R108" s="29">
        <v>96.7</v>
      </c>
      <c r="S108" s="29">
        <v>94.6</v>
      </c>
      <c r="T108" s="29">
        <v>98.8</v>
      </c>
      <c r="U108" s="29">
        <v>95.7</v>
      </c>
    </row>
    <row r="109" spans="1:21" ht="16.5" customHeight="1">
      <c r="A109" s="7"/>
      <c r="B109" s="7"/>
      <c r="C109" s="7"/>
      <c r="D109" s="7"/>
      <c r="E109" s="7" t="s">
        <v>269</v>
      </c>
      <c r="F109" s="7"/>
      <c r="G109" s="7"/>
      <c r="H109" s="7"/>
      <c r="I109" s="7"/>
      <c r="J109" s="7"/>
      <c r="K109" s="7"/>
      <c r="L109" s="9" t="s">
        <v>139</v>
      </c>
      <c r="M109" s="28">
        <v>2.1</v>
      </c>
      <c r="N109" s="28">
        <v>1</v>
      </c>
      <c r="O109" s="28">
        <v>1.7</v>
      </c>
      <c r="P109" s="28">
        <v>1</v>
      </c>
      <c r="Q109" s="28">
        <v>1.1000000000000001</v>
      </c>
      <c r="R109" s="28">
        <v>0.9</v>
      </c>
      <c r="S109" s="28">
        <v>2.1</v>
      </c>
      <c r="T109" s="28">
        <v>0.2</v>
      </c>
      <c r="U109" s="28">
        <v>1.5</v>
      </c>
    </row>
    <row r="110" spans="1:21" ht="16.5" customHeight="1">
      <c r="A110" s="7"/>
      <c r="B110" s="7"/>
      <c r="C110" s="7"/>
      <c r="D110" s="7"/>
      <c r="E110" s="7" t="s">
        <v>270</v>
      </c>
      <c r="F110" s="7"/>
      <c r="G110" s="7"/>
      <c r="H110" s="7"/>
      <c r="I110" s="7"/>
      <c r="J110" s="7"/>
      <c r="K110" s="7"/>
      <c r="L110" s="9" t="s">
        <v>139</v>
      </c>
      <c r="M110" s="28">
        <v>0.8</v>
      </c>
      <c r="N110" s="28">
        <v>0.4</v>
      </c>
      <c r="O110" s="28">
        <v>0.6</v>
      </c>
      <c r="P110" s="28">
        <v>0.4</v>
      </c>
      <c r="Q110" s="28">
        <v>0.4</v>
      </c>
      <c r="R110" s="28">
        <v>0.6</v>
      </c>
      <c r="S110" s="28">
        <v>0.7</v>
      </c>
      <c r="T110" s="28">
        <v>0.3</v>
      </c>
      <c r="U110" s="28">
        <v>0.6</v>
      </c>
    </row>
    <row r="111" spans="1:21" ht="29.45" customHeight="1">
      <c r="A111" s="7"/>
      <c r="B111" s="7"/>
      <c r="C111" s="7"/>
      <c r="D111" s="7"/>
      <c r="E111" s="69" t="s">
        <v>271</v>
      </c>
      <c r="F111" s="69"/>
      <c r="G111" s="69"/>
      <c r="H111" s="69"/>
      <c r="I111" s="69"/>
      <c r="J111" s="69"/>
      <c r="K111" s="69"/>
      <c r="L111" s="9" t="s">
        <v>139</v>
      </c>
      <c r="M111" s="28">
        <v>0.3</v>
      </c>
      <c r="N111" s="28">
        <v>1.1000000000000001</v>
      </c>
      <c r="O111" s="28">
        <v>0.3</v>
      </c>
      <c r="P111" s="28">
        <v>0.4</v>
      </c>
      <c r="Q111" s="28">
        <v>0.4</v>
      </c>
      <c r="R111" s="28" t="s">
        <v>132</v>
      </c>
      <c r="S111" s="28">
        <v>0.4</v>
      </c>
      <c r="T111" s="28">
        <v>0.1</v>
      </c>
      <c r="U111" s="28">
        <v>0.5</v>
      </c>
    </row>
    <row r="112" spans="1:21" ht="16.5" customHeight="1">
      <c r="A112" s="7"/>
      <c r="B112" s="7"/>
      <c r="C112" s="7"/>
      <c r="D112" s="7"/>
      <c r="E112" s="7" t="s">
        <v>272</v>
      </c>
      <c r="F112" s="7"/>
      <c r="G112" s="7"/>
      <c r="H112" s="7"/>
      <c r="I112" s="7"/>
      <c r="J112" s="7"/>
      <c r="K112" s="7"/>
      <c r="L112" s="9" t="s">
        <v>139</v>
      </c>
      <c r="M112" s="28" t="s">
        <v>132</v>
      </c>
      <c r="N112" s="28" t="s">
        <v>132</v>
      </c>
      <c r="O112" s="28" t="s">
        <v>132</v>
      </c>
      <c r="P112" s="28">
        <v>0.1</v>
      </c>
      <c r="Q112" s="28" t="s">
        <v>132</v>
      </c>
      <c r="R112" s="28" t="s">
        <v>132</v>
      </c>
      <c r="S112" s="28" t="s">
        <v>132</v>
      </c>
      <c r="T112" s="28" t="s">
        <v>132</v>
      </c>
      <c r="U112" s="28" t="s">
        <v>132</v>
      </c>
    </row>
    <row r="113" spans="1:21" ht="16.5" customHeight="1">
      <c r="A113" s="7"/>
      <c r="B113" s="7"/>
      <c r="C113" s="7"/>
      <c r="D113" s="7"/>
      <c r="E113" s="7" t="s">
        <v>273</v>
      </c>
      <c r="F113" s="7"/>
      <c r="G113" s="7"/>
      <c r="H113" s="7"/>
      <c r="I113" s="7"/>
      <c r="J113" s="7"/>
      <c r="K113" s="7"/>
      <c r="L113" s="9" t="s">
        <v>139</v>
      </c>
      <c r="M113" s="28">
        <v>0.6</v>
      </c>
      <c r="N113" s="28" t="s">
        <v>132</v>
      </c>
      <c r="O113" s="28">
        <v>0.5</v>
      </c>
      <c r="P113" s="28">
        <v>0.4</v>
      </c>
      <c r="Q113" s="28">
        <v>0.7</v>
      </c>
      <c r="R113" s="28">
        <v>1</v>
      </c>
      <c r="S113" s="28">
        <v>0.9</v>
      </c>
      <c r="T113" s="28">
        <v>0.1</v>
      </c>
      <c r="U113" s="28">
        <v>0.4</v>
      </c>
    </row>
    <row r="114" spans="1:21" ht="16.5" customHeight="1">
      <c r="A114" s="7"/>
      <c r="B114" s="7"/>
      <c r="C114" s="7"/>
      <c r="D114" s="7"/>
      <c r="E114" s="7" t="s">
        <v>274</v>
      </c>
      <c r="F114" s="7"/>
      <c r="G114" s="7"/>
      <c r="H114" s="7"/>
      <c r="I114" s="7"/>
      <c r="J114" s="7"/>
      <c r="K114" s="7"/>
      <c r="L114" s="9"/>
      <c r="M114" s="10"/>
      <c r="N114" s="10"/>
      <c r="O114" s="10"/>
      <c r="P114" s="10"/>
      <c r="Q114" s="10"/>
      <c r="R114" s="10"/>
      <c r="S114" s="10"/>
      <c r="T114" s="10"/>
      <c r="U114" s="10"/>
    </row>
    <row r="115" spans="1:21" ht="29.45" customHeight="1">
      <c r="A115" s="7"/>
      <c r="B115" s="7"/>
      <c r="C115" s="7"/>
      <c r="D115" s="7"/>
      <c r="E115" s="7"/>
      <c r="F115" s="69" t="s">
        <v>282</v>
      </c>
      <c r="G115" s="69"/>
      <c r="H115" s="69"/>
      <c r="I115" s="69"/>
      <c r="J115" s="69"/>
      <c r="K115" s="69"/>
      <c r="L115" s="9" t="s">
        <v>139</v>
      </c>
      <c r="M115" s="28">
        <v>2.1</v>
      </c>
      <c r="N115" s="28">
        <v>0.9</v>
      </c>
      <c r="O115" s="28">
        <v>0.9</v>
      </c>
      <c r="P115" s="28">
        <v>1</v>
      </c>
      <c r="Q115" s="28">
        <v>1</v>
      </c>
      <c r="R115" s="28">
        <v>0.8</v>
      </c>
      <c r="S115" s="28">
        <v>1.4</v>
      </c>
      <c r="T115" s="28">
        <v>0.6</v>
      </c>
      <c r="U115" s="28">
        <v>1.3</v>
      </c>
    </row>
    <row r="116" spans="1:21" ht="16.5" customHeight="1">
      <c r="A116" s="7"/>
      <c r="B116" s="7"/>
      <c r="C116" s="7"/>
      <c r="D116" s="7"/>
      <c r="E116" s="7" t="s">
        <v>276</v>
      </c>
      <c r="F116" s="7"/>
      <c r="G116" s="7"/>
      <c r="H116" s="7"/>
      <c r="I116" s="7"/>
      <c r="J116" s="7"/>
      <c r="K116" s="7"/>
      <c r="L116" s="9" t="s">
        <v>139</v>
      </c>
      <c r="M116" s="26" t="s">
        <v>144</v>
      </c>
      <c r="N116" s="26" t="s">
        <v>144</v>
      </c>
      <c r="O116" s="26" t="s">
        <v>144</v>
      </c>
      <c r="P116" s="26" t="s">
        <v>144</v>
      </c>
      <c r="Q116" s="26" t="s">
        <v>144</v>
      </c>
      <c r="R116" s="26" t="s">
        <v>144</v>
      </c>
      <c r="S116" s="26" t="s">
        <v>144</v>
      </c>
      <c r="T116" s="26" t="s">
        <v>144</v>
      </c>
      <c r="U116" s="26" t="s">
        <v>144</v>
      </c>
    </row>
    <row r="117" spans="1:21" ht="16.5" customHeight="1">
      <c r="A117" s="7"/>
      <c r="B117" s="7"/>
      <c r="C117" s="7"/>
      <c r="D117" s="7"/>
      <c r="E117" s="7" t="s">
        <v>278</v>
      </c>
      <c r="F117" s="7"/>
      <c r="G117" s="7"/>
      <c r="H117" s="7"/>
      <c r="I117" s="7"/>
      <c r="J117" s="7"/>
      <c r="K117" s="7"/>
      <c r="L117" s="9" t="s">
        <v>139</v>
      </c>
      <c r="M117" s="26" t="s">
        <v>144</v>
      </c>
      <c r="N117" s="26" t="s">
        <v>144</v>
      </c>
      <c r="O117" s="26" t="s">
        <v>144</v>
      </c>
      <c r="P117" s="26" t="s">
        <v>144</v>
      </c>
      <c r="Q117" s="26" t="s">
        <v>144</v>
      </c>
      <c r="R117" s="26" t="s">
        <v>144</v>
      </c>
      <c r="S117" s="26" t="s">
        <v>144</v>
      </c>
      <c r="T117" s="26" t="s">
        <v>144</v>
      </c>
      <c r="U117" s="26" t="s">
        <v>144</v>
      </c>
    </row>
    <row r="118" spans="1:21" ht="16.5" customHeight="1">
      <c r="A118" s="7"/>
      <c r="B118" s="7"/>
      <c r="C118" s="7" t="s">
        <v>86</v>
      </c>
      <c r="D118" s="7"/>
      <c r="E118" s="7"/>
      <c r="F118" s="7"/>
      <c r="G118" s="7"/>
      <c r="H118" s="7"/>
      <c r="I118" s="7"/>
      <c r="J118" s="7"/>
      <c r="K118" s="7"/>
      <c r="L118" s="9"/>
      <c r="M118" s="10"/>
      <c r="N118" s="10"/>
      <c r="O118" s="10"/>
      <c r="P118" s="10"/>
      <c r="Q118" s="10"/>
      <c r="R118" s="10"/>
      <c r="S118" s="10"/>
      <c r="T118" s="10"/>
      <c r="U118" s="10"/>
    </row>
    <row r="119" spans="1:21" ht="16.5" customHeight="1">
      <c r="A119" s="7"/>
      <c r="B119" s="7"/>
      <c r="C119" s="7"/>
      <c r="D119" s="7" t="s">
        <v>267</v>
      </c>
      <c r="E119" s="7"/>
      <c r="F119" s="7"/>
      <c r="G119" s="7"/>
      <c r="H119" s="7"/>
      <c r="I119" s="7"/>
      <c r="J119" s="7"/>
      <c r="K119" s="7"/>
      <c r="L119" s="9"/>
      <c r="M119" s="10"/>
      <c r="N119" s="10"/>
      <c r="O119" s="10"/>
      <c r="P119" s="10"/>
      <c r="Q119" s="10"/>
      <c r="R119" s="10"/>
      <c r="S119" s="10"/>
      <c r="T119" s="10"/>
      <c r="U119" s="10"/>
    </row>
    <row r="120" spans="1:21" ht="16.5" customHeight="1">
      <c r="A120" s="7"/>
      <c r="B120" s="7"/>
      <c r="C120" s="7"/>
      <c r="D120" s="7"/>
      <c r="E120" s="7" t="s">
        <v>268</v>
      </c>
      <c r="F120" s="7"/>
      <c r="G120" s="7"/>
      <c r="H120" s="7"/>
      <c r="I120" s="7"/>
      <c r="J120" s="7"/>
      <c r="K120" s="7"/>
      <c r="L120" s="9" t="s">
        <v>131</v>
      </c>
      <c r="M120" s="34">
        <v>1707520</v>
      </c>
      <c r="N120" s="34">
        <v>1584944</v>
      </c>
      <c r="O120" s="34">
        <v>1207172</v>
      </c>
      <c r="P120" s="33">
        <v>597539</v>
      </c>
      <c r="Q120" s="33">
        <v>402380</v>
      </c>
      <c r="R120" s="33">
        <v>115301</v>
      </c>
      <c r="S120" s="33">
        <v>100330</v>
      </c>
      <c r="T120" s="33">
        <v>145334</v>
      </c>
      <c r="U120" s="34">
        <v>5860520</v>
      </c>
    </row>
    <row r="121" spans="1:21" ht="16.5" customHeight="1">
      <c r="A121" s="7"/>
      <c r="B121" s="7"/>
      <c r="C121" s="7"/>
      <c r="D121" s="7"/>
      <c r="E121" s="7" t="s">
        <v>269</v>
      </c>
      <c r="F121" s="7"/>
      <c r="G121" s="7"/>
      <c r="H121" s="7"/>
      <c r="I121" s="7"/>
      <c r="J121" s="7"/>
      <c r="K121" s="7"/>
      <c r="L121" s="9" t="s">
        <v>131</v>
      </c>
      <c r="M121" s="20">
        <v>39184</v>
      </c>
      <c r="N121" s="20">
        <v>18248</v>
      </c>
      <c r="O121" s="20">
        <v>23957</v>
      </c>
      <c r="P121" s="16">
        <v>6283</v>
      </c>
      <c r="Q121" s="20">
        <v>11442</v>
      </c>
      <c r="R121" s="16">
        <v>1027</v>
      </c>
      <c r="S121" s="16">
        <v>2318</v>
      </c>
      <c r="T121" s="18">
        <v>325</v>
      </c>
      <c r="U121" s="33">
        <v>102784</v>
      </c>
    </row>
    <row r="122" spans="1:21" ht="16.5" customHeight="1">
      <c r="A122" s="7"/>
      <c r="B122" s="7"/>
      <c r="C122" s="7"/>
      <c r="D122" s="7"/>
      <c r="E122" s="7" t="s">
        <v>270</v>
      </c>
      <c r="F122" s="7"/>
      <c r="G122" s="7"/>
      <c r="H122" s="7"/>
      <c r="I122" s="7"/>
      <c r="J122" s="7"/>
      <c r="K122" s="7"/>
      <c r="L122" s="9" t="s">
        <v>131</v>
      </c>
      <c r="M122" s="20">
        <v>14497</v>
      </c>
      <c r="N122" s="16">
        <v>7663</v>
      </c>
      <c r="O122" s="16">
        <v>8488</v>
      </c>
      <c r="P122" s="16">
        <v>1960</v>
      </c>
      <c r="Q122" s="16">
        <v>1957</v>
      </c>
      <c r="R122" s="18">
        <v>747</v>
      </c>
      <c r="S122" s="18">
        <v>813</v>
      </c>
      <c r="T122" s="18">
        <v>374</v>
      </c>
      <c r="U122" s="20">
        <v>36499</v>
      </c>
    </row>
    <row r="123" spans="1:21" ht="29.45" customHeight="1">
      <c r="A123" s="7"/>
      <c r="B123" s="7"/>
      <c r="C123" s="7"/>
      <c r="D123" s="7"/>
      <c r="E123" s="69" t="s">
        <v>271</v>
      </c>
      <c r="F123" s="69"/>
      <c r="G123" s="69"/>
      <c r="H123" s="69"/>
      <c r="I123" s="69"/>
      <c r="J123" s="69"/>
      <c r="K123" s="69"/>
      <c r="L123" s="9" t="s">
        <v>131</v>
      </c>
      <c r="M123" s="16">
        <v>5463</v>
      </c>
      <c r="N123" s="20">
        <v>17450</v>
      </c>
      <c r="O123" s="16">
        <v>4543</v>
      </c>
      <c r="P123" s="16">
        <v>2536</v>
      </c>
      <c r="Q123" s="16">
        <v>1784</v>
      </c>
      <c r="R123" s="27">
        <v>10</v>
      </c>
      <c r="S123" s="18">
        <v>307</v>
      </c>
      <c r="T123" s="27">
        <v>78</v>
      </c>
      <c r="U123" s="20">
        <v>32171</v>
      </c>
    </row>
    <row r="124" spans="1:21" ht="16.5" customHeight="1">
      <c r="A124" s="7"/>
      <c r="B124" s="7"/>
      <c r="C124" s="7"/>
      <c r="D124" s="7"/>
      <c r="E124" s="7" t="s">
        <v>272</v>
      </c>
      <c r="F124" s="7"/>
      <c r="G124" s="7"/>
      <c r="H124" s="7"/>
      <c r="I124" s="7"/>
      <c r="J124" s="7"/>
      <c r="K124" s="7"/>
      <c r="L124" s="9" t="s">
        <v>131</v>
      </c>
      <c r="M124" s="18">
        <v>546</v>
      </c>
      <c r="N124" s="24" t="s">
        <v>132</v>
      </c>
      <c r="O124" s="18">
        <v>306</v>
      </c>
      <c r="P124" s="18">
        <v>523</v>
      </c>
      <c r="Q124" s="24">
        <v>2</v>
      </c>
      <c r="R124" s="27">
        <v>60</v>
      </c>
      <c r="S124" s="27">
        <v>17</v>
      </c>
      <c r="T124" s="24">
        <v>1</v>
      </c>
      <c r="U124" s="16">
        <v>1455</v>
      </c>
    </row>
    <row r="125" spans="1:21" ht="16.5" customHeight="1">
      <c r="A125" s="7"/>
      <c r="B125" s="7"/>
      <c r="C125" s="7"/>
      <c r="D125" s="7"/>
      <c r="E125" s="7" t="s">
        <v>273</v>
      </c>
      <c r="F125" s="7"/>
      <c r="G125" s="7"/>
      <c r="H125" s="7"/>
      <c r="I125" s="7"/>
      <c r="J125" s="7"/>
      <c r="K125" s="7"/>
      <c r="L125" s="9" t="s">
        <v>131</v>
      </c>
      <c r="M125" s="20">
        <v>11243</v>
      </c>
      <c r="N125" s="18">
        <v>729</v>
      </c>
      <c r="O125" s="16">
        <v>6782</v>
      </c>
      <c r="P125" s="16">
        <v>2420</v>
      </c>
      <c r="Q125" s="16">
        <v>2991</v>
      </c>
      <c r="R125" s="16">
        <v>1195</v>
      </c>
      <c r="S125" s="16">
        <v>1102</v>
      </c>
      <c r="T125" s="18">
        <v>232</v>
      </c>
      <c r="U125" s="20">
        <v>26694</v>
      </c>
    </row>
    <row r="126" spans="1:21" ht="16.5" customHeight="1">
      <c r="A126" s="7"/>
      <c r="B126" s="7"/>
      <c r="C126" s="7"/>
      <c r="D126" s="7"/>
      <c r="E126" s="7" t="s">
        <v>274</v>
      </c>
      <c r="F126" s="7"/>
      <c r="G126" s="7"/>
      <c r="H126" s="7"/>
      <c r="I126" s="7"/>
      <c r="J126" s="7"/>
      <c r="K126" s="7"/>
      <c r="L126" s="9"/>
      <c r="M126" s="10"/>
      <c r="N126" s="10"/>
      <c r="O126" s="10"/>
      <c r="P126" s="10"/>
      <c r="Q126" s="10"/>
      <c r="R126" s="10"/>
      <c r="S126" s="10"/>
      <c r="T126" s="10"/>
      <c r="U126" s="10"/>
    </row>
    <row r="127" spans="1:21" ht="16.5" customHeight="1">
      <c r="A127" s="7"/>
      <c r="B127" s="7"/>
      <c r="C127" s="7"/>
      <c r="D127" s="7"/>
      <c r="E127" s="7"/>
      <c r="F127" s="7" t="s">
        <v>82</v>
      </c>
      <c r="G127" s="7"/>
      <c r="H127" s="7"/>
      <c r="I127" s="7"/>
      <c r="J127" s="7"/>
      <c r="K127" s="7"/>
      <c r="L127" s="9" t="s">
        <v>131</v>
      </c>
      <c r="M127" s="20">
        <v>80694</v>
      </c>
      <c r="N127" s="20">
        <v>66066</v>
      </c>
      <c r="O127" s="20">
        <v>48858</v>
      </c>
      <c r="P127" s="20">
        <v>27590</v>
      </c>
      <c r="Q127" s="20">
        <v>17097</v>
      </c>
      <c r="R127" s="16">
        <v>4849</v>
      </c>
      <c r="S127" s="16">
        <v>5732</v>
      </c>
      <c r="T127" s="16">
        <v>3947</v>
      </c>
      <c r="U127" s="33">
        <v>254833</v>
      </c>
    </row>
    <row r="128" spans="1:21" ht="16.5" customHeight="1">
      <c r="A128" s="7"/>
      <c r="B128" s="7"/>
      <c r="C128" s="7"/>
      <c r="D128" s="7"/>
      <c r="E128" s="7"/>
      <c r="F128" s="7" t="s">
        <v>275</v>
      </c>
      <c r="G128" s="7"/>
      <c r="H128" s="7"/>
      <c r="I128" s="7"/>
      <c r="J128" s="7"/>
      <c r="K128" s="7"/>
      <c r="L128" s="9" t="s">
        <v>131</v>
      </c>
      <c r="M128" s="20">
        <v>41959</v>
      </c>
      <c r="N128" s="20">
        <v>51062</v>
      </c>
      <c r="O128" s="20">
        <v>37649</v>
      </c>
      <c r="P128" s="20">
        <v>21388</v>
      </c>
      <c r="Q128" s="20">
        <v>12539</v>
      </c>
      <c r="R128" s="16">
        <v>3943</v>
      </c>
      <c r="S128" s="16">
        <v>4204</v>
      </c>
      <c r="T128" s="16">
        <v>2899</v>
      </c>
      <c r="U128" s="33">
        <v>175643</v>
      </c>
    </row>
    <row r="129" spans="1:21" ht="16.5" customHeight="1">
      <c r="A129" s="7"/>
      <c r="B129" s="7"/>
      <c r="C129" s="7"/>
      <c r="D129" s="7"/>
      <c r="E129" s="7" t="s">
        <v>276</v>
      </c>
      <c r="F129" s="7"/>
      <c r="G129" s="7"/>
      <c r="H129" s="7"/>
      <c r="I129" s="7"/>
      <c r="J129" s="7"/>
      <c r="K129" s="7"/>
      <c r="L129" s="9" t="s">
        <v>131</v>
      </c>
      <c r="M129" s="25" t="s">
        <v>144</v>
      </c>
      <c r="N129" s="25" t="s">
        <v>144</v>
      </c>
      <c r="O129" s="25" t="s">
        <v>144</v>
      </c>
      <c r="P129" s="25" t="s">
        <v>144</v>
      </c>
      <c r="Q129" s="25" t="s">
        <v>144</v>
      </c>
      <c r="R129" s="25" t="s">
        <v>144</v>
      </c>
      <c r="S129" s="25" t="s">
        <v>144</v>
      </c>
      <c r="T129" s="25" t="s">
        <v>144</v>
      </c>
      <c r="U129" s="25" t="s">
        <v>144</v>
      </c>
    </row>
    <row r="130" spans="1:21" ht="16.5" customHeight="1">
      <c r="A130" s="7"/>
      <c r="B130" s="7"/>
      <c r="C130" s="7"/>
      <c r="D130" s="7"/>
      <c r="E130" s="7" t="s">
        <v>278</v>
      </c>
      <c r="F130" s="7"/>
      <c r="G130" s="7"/>
      <c r="H130" s="7"/>
      <c r="I130" s="7"/>
      <c r="J130" s="7"/>
      <c r="K130" s="7"/>
      <c r="L130" s="9" t="s">
        <v>131</v>
      </c>
      <c r="M130" s="25" t="s">
        <v>144</v>
      </c>
      <c r="N130" s="25" t="s">
        <v>144</v>
      </c>
      <c r="O130" s="25" t="s">
        <v>144</v>
      </c>
      <c r="P130" s="25" t="s">
        <v>144</v>
      </c>
      <c r="Q130" s="25" t="s">
        <v>144</v>
      </c>
      <c r="R130" s="25" t="s">
        <v>144</v>
      </c>
      <c r="S130" s="25" t="s">
        <v>144</v>
      </c>
      <c r="T130" s="25" t="s">
        <v>144</v>
      </c>
      <c r="U130" s="25" t="s">
        <v>144</v>
      </c>
    </row>
    <row r="131" spans="1:21" ht="29.45" customHeight="1">
      <c r="A131" s="7"/>
      <c r="B131" s="7"/>
      <c r="C131" s="7"/>
      <c r="D131" s="7"/>
      <c r="E131" s="69" t="s">
        <v>279</v>
      </c>
      <c r="F131" s="69"/>
      <c r="G131" s="69"/>
      <c r="H131" s="69"/>
      <c r="I131" s="69"/>
      <c r="J131" s="69"/>
      <c r="K131" s="69"/>
      <c r="L131" s="9" t="s">
        <v>131</v>
      </c>
      <c r="M131" s="34">
        <v>1859150</v>
      </c>
      <c r="N131" s="34">
        <v>1695100</v>
      </c>
      <c r="O131" s="34">
        <v>1300106</v>
      </c>
      <c r="P131" s="33">
        <v>638851</v>
      </c>
      <c r="Q131" s="33">
        <v>437653</v>
      </c>
      <c r="R131" s="33">
        <v>123199</v>
      </c>
      <c r="S131" s="33">
        <v>110619</v>
      </c>
      <c r="T131" s="33">
        <v>150303</v>
      </c>
      <c r="U131" s="34">
        <v>6314981</v>
      </c>
    </row>
    <row r="132" spans="1:21" ht="29.45" customHeight="1">
      <c r="A132" s="7"/>
      <c r="B132" s="7"/>
      <c r="C132" s="7"/>
      <c r="D132" s="7"/>
      <c r="E132" s="69" t="s">
        <v>280</v>
      </c>
      <c r="F132" s="69"/>
      <c r="G132" s="69"/>
      <c r="H132" s="69"/>
      <c r="I132" s="69"/>
      <c r="J132" s="69"/>
      <c r="K132" s="69"/>
      <c r="L132" s="9" t="s">
        <v>131</v>
      </c>
      <c r="M132" s="34">
        <v>1817191</v>
      </c>
      <c r="N132" s="34">
        <v>1644038</v>
      </c>
      <c r="O132" s="34">
        <v>1262457</v>
      </c>
      <c r="P132" s="33">
        <v>617463</v>
      </c>
      <c r="Q132" s="33">
        <v>425114</v>
      </c>
      <c r="R132" s="33">
        <v>119256</v>
      </c>
      <c r="S132" s="33">
        <v>106415</v>
      </c>
      <c r="T132" s="33">
        <v>147404</v>
      </c>
      <c r="U132" s="34">
        <v>6139338</v>
      </c>
    </row>
    <row r="133" spans="1:21" ht="16.5" customHeight="1">
      <c r="A133" s="7"/>
      <c r="B133" s="7"/>
      <c r="C133" s="7"/>
      <c r="D133" s="7" t="s">
        <v>281</v>
      </c>
      <c r="E133" s="7"/>
      <c r="F133" s="7"/>
      <c r="G133" s="7"/>
      <c r="H133" s="7"/>
      <c r="I133" s="7"/>
      <c r="J133" s="7"/>
      <c r="K133" s="7"/>
      <c r="L133" s="9"/>
      <c r="M133" s="10"/>
      <c r="N133" s="10"/>
      <c r="O133" s="10"/>
      <c r="P133" s="10"/>
      <c r="Q133" s="10"/>
      <c r="R133" s="10"/>
      <c r="S133" s="10"/>
      <c r="T133" s="10"/>
      <c r="U133" s="10"/>
    </row>
    <row r="134" spans="1:21" ht="16.5" customHeight="1">
      <c r="A134" s="7"/>
      <c r="B134" s="7"/>
      <c r="C134" s="7"/>
      <c r="D134" s="7"/>
      <c r="E134" s="7" t="s">
        <v>268</v>
      </c>
      <c r="F134" s="7"/>
      <c r="G134" s="7"/>
      <c r="H134" s="7"/>
      <c r="I134" s="7"/>
      <c r="J134" s="7"/>
      <c r="K134" s="7"/>
      <c r="L134" s="9" t="s">
        <v>139</v>
      </c>
      <c r="M134" s="29">
        <v>94</v>
      </c>
      <c r="N134" s="29">
        <v>96.4</v>
      </c>
      <c r="O134" s="29">
        <v>95.6</v>
      </c>
      <c r="P134" s="29">
        <v>96.8</v>
      </c>
      <c r="Q134" s="29">
        <v>94.7</v>
      </c>
      <c r="R134" s="29">
        <v>96.7</v>
      </c>
      <c r="S134" s="29">
        <v>94.3</v>
      </c>
      <c r="T134" s="29">
        <v>98.6</v>
      </c>
      <c r="U134" s="29">
        <v>95.5</v>
      </c>
    </row>
    <row r="135" spans="1:21" ht="16.5" customHeight="1">
      <c r="A135" s="7"/>
      <c r="B135" s="7"/>
      <c r="C135" s="7"/>
      <c r="D135" s="7"/>
      <c r="E135" s="7" t="s">
        <v>269</v>
      </c>
      <c r="F135" s="7"/>
      <c r="G135" s="7"/>
      <c r="H135" s="7"/>
      <c r="I135" s="7"/>
      <c r="J135" s="7"/>
      <c r="K135" s="7"/>
      <c r="L135" s="9" t="s">
        <v>139</v>
      </c>
      <c r="M135" s="28">
        <v>2.2000000000000002</v>
      </c>
      <c r="N135" s="28">
        <v>1.1000000000000001</v>
      </c>
      <c r="O135" s="28">
        <v>1.9</v>
      </c>
      <c r="P135" s="28">
        <v>1</v>
      </c>
      <c r="Q135" s="28">
        <v>2.7</v>
      </c>
      <c r="R135" s="28">
        <v>0.9</v>
      </c>
      <c r="S135" s="28">
        <v>2.2000000000000002</v>
      </c>
      <c r="T135" s="28">
        <v>0.2</v>
      </c>
      <c r="U135" s="28">
        <v>1.7</v>
      </c>
    </row>
    <row r="136" spans="1:21" ht="16.5" customHeight="1">
      <c r="A136" s="7"/>
      <c r="B136" s="7"/>
      <c r="C136" s="7"/>
      <c r="D136" s="7"/>
      <c r="E136" s="7" t="s">
        <v>270</v>
      </c>
      <c r="F136" s="7"/>
      <c r="G136" s="7"/>
      <c r="H136" s="7"/>
      <c r="I136" s="7"/>
      <c r="J136" s="7"/>
      <c r="K136" s="7"/>
      <c r="L136" s="9" t="s">
        <v>139</v>
      </c>
      <c r="M136" s="28">
        <v>0.8</v>
      </c>
      <c r="N136" s="28">
        <v>0.5</v>
      </c>
      <c r="O136" s="28">
        <v>0.7</v>
      </c>
      <c r="P136" s="28">
        <v>0.3</v>
      </c>
      <c r="Q136" s="28">
        <v>0.5</v>
      </c>
      <c r="R136" s="28">
        <v>0.6</v>
      </c>
      <c r="S136" s="28">
        <v>0.8</v>
      </c>
      <c r="T136" s="28">
        <v>0.3</v>
      </c>
      <c r="U136" s="28">
        <v>0.6</v>
      </c>
    </row>
    <row r="137" spans="1:21" ht="29.45" customHeight="1">
      <c r="A137" s="7"/>
      <c r="B137" s="7"/>
      <c r="C137" s="7"/>
      <c r="D137" s="7"/>
      <c r="E137" s="69" t="s">
        <v>271</v>
      </c>
      <c r="F137" s="69"/>
      <c r="G137" s="69"/>
      <c r="H137" s="69"/>
      <c r="I137" s="69"/>
      <c r="J137" s="69"/>
      <c r="K137" s="69"/>
      <c r="L137" s="9" t="s">
        <v>139</v>
      </c>
      <c r="M137" s="28">
        <v>0.3</v>
      </c>
      <c r="N137" s="28">
        <v>1.1000000000000001</v>
      </c>
      <c r="O137" s="28">
        <v>0.4</v>
      </c>
      <c r="P137" s="28">
        <v>0.4</v>
      </c>
      <c r="Q137" s="28">
        <v>0.4</v>
      </c>
      <c r="R137" s="28" t="s">
        <v>132</v>
      </c>
      <c r="S137" s="28">
        <v>0.3</v>
      </c>
      <c r="T137" s="28">
        <v>0.1</v>
      </c>
      <c r="U137" s="28">
        <v>0.5</v>
      </c>
    </row>
    <row r="138" spans="1:21" ht="16.5" customHeight="1">
      <c r="A138" s="7"/>
      <c r="B138" s="7"/>
      <c r="C138" s="7"/>
      <c r="D138" s="7"/>
      <c r="E138" s="7" t="s">
        <v>272</v>
      </c>
      <c r="F138" s="7"/>
      <c r="G138" s="7"/>
      <c r="H138" s="7"/>
      <c r="I138" s="7"/>
      <c r="J138" s="7"/>
      <c r="K138" s="7"/>
      <c r="L138" s="9" t="s">
        <v>139</v>
      </c>
      <c r="M138" s="28" t="s">
        <v>132</v>
      </c>
      <c r="N138" s="28" t="s">
        <v>132</v>
      </c>
      <c r="O138" s="28" t="s">
        <v>132</v>
      </c>
      <c r="P138" s="28">
        <v>0.1</v>
      </c>
      <c r="Q138" s="28" t="s">
        <v>132</v>
      </c>
      <c r="R138" s="28">
        <v>0.1</v>
      </c>
      <c r="S138" s="28" t="s">
        <v>132</v>
      </c>
      <c r="T138" s="28" t="s">
        <v>132</v>
      </c>
      <c r="U138" s="28" t="s">
        <v>132</v>
      </c>
    </row>
    <row r="139" spans="1:21" ht="16.5" customHeight="1">
      <c r="A139" s="7"/>
      <c r="B139" s="7"/>
      <c r="C139" s="7"/>
      <c r="D139" s="7"/>
      <c r="E139" s="7" t="s">
        <v>273</v>
      </c>
      <c r="F139" s="7"/>
      <c r="G139" s="7"/>
      <c r="H139" s="7"/>
      <c r="I139" s="7"/>
      <c r="J139" s="7"/>
      <c r="K139" s="7"/>
      <c r="L139" s="9" t="s">
        <v>139</v>
      </c>
      <c r="M139" s="28">
        <v>0.6</v>
      </c>
      <c r="N139" s="28" t="s">
        <v>132</v>
      </c>
      <c r="O139" s="28">
        <v>0.5</v>
      </c>
      <c r="P139" s="28">
        <v>0.4</v>
      </c>
      <c r="Q139" s="28">
        <v>0.7</v>
      </c>
      <c r="R139" s="28">
        <v>1</v>
      </c>
      <c r="S139" s="28">
        <v>1</v>
      </c>
      <c r="T139" s="28">
        <v>0.2</v>
      </c>
      <c r="U139" s="28">
        <v>0.4</v>
      </c>
    </row>
    <row r="140" spans="1:21" ht="16.5" customHeight="1">
      <c r="A140" s="7"/>
      <c r="B140" s="7"/>
      <c r="C140" s="7"/>
      <c r="D140" s="7"/>
      <c r="E140" s="7" t="s">
        <v>274</v>
      </c>
      <c r="F140" s="7"/>
      <c r="G140" s="7"/>
      <c r="H140" s="7"/>
      <c r="I140" s="7"/>
      <c r="J140" s="7"/>
      <c r="K140" s="7"/>
      <c r="L140" s="9"/>
      <c r="M140" s="10"/>
      <c r="N140" s="10"/>
      <c r="O140" s="10"/>
      <c r="P140" s="10"/>
      <c r="Q140" s="10"/>
      <c r="R140" s="10"/>
      <c r="S140" s="10"/>
      <c r="T140" s="10"/>
      <c r="U140" s="10"/>
    </row>
    <row r="141" spans="1:21" ht="29.45" customHeight="1">
      <c r="A141" s="7"/>
      <c r="B141" s="7"/>
      <c r="C141" s="7"/>
      <c r="D141" s="7"/>
      <c r="E141" s="7"/>
      <c r="F141" s="69" t="s">
        <v>282</v>
      </c>
      <c r="G141" s="69"/>
      <c r="H141" s="69"/>
      <c r="I141" s="69"/>
      <c r="J141" s="69"/>
      <c r="K141" s="69"/>
      <c r="L141" s="9" t="s">
        <v>139</v>
      </c>
      <c r="M141" s="28">
        <v>2.1</v>
      </c>
      <c r="N141" s="28">
        <v>0.9</v>
      </c>
      <c r="O141" s="28">
        <v>0.9</v>
      </c>
      <c r="P141" s="28">
        <v>1</v>
      </c>
      <c r="Q141" s="28">
        <v>1.1000000000000001</v>
      </c>
      <c r="R141" s="28">
        <v>0.8</v>
      </c>
      <c r="S141" s="28">
        <v>1.4</v>
      </c>
      <c r="T141" s="28">
        <v>0.7</v>
      </c>
      <c r="U141" s="28">
        <v>1.3</v>
      </c>
    </row>
    <row r="142" spans="1:21" ht="16.5" customHeight="1">
      <c r="A142" s="7"/>
      <c r="B142" s="7"/>
      <c r="C142" s="7"/>
      <c r="D142" s="7"/>
      <c r="E142" s="7" t="s">
        <v>276</v>
      </c>
      <c r="F142" s="7"/>
      <c r="G142" s="7"/>
      <c r="H142" s="7"/>
      <c r="I142" s="7"/>
      <c r="J142" s="7"/>
      <c r="K142" s="7"/>
      <c r="L142" s="9" t="s">
        <v>139</v>
      </c>
      <c r="M142" s="26" t="s">
        <v>144</v>
      </c>
      <c r="N142" s="26" t="s">
        <v>144</v>
      </c>
      <c r="O142" s="26" t="s">
        <v>144</v>
      </c>
      <c r="P142" s="26" t="s">
        <v>144</v>
      </c>
      <c r="Q142" s="26" t="s">
        <v>144</v>
      </c>
      <c r="R142" s="26" t="s">
        <v>144</v>
      </c>
      <c r="S142" s="26" t="s">
        <v>144</v>
      </c>
      <c r="T142" s="26" t="s">
        <v>144</v>
      </c>
      <c r="U142" s="26" t="s">
        <v>144</v>
      </c>
    </row>
    <row r="143" spans="1:21" ht="16.5" customHeight="1">
      <c r="A143" s="14"/>
      <c r="B143" s="14"/>
      <c r="C143" s="14"/>
      <c r="D143" s="14"/>
      <c r="E143" s="14" t="s">
        <v>278</v>
      </c>
      <c r="F143" s="14"/>
      <c r="G143" s="14"/>
      <c r="H143" s="14"/>
      <c r="I143" s="14"/>
      <c r="J143" s="14"/>
      <c r="K143" s="14"/>
      <c r="L143" s="15" t="s">
        <v>139</v>
      </c>
      <c r="M143" s="37" t="s">
        <v>144</v>
      </c>
      <c r="N143" s="37" t="s">
        <v>144</v>
      </c>
      <c r="O143" s="37" t="s">
        <v>144</v>
      </c>
      <c r="P143" s="37" t="s">
        <v>144</v>
      </c>
      <c r="Q143" s="37" t="s">
        <v>144</v>
      </c>
      <c r="R143" s="37" t="s">
        <v>144</v>
      </c>
      <c r="S143" s="37" t="s">
        <v>144</v>
      </c>
      <c r="T143" s="37" t="s">
        <v>144</v>
      </c>
      <c r="U143" s="37" t="s">
        <v>144</v>
      </c>
    </row>
    <row r="144" spans="1:21" ht="4.5" customHeight="1">
      <c r="A144" s="22"/>
      <c r="B144" s="22"/>
      <c r="C144" s="2"/>
      <c r="D144" s="2"/>
      <c r="E144" s="2"/>
      <c r="F144" s="2"/>
      <c r="G144" s="2"/>
      <c r="H144" s="2"/>
      <c r="I144" s="2"/>
      <c r="J144" s="2"/>
      <c r="K144" s="2"/>
      <c r="L144" s="2"/>
      <c r="M144" s="2"/>
      <c r="N144" s="2"/>
      <c r="O144" s="2"/>
      <c r="P144" s="2"/>
      <c r="Q144" s="2"/>
      <c r="R144" s="2"/>
      <c r="S144" s="2"/>
      <c r="T144" s="2"/>
      <c r="U144" s="2"/>
    </row>
    <row r="145" spans="1:21" ht="16.5" customHeight="1">
      <c r="A145" s="22"/>
      <c r="B145" s="22"/>
      <c r="C145" s="62" t="s">
        <v>255</v>
      </c>
      <c r="D145" s="62"/>
      <c r="E145" s="62"/>
      <c r="F145" s="62"/>
      <c r="G145" s="62"/>
      <c r="H145" s="62"/>
      <c r="I145" s="62"/>
      <c r="J145" s="62"/>
      <c r="K145" s="62"/>
      <c r="L145" s="62"/>
      <c r="M145" s="62"/>
      <c r="N145" s="62"/>
      <c r="O145" s="62"/>
      <c r="P145" s="62"/>
      <c r="Q145" s="62"/>
      <c r="R145" s="62"/>
      <c r="S145" s="62"/>
      <c r="T145" s="62"/>
      <c r="U145" s="62"/>
    </row>
    <row r="146" spans="1:21" ht="4.5" customHeight="1">
      <c r="A146" s="22"/>
      <c r="B146" s="22"/>
      <c r="C146" s="2"/>
      <c r="D146" s="2"/>
      <c r="E146" s="2"/>
      <c r="F146" s="2"/>
      <c r="G146" s="2"/>
      <c r="H146" s="2"/>
      <c r="I146" s="2"/>
      <c r="J146" s="2"/>
      <c r="K146" s="2"/>
      <c r="L146" s="2"/>
      <c r="M146" s="2"/>
      <c r="N146" s="2"/>
      <c r="O146" s="2"/>
      <c r="P146" s="2"/>
      <c r="Q146" s="2"/>
      <c r="R146" s="2"/>
      <c r="S146" s="2"/>
      <c r="T146" s="2"/>
      <c r="U146" s="2"/>
    </row>
    <row r="147" spans="1:21" ht="16.5" customHeight="1">
      <c r="A147" s="22" t="s">
        <v>93</v>
      </c>
      <c r="B147" s="22"/>
      <c r="C147" s="62" t="s">
        <v>283</v>
      </c>
      <c r="D147" s="62"/>
      <c r="E147" s="62"/>
      <c r="F147" s="62"/>
      <c r="G147" s="62"/>
      <c r="H147" s="62"/>
      <c r="I147" s="62"/>
      <c r="J147" s="62"/>
      <c r="K147" s="62"/>
      <c r="L147" s="62"/>
      <c r="M147" s="62"/>
      <c r="N147" s="62"/>
      <c r="O147" s="62"/>
      <c r="P147" s="62"/>
      <c r="Q147" s="62"/>
      <c r="R147" s="62"/>
      <c r="S147" s="62"/>
      <c r="T147" s="62"/>
      <c r="U147" s="62"/>
    </row>
    <row r="148" spans="1:21" ht="16.5" customHeight="1">
      <c r="A148" s="22" t="s">
        <v>95</v>
      </c>
      <c r="B148" s="22"/>
      <c r="C148" s="62" t="s">
        <v>284</v>
      </c>
      <c r="D148" s="62"/>
      <c r="E148" s="62"/>
      <c r="F148" s="62"/>
      <c r="G148" s="62"/>
      <c r="H148" s="62"/>
      <c r="I148" s="62"/>
      <c r="J148" s="62"/>
      <c r="K148" s="62"/>
      <c r="L148" s="62"/>
      <c r="M148" s="62"/>
      <c r="N148" s="62"/>
      <c r="O148" s="62"/>
      <c r="P148" s="62"/>
      <c r="Q148" s="62"/>
      <c r="R148" s="62"/>
      <c r="S148" s="62"/>
      <c r="T148" s="62"/>
      <c r="U148" s="62"/>
    </row>
    <row r="149" spans="1:21" ht="16.5" customHeight="1">
      <c r="A149" s="22" t="s">
        <v>97</v>
      </c>
      <c r="B149" s="22"/>
      <c r="C149" s="62" t="s">
        <v>285</v>
      </c>
      <c r="D149" s="62"/>
      <c r="E149" s="62"/>
      <c r="F149" s="62"/>
      <c r="G149" s="62"/>
      <c r="H149" s="62"/>
      <c r="I149" s="62"/>
      <c r="J149" s="62"/>
      <c r="K149" s="62"/>
      <c r="L149" s="62"/>
      <c r="M149" s="62"/>
      <c r="N149" s="62"/>
      <c r="O149" s="62"/>
      <c r="P149" s="62"/>
      <c r="Q149" s="62"/>
      <c r="R149" s="62"/>
      <c r="S149" s="62"/>
      <c r="T149" s="62"/>
      <c r="U149" s="62"/>
    </row>
    <row r="150" spans="1:21" ht="16.5" customHeight="1">
      <c r="A150" s="22" t="s">
        <v>99</v>
      </c>
      <c r="B150" s="22"/>
      <c r="C150" s="62" t="s">
        <v>286</v>
      </c>
      <c r="D150" s="62"/>
      <c r="E150" s="62"/>
      <c r="F150" s="62"/>
      <c r="G150" s="62"/>
      <c r="H150" s="62"/>
      <c r="I150" s="62"/>
      <c r="J150" s="62"/>
      <c r="K150" s="62"/>
      <c r="L150" s="62"/>
      <c r="M150" s="62"/>
      <c r="N150" s="62"/>
      <c r="O150" s="62"/>
      <c r="P150" s="62"/>
      <c r="Q150" s="62"/>
      <c r="R150" s="62"/>
      <c r="S150" s="62"/>
      <c r="T150" s="62"/>
      <c r="U150" s="62"/>
    </row>
    <row r="151" spans="1:21" ht="4.5" customHeight="1"/>
    <row r="152" spans="1:21" ht="16.5" customHeight="1">
      <c r="A152" s="23" t="s">
        <v>109</v>
      </c>
      <c r="B152" s="22"/>
      <c r="C152" s="22"/>
      <c r="D152" s="22"/>
      <c r="E152" s="62" t="s">
        <v>189</v>
      </c>
      <c r="F152" s="62"/>
      <c r="G152" s="62"/>
      <c r="H152" s="62"/>
      <c r="I152" s="62"/>
      <c r="J152" s="62"/>
      <c r="K152" s="62"/>
      <c r="L152" s="62"/>
      <c r="M152" s="62"/>
      <c r="N152" s="62"/>
      <c r="O152" s="62"/>
      <c r="P152" s="62"/>
      <c r="Q152" s="62"/>
      <c r="R152" s="62"/>
      <c r="S152" s="62"/>
      <c r="T152" s="62"/>
      <c r="U152" s="62"/>
    </row>
  </sheetData>
  <mergeCells count="35">
    <mergeCell ref="E10:K10"/>
    <mergeCell ref="E19:K19"/>
    <mergeCell ref="E20:K20"/>
    <mergeCell ref="E25:K25"/>
    <mergeCell ref="F29:K29"/>
    <mergeCell ref="E62:K62"/>
    <mergeCell ref="E68:K68"/>
    <mergeCell ref="E77:K77"/>
    <mergeCell ref="E78:K78"/>
    <mergeCell ref="E33:K33"/>
    <mergeCell ref="E39:K39"/>
    <mergeCell ref="E48:K48"/>
    <mergeCell ref="E49:K49"/>
    <mergeCell ref="E54:K54"/>
    <mergeCell ref="E132:K132"/>
    <mergeCell ref="E137:K137"/>
    <mergeCell ref="F141:K141"/>
    <mergeCell ref="K1:U1"/>
    <mergeCell ref="C145:U145"/>
    <mergeCell ref="E106:K106"/>
    <mergeCell ref="E111:K111"/>
    <mergeCell ref="F115:K115"/>
    <mergeCell ref="E123:K123"/>
    <mergeCell ref="E131:K131"/>
    <mergeCell ref="E83:K83"/>
    <mergeCell ref="F87:K87"/>
    <mergeCell ref="E91:K91"/>
    <mergeCell ref="E97:K97"/>
    <mergeCell ref="E105:K105"/>
    <mergeCell ref="F58:K58"/>
    <mergeCell ref="C147:U147"/>
    <mergeCell ref="C148:U148"/>
    <mergeCell ref="C149:U149"/>
    <mergeCell ref="C150:U150"/>
    <mergeCell ref="E152:U152"/>
  </mergeCells>
  <pageMargins left="0.7" right="0.7" top="0.75" bottom="0.75" header="0.3" footer="0.3"/>
  <pageSetup paperSize="9" fitToHeight="0" orientation="landscape" horizontalDpi="300" verticalDpi="300"/>
  <headerFooter scaleWithDoc="0" alignWithMargins="0">
    <oddHeader>&amp;C&amp;"Arial"&amp;8TABLE 12A.10</oddHeader>
    <oddFooter>&amp;L&amp;"Arial"&amp;8REPORT ON
GOVERNMENT
SERVICES 2022&amp;R&amp;"Arial"&amp;8PUBLIC
HOSPITALS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22"/>
  <sheetViews>
    <sheetView showGridLines="0" workbookViewId="0"/>
  </sheetViews>
  <sheetFormatPr defaultColWidth="11.5703125" defaultRowHeight="13.15"/>
  <cols>
    <col min="1" max="10" width="1.7109375" customWidth="1"/>
    <col min="11" max="11" width="16.7109375" customWidth="1"/>
    <col min="12" max="12" width="5.42578125" customWidth="1"/>
    <col min="13" max="21" width="11.140625" customWidth="1"/>
  </cols>
  <sheetData>
    <row r="1" spans="1:21" ht="17.45" customHeight="1">
      <c r="A1" s="8" t="s">
        <v>287</v>
      </c>
      <c r="B1" s="8"/>
      <c r="C1" s="8"/>
      <c r="D1" s="8"/>
      <c r="E1" s="8"/>
      <c r="F1" s="8"/>
      <c r="G1" s="8"/>
      <c r="H1" s="8"/>
      <c r="I1" s="8"/>
      <c r="J1" s="8"/>
      <c r="K1" s="67" t="s">
        <v>288</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289</v>
      </c>
      <c r="O2" s="13" t="s">
        <v>126</v>
      </c>
      <c r="P2" s="13" t="s">
        <v>290</v>
      </c>
      <c r="Q2" s="13" t="s">
        <v>127</v>
      </c>
      <c r="R2" s="13" t="s">
        <v>72</v>
      </c>
      <c r="S2" s="13" t="s">
        <v>193</v>
      </c>
      <c r="T2" s="13" t="s">
        <v>194</v>
      </c>
      <c r="U2" s="13" t="s">
        <v>291</v>
      </c>
    </row>
    <row r="3" spans="1:21" ht="16.5" customHeight="1">
      <c r="A3" s="7" t="s">
        <v>292</v>
      </c>
      <c r="B3" s="7"/>
      <c r="C3" s="7"/>
      <c r="D3" s="7"/>
      <c r="E3" s="7"/>
      <c r="F3" s="7"/>
      <c r="G3" s="7"/>
      <c r="H3" s="7"/>
      <c r="I3" s="7"/>
      <c r="J3" s="7"/>
      <c r="K3" s="7"/>
      <c r="L3" s="9"/>
      <c r="M3" s="10"/>
      <c r="N3" s="10"/>
      <c r="O3" s="10"/>
      <c r="P3" s="10"/>
      <c r="Q3" s="10"/>
      <c r="R3" s="10"/>
      <c r="S3" s="10"/>
      <c r="T3" s="10"/>
      <c r="U3" s="10"/>
    </row>
    <row r="4" spans="1:21" ht="16.5" customHeight="1">
      <c r="A4" s="7"/>
      <c r="B4" s="7" t="s">
        <v>78</v>
      </c>
      <c r="C4" s="7"/>
      <c r="D4" s="7"/>
      <c r="E4" s="7"/>
      <c r="F4" s="7"/>
      <c r="G4" s="7"/>
      <c r="H4" s="7"/>
      <c r="I4" s="7"/>
      <c r="J4" s="7"/>
      <c r="K4" s="7"/>
      <c r="L4" s="9"/>
      <c r="M4" s="10"/>
      <c r="N4" s="10"/>
      <c r="O4" s="10"/>
      <c r="P4" s="10"/>
      <c r="Q4" s="10"/>
      <c r="R4" s="10"/>
      <c r="S4" s="10"/>
      <c r="T4" s="10"/>
      <c r="U4" s="10"/>
    </row>
    <row r="5" spans="1:21" ht="16.5" customHeight="1">
      <c r="A5" s="7"/>
      <c r="B5" s="7"/>
      <c r="C5" s="7" t="s">
        <v>293</v>
      </c>
      <c r="D5" s="7"/>
      <c r="E5" s="7"/>
      <c r="F5" s="7"/>
      <c r="G5" s="7"/>
      <c r="H5" s="7"/>
      <c r="I5" s="7"/>
      <c r="J5" s="7"/>
      <c r="K5" s="7"/>
      <c r="L5" s="9"/>
      <c r="M5" s="10"/>
      <c r="N5" s="10"/>
      <c r="O5" s="10"/>
      <c r="P5" s="10"/>
      <c r="Q5" s="10"/>
      <c r="R5" s="10"/>
      <c r="S5" s="10"/>
      <c r="T5" s="10"/>
      <c r="U5" s="10"/>
    </row>
    <row r="6" spans="1:21" ht="16.5" customHeight="1">
      <c r="A6" s="7"/>
      <c r="B6" s="7"/>
      <c r="C6" s="7"/>
      <c r="D6" s="7" t="s">
        <v>294</v>
      </c>
      <c r="E6" s="7"/>
      <c r="F6" s="7"/>
      <c r="G6" s="7"/>
      <c r="H6" s="7"/>
      <c r="I6" s="7"/>
      <c r="J6" s="7"/>
      <c r="K6" s="7"/>
      <c r="L6" s="9" t="s">
        <v>131</v>
      </c>
      <c r="M6" s="34">
        <v>2026480</v>
      </c>
      <c r="N6" s="33">
        <v>298967</v>
      </c>
      <c r="O6" s="33">
        <v>273444</v>
      </c>
      <c r="P6" s="33">
        <v>172833</v>
      </c>
      <c r="Q6" s="33">
        <v>203101</v>
      </c>
      <c r="R6" s="20">
        <v>60069</v>
      </c>
      <c r="S6" s="20">
        <v>50663</v>
      </c>
      <c r="T6" s="20">
        <v>17669</v>
      </c>
      <c r="U6" s="34">
        <v>3103226</v>
      </c>
    </row>
    <row r="7" spans="1:21" ht="16.5" customHeight="1">
      <c r="A7" s="7"/>
      <c r="B7" s="7"/>
      <c r="C7" s="7"/>
      <c r="D7" s="7" t="s">
        <v>295</v>
      </c>
      <c r="E7" s="7"/>
      <c r="F7" s="7"/>
      <c r="G7" s="7"/>
      <c r="H7" s="7"/>
      <c r="I7" s="7"/>
      <c r="J7" s="7"/>
      <c r="K7" s="7"/>
      <c r="L7" s="9" t="s">
        <v>131</v>
      </c>
      <c r="M7" s="34">
        <v>3353080</v>
      </c>
      <c r="N7" s="34">
        <v>2798694</v>
      </c>
      <c r="O7" s="34">
        <v>2231452</v>
      </c>
      <c r="P7" s="34">
        <v>1057491</v>
      </c>
      <c r="Q7" s="33">
        <v>921389</v>
      </c>
      <c r="R7" s="33">
        <v>220257</v>
      </c>
      <c r="S7" s="33">
        <v>236155</v>
      </c>
      <c r="T7" s="33">
        <v>207192</v>
      </c>
      <c r="U7" s="41">
        <v>11025710</v>
      </c>
    </row>
    <row r="8" spans="1:21" ht="16.5" customHeight="1">
      <c r="A8" s="7"/>
      <c r="B8" s="7"/>
      <c r="C8" s="7"/>
      <c r="D8" s="7" t="s">
        <v>296</v>
      </c>
      <c r="E8" s="7"/>
      <c r="F8" s="7"/>
      <c r="G8" s="7"/>
      <c r="H8" s="7"/>
      <c r="I8" s="7"/>
      <c r="J8" s="7"/>
      <c r="K8" s="7"/>
      <c r="L8" s="9" t="s">
        <v>131</v>
      </c>
      <c r="M8" s="34">
        <v>4089378</v>
      </c>
      <c r="N8" s="25" t="s">
        <v>143</v>
      </c>
      <c r="O8" s="34">
        <v>1312672</v>
      </c>
      <c r="P8" s="20">
        <v>37447</v>
      </c>
      <c r="Q8" s="20">
        <v>76735</v>
      </c>
      <c r="R8" s="16">
        <v>6698</v>
      </c>
      <c r="S8" s="20">
        <v>40227</v>
      </c>
      <c r="T8" s="20">
        <v>99139</v>
      </c>
      <c r="U8" s="34">
        <v>5662296</v>
      </c>
    </row>
    <row r="9" spans="1:21" ht="29.45" customHeight="1">
      <c r="A9" s="7"/>
      <c r="B9" s="7"/>
      <c r="C9" s="7"/>
      <c r="D9" s="69" t="s">
        <v>297</v>
      </c>
      <c r="E9" s="69"/>
      <c r="F9" s="69"/>
      <c r="G9" s="69"/>
      <c r="H9" s="69"/>
      <c r="I9" s="69"/>
      <c r="J9" s="69"/>
      <c r="K9" s="69"/>
      <c r="L9" s="9" t="s">
        <v>131</v>
      </c>
      <c r="M9" s="34">
        <v>7499842</v>
      </c>
      <c r="N9" s="34">
        <v>2676893</v>
      </c>
      <c r="O9" s="34">
        <v>3442849</v>
      </c>
      <c r="P9" s="34">
        <v>1787809</v>
      </c>
      <c r="Q9" s="33">
        <v>973191</v>
      </c>
      <c r="R9" s="33">
        <v>239921</v>
      </c>
      <c r="S9" s="33">
        <v>514264</v>
      </c>
      <c r="T9" s="33">
        <v>278435</v>
      </c>
      <c r="U9" s="41">
        <v>17413204</v>
      </c>
    </row>
    <row r="10" spans="1:21" ht="16.5" customHeight="1">
      <c r="A10" s="7"/>
      <c r="B10" s="7"/>
      <c r="C10" s="7"/>
      <c r="D10" s="7" t="s">
        <v>278</v>
      </c>
      <c r="E10" s="7"/>
      <c r="F10" s="7"/>
      <c r="G10" s="7"/>
      <c r="H10" s="7"/>
      <c r="I10" s="7"/>
      <c r="J10" s="7"/>
      <c r="K10" s="7"/>
      <c r="L10" s="9" t="s">
        <v>131</v>
      </c>
      <c r="M10" s="24" t="s">
        <v>132</v>
      </c>
      <c r="N10" s="24" t="s">
        <v>132</v>
      </c>
      <c r="O10" s="24" t="s">
        <v>132</v>
      </c>
      <c r="P10" s="24" t="s">
        <v>132</v>
      </c>
      <c r="Q10" s="24" t="s">
        <v>132</v>
      </c>
      <c r="R10" s="24" t="s">
        <v>132</v>
      </c>
      <c r="S10" s="24" t="s">
        <v>132</v>
      </c>
      <c r="T10" s="24" t="s">
        <v>132</v>
      </c>
      <c r="U10" s="24" t="s">
        <v>132</v>
      </c>
    </row>
    <row r="11" spans="1:21" ht="16.5" customHeight="1">
      <c r="A11" s="7"/>
      <c r="B11" s="7"/>
      <c r="C11" s="7"/>
      <c r="D11" s="7" t="s">
        <v>82</v>
      </c>
      <c r="E11" s="7"/>
      <c r="F11" s="7"/>
      <c r="G11" s="7"/>
      <c r="H11" s="7"/>
      <c r="I11" s="7"/>
      <c r="J11" s="7"/>
      <c r="K11" s="7"/>
      <c r="L11" s="9" t="s">
        <v>131</v>
      </c>
      <c r="M11" s="41">
        <v>16968780</v>
      </c>
      <c r="N11" s="34">
        <v>5774554</v>
      </c>
      <c r="O11" s="34">
        <v>7260417</v>
      </c>
      <c r="P11" s="34">
        <v>3055580</v>
      </c>
      <c r="Q11" s="34">
        <v>2174416</v>
      </c>
      <c r="R11" s="33">
        <v>526945</v>
      </c>
      <c r="S11" s="33">
        <v>841309</v>
      </c>
      <c r="T11" s="33">
        <v>602435</v>
      </c>
      <c r="U11" s="41">
        <v>37204436</v>
      </c>
    </row>
    <row r="12" spans="1:21" ht="16.5" customHeight="1">
      <c r="A12" s="7"/>
      <c r="B12" s="7"/>
      <c r="C12" s="7" t="s">
        <v>298</v>
      </c>
      <c r="D12" s="7"/>
      <c r="E12" s="7"/>
      <c r="F12" s="7"/>
      <c r="G12" s="7"/>
      <c r="H12" s="7"/>
      <c r="I12" s="7"/>
      <c r="J12" s="7"/>
      <c r="K12" s="7"/>
      <c r="L12" s="9"/>
      <c r="M12" s="10"/>
      <c r="N12" s="10"/>
      <c r="O12" s="10"/>
      <c r="P12" s="10"/>
      <c r="Q12" s="10"/>
      <c r="R12" s="10"/>
      <c r="S12" s="10"/>
      <c r="T12" s="10"/>
      <c r="U12" s="10"/>
    </row>
    <row r="13" spans="1:21" ht="16.5" customHeight="1">
      <c r="A13" s="7"/>
      <c r="B13" s="7"/>
      <c r="C13" s="7"/>
      <c r="D13" s="7" t="s">
        <v>294</v>
      </c>
      <c r="E13" s="7"/>
      <c r="F13" s="7"/>
      <c r="G13" s="7"/>
      <c r="H13" s="7"/>
      <c r="I13" s="7"/>
      <c r="J13" s="7"/>
      <c r="K13" s="7"/>
      <c r="L13" s="9" t="s">
        <v>131</v>
      </c>
      <c r="M13" s="16">
        <v>1815</v>
      </c>
      <c r="N13" s="18">
        <v>274</v>
      </c>
      <c r="O13" s="24" t="s">
        <v>132</v>
      </c>
      <c r="P13" s="24">
        <v>1</v>
      </c>
      <c r="Q13" s="27">
        <v>67</v>
      </c>
      <c r="R13" s="24" t="s">
        <v>132</v>
      </c>
      <c r="S13" s="24" t="s">
        <v>132</v>
      </c>
      <c r="T13" s="24" t="s">
        <v>132</v>
      </c>
      <c r="U13" s="16">
        <v>2157</v>
      </c>
    </row>
    <row r="14" spans="1:21" ht="16.5" customHeight="1">
      <c r="A14" s="7"/>
      <c r="B14" s="7"/>
      <c r="C14" s="7"/>
      <c r="D14" s="7" t="s">
        <v>295</v>
      </c>
      <c r="E14" s="7"/>
      <c r="F14" s="7"/>
      <c r="G14" s="7"/>
      <c r="H14" s="7"/>
      <c r="I14" s="7"/>
      <c r="J14" s="7"/>
      <c r="K14" s="7"/>
      <c r="L14" s="9" t="s">
        <v>131</v>
      </c>
      <c r="M14" s="20">
        <v>41984</v>
      </c>
      <c r="N14" s="16">
        <v>2938</v>
      </c>
      <c r="O14" s="16">
        <v>2578</v>
      </c>
      <c r="P14" s="16">
        <v>2294</v>
      </c>
      <c r="Q14" s="16">
        <v>3776</v>
      </c>
      <c r="R14" s="24" t="s">
        <v>132</v>
      </c>
      <c r="S14" s="27">
        <v>42</v>
      </c>
      <c r="T14" s="24" t="s">
        <v>132</v>
      </c>
      <c r="U14" s="20">
        <v>53612</v>
      </c>
    </row>
    <row r="15" spans="1:21" ht="16.5" customHeight="1">
      <c r="A15" s="7"/>
      <c r="B15" s="7"/>
      <c r="C15" s="7"/>
      <c r="D15" s="7" t="s">
        <v>296</v>
      </c>
      <c r="E15" s="7"/>
      <c r="F15" s="7"/>
      <c r="G15" s="7"/>
      <c r="H15" s="7"/>
      <c r="I15" s="7"/>
      <c r="J15" s="7"/>
      <c r="K15" s="7"/>
      <c r="L15" s="9" t="s">
        <v>131</v>
      </c>
      <c r="M15" s="18">
        <v>383</v>
      </c>
      <c r="N15" s="25" t="s">
        <v>143</v>
      </c>
      <c r="O15" s="24" t="s">
        <v>132</v>
      </c>
      <c r="P15" s="24">
        <v>2</v>
      </c>
      <c r="Q15" s="27">
        <v>38</v>
      </c>
      <c r="R15" s="24" t="s">
        <v>132</v>
      </c>
      <c r="S15" s="24" t="s">
        <v>132</v>
      </c>
      <c r="T15" s="24" t="s">
        <v>132</v>
      </c>
      <c r="U15" s="18">
        <v>423</v>
      </c>
    </row>
    <row r="16" spans="1:21" ht="29.45" customHeight="1">
      <c r="A16" s="7"/>
      <c r="B16" s="7"/>
      <c r="C16" s="7"/>
      <c r="D16" s="69" t="s">
        <v>297</v>
      </c>
      <c r="E16" s="69"/>
      <c r="F16" s="69"/>
      <c r="G16" s="69"/>
      <c r="H16" s="69"/>
      <c r="I16" s="69"/>
      <c r="J16" s="69"/>
      <c r="K16" s="69"/>
      <c r="L16" s="9" t="s">
        <v>131</v>
      </c>
      <c r="M16" s="33">
        <v>479108</v>
      </c>
      <c r="N16" s="33">
        <v>140106</v>
      </c>
      <c r="O16" s="33">
        <v>148167</v>
      </c>
      <c r="P16" s="20">
        <v>86527</v>
      </c>
      <c r="Q16" s="20">
        <v>37159</v>
      </c>
      <c r="R16" s="16">
        <v>8425</v>
      </c>
      <c r="S16" s="16">
        <v>2618</v>
      </c>
      <c r="T16" s="27">
        <v>35</v>
      </c>
      <c r="U16" s="33">
        <v>902145</v>
      </c>
    </row>
    <row r="17" spans="1:21" ht="16.5" customHeight="1">
      <c r="A17" s="7"/>
      <c r="B17" s="7"/>
      <c r="C17" s="7"/>
      <c r="D17" s="7" t="s">
        <v>278</v>
      </c>
      <c r="E17" s="7"/>
      <c r="F17" s="7"/>
      <c r="G17" s="7"/>
      <c r="H17" s="7"/>
      <c r="I17" s="7"/>
      <c r="J17" s="7"/>
      <c r="K17" s="7"/>
      <c r="L17" s="9" t="s">
        <v>131</v>
      </c>
      <c r="M17" s="24" t="s">
        <v>132</v>
      </c>
      <c r="N17" s="24" t="s">
        <v>132</v>
      </c>
      <c r="O17" s="24" t="s">
        <v>132</v>
      </c>
      <c r="P17" s="24" t="s">
        <v>132</v>
      </c>
      <c r="Q17" s="24" t="s">
        <v>132</v>
      </c>
      <c r="R17" s="24" t="s">
        <v>132</v>
      </c>
      <c r="S17" s="24" t="s">
        <v>132</v>
      </c>
      <c r="T17" s="24" t="s">
        <v>132</v>
      </c>
      <c r="U17" s="24" t="s">
        <v>132</v>
      </c>
    </row>
    <row r="18" spans="1:21" ht="16.5" customHeight="1">
      <c r="A18" s="7"/>
      <c r="B18" s="7"/>
      <c r="C18" s="7"/>
      <c r="D18" s="7" t="s">
        <v>82</v>
      </c>
      <c r="E18" s="7"/>
      <c r="F18" s="7"/>
      <c r="G18" s="7"/>
      <c r="H18" s="7"/>
      <c r="I18" s="7"/>
      <c r="J18" s="7"/>
      <c r="K18" s="7"/>
      <c r="L18" s="9" t="s">
        <v>131</v>
      </c>
      <c r="M18" s="33">
        <v>523290</v>
      </c>
      <c r="N18" s="33">
        <v>143318</v>
      </c>
      <c r="O18" s="33">
        <v>150745</v>
      </c>
      <c r="P18" s="20">
        <v>88824</v>
      </c>
      <c r="Q18" s="20">
        <v>41040</v>
      </c>
      <c r="R18" s="16">
        <v>8425</v>
      </c>
      <c r="S18" s="16">
        <v>2660</v>
      </c>
      <c r="T18" s="27">
        <v>35</v>
      </c>
      <c r="U18" s="33">
        <v>958337</v>
      </c>
    </row>
    <row r="19" spans="1:21" ht="16.5" customHeight="1">
      <c r="A19" s="7"/>
      <c r="B19" s="7"/>
      <c r="C19" s="7" t="s">
        <v>82</v>
      </c>
      <c r="D19" s="7"/>
      <c r="E19" s="7"/>
      <c r="F19" s="7"/>
      <c r="G19" s="7"/>
      <c r="H19" s="7"/>
      <c r="I19" s="7"/>
      <c r="J19" s="7"/>
      <c r="K19" s="7"/>
      <c r="L19" s="9"/>
      <c r="M19" s="10"/>
      <c r="N19" s="10"/>
      <c r="O19" s="10"/>
      <c r="P19" s="10"/>
      <c r="Q19" s="10"/>
      <c r="R19" s="10"/>
      <c r="S19" s="10"/>
      <c r="T19" s="10"/>
      <c r="U19" s="10"/>
    </row>
    <row r="20" spans="1:21" ht="16.5" customHeight="1">
      <c r="A20" s="7"/>
      <c r="B20" s="7"/>
      <c r="C20" s="7"/>
      <c r="D20" s="7" t="s">
        <v>294</v>
      </c>
      <c r="E20" s="7"/>
      <c r="F20" s="7"/>
      <c r="G20" s="7"/>
      <c r="H20" s="7"/>
      <c r="I20" s="7"/>
      <c r="J20" s="7"/>
      <c r="K20" s="7"/>
      <c r="L20" s="9" t="s">
        <v>131</v>
      </c>
      <c r="M20" s="34">
        <v>2028295</v>
      </c>
      <c r="N20" s="33">
        <v>299241</v>
      </c>
      <c r="O20" s="33">
        <v>273444</v>
      </c>
      <c r="P20" s="33">
        <v>172834</v>
      </c>
      <c r="Q20" s="33">
        <v>203168</v>
      </c>
      <c r="R20" s="20">
        <v>60069</v>
      </c>
      <c r="S20" s="20">
        <v>50663</v>
      </c>
      <c r="T20" s="20">
        <v>17669</v>
      </c>
      <c r="U20" s="34">
        <v>3105383</v>
      </c>
    </row>
    <row r="21" spans="1:21" ht="16.5" customHeight="1">
      <c r="A21" s="7"/>
      <c r="B21" s="7"/>
      <c r="C21" s="7"/>
      <c r="D21" s="7" t="s">
        <v>295</v>
      </c>
      <c r="E21" s="7"/>
      <c r="F21" s="7"/>
      <c r="G21" s="7"/>
      <c r="H21" s="7"/>
      <c r="I21" s="7"/>
      <c r="J21" s="7"/>
      <c r="K21" s="7"/>
      <c r="L21" s="9" t="s">
        <v>131</v>
      </c>
      <c r="M21" s="34">
        <v>3395064</v>
      </c>
      <c r="N21" s="34">
        <v>2801632</v>
      </c>
      <c r="O21" s="34">
        <v>2234030</v>
      </c>
      <c r="P21" s="34">
        <v>1059785</v>
      </c>
      <c r="Q21" s="33">
        <v>925165</v>
      </c>
      <c r="R21" s="33">
        <v>220257</v>
      </c>
      <c r="S21" s="33">
        <v>236197</v>
      </c>
      <c r="T21" s="33">
        <v>207192</v>
      </c>
      <c r="U21" s="41">
        <v>11079322</v>
      </c>
    </row>
    <row r="22" spans="1:21" ht="16.5" customHeight="1">
      <c r="A22" s="7"/>
      <c r="B22" s="7"/>
      <c r="C22" s="7"/>
      <c r="D22" s="7" t="s">
        <v>296</v>
      </c>
      <c r="E22" s="7"/>
      <c r="F22" s="7"/>
      <c r="G22" s="7"/>
      <c r="H22" s="7"/>
      <c r="I22" s="7"/>
      <c r="J22" s="7"/>
      <c r="K22" s="7"/>
      <c r="L22" s="9" t="s">
        <v>131</v>
      </c>
      <c r="M22" s="34">
        <v>4089761</v>
      </c>
      <c r="N22" s="25" t="s">
        <v>143</v>
      </c>
      <c r="O22" s="34">
        <v>1312672</v>
      </c>
      <c r="P22" s="20">
        <v>37449</v>
      </c>
      <c r="Q22" s="20">
        <v>76773</v>
      </c>
      <c r="R22" s="16">
        <v>6698</v>
      </c>
      <c r="S22" s="20">
        <v>40227</v>
      </c>
      <c r="T22" s="20">
        <v>99139</v>
      </c>
      <c r="U22" s="34">
        <v>5662719</v>
      </c>
    </row>
    <row r="23" spans="1:21" ht="29.45" customHeight="1">
      <c r="A23" s="7"/>
      <c r="B23" s="7"/>
      <c r="C23" s="7"/>
      <c r="D23" s="69" t="s">
        <v>297</v>
      </c>
      <c r="E23" s="69"/>
      <c r="F23" s="69"/>
      <c r="G23" s="69"/>
      <c r="H23" s="69"/>
      <c r="I23" s="69"/>
      <c r="J23" s="69"/>
      <c r="K23" s="69"/>
      <c r="L23" s="9" t="s">
        <v>131</v>
      </c>
      <c r="M23" s="34">
        <v>7978950</v>
      </c>
      <c r="N23" s="34">
        <v>2816999</v>
      </c>
      <c r="O23" s="34">
        <v>3591016</v>
      </c>
      <c r="P23" s="34">
        <v>1874336</v>
      </c>
      <c r="Q23" s="34">
        <v>1010350</v>
      </c>
      <c r="R23" s="33">
        <v>248346</v>
      </c>
      <c r="S23" s="33">
        <v>516882</v>
      </c>
      <c r="T23" s="33">
        <v>278470</v>
      </c>
      <c r="U23" s="41">
        <v>18315349</v>
      </c>
    </row>
    <row r="24" spans="1:21" ht="16.5" customHeight="1">
      <c r="A24" s="7"/>
      <c r="B24" s="7"/>
      <c r="C24" s="7"/>
      <c r="D24" s="7" t="s">
        <v>278</v>
      </c>
      <c r="E24" s="7"/>
      <c r="F24" s="7"/>
      <c r="G24" s="7"/>
      <c r="H24" s="7"/>
      <c r="I24" s="7"/>
      <c r="J24" s="7"/>
      <c r="K24" s="7"/>
      <c r="L24" s="9" t="s">
        <v>131</v>
      </c>
      <c r="M24" s="24" t="s">
        <v>132</v>
      </c>
      <c r="N24" s="24" t="s">
        <v>132</v>
      </c>
      <c r="O24" s="24" t="s">
        <v>132</v>
      </c>
      <c r="P24" s="24" t="s">
        <v>132</v>
      </c>
      <c r="Q24" s="24" t="s">
        <v>132</v>
      </c>
      <c r="R24" s="24" t="s">
        <v>132</v>
      </c>
      <c r="S24" s="24" t="s">
        <v>132</v>
      </c>
      <c r="T24" s="24" t="s">
        <v>132</v>
      </c>
      <c r="U24" s="24" t="s">
        <v>132</v>
      </c>
    </row>
    <row r="25" spans="1:21" ht="16.5" customHeight="1">
      <c r="A25" s="7"/>
      <c r="B25" s="7"/>
      <c r="C25" s="7"/>
      <c r="D25" s="7" t="s">
        <v>82</v>
      </c>
      <c r="E25" s="7"/>
      <c r="F25" s="7"/>
      <c r="G25" s="7"/>
      <c r="H25" s="7"/>
      <c r="I25" s="7"/>
      <c r="J25" s="7"/>
      <c r="K25" s="7"/>
      <c r="L25" s="9" t="s">
        <v>131</v>
      </c>
      <c r="M25" s="41">
        <v>17492070</v>
      </c>
      <c r="N25" s="34">
        <v>5917872</v>
      </c>
      <c r="O25" s="34">
        <v>7411162</v>
      </c>
      <c r="P25" s="34">
        <v>3144404</v>
      </c>
      <c r="Q25" s="34">
        <v>2215456</v>
      </c>
      <c r="R25" s="33">
        <v>535370</v>
      </c>
      <c r="S25" s="33">
        <v>843969</v>
      </c>
      <c r="T25" s="33">
        <v>602470</v>
      </c>
      <c r="U25" s="41">
        <v>38162773</v>
      </c>
    </row>
    <row r="26" spans="1:21" ht="16.5" customHeight="1">
      <c r="A26" s="7"/>
      <c r="B26" s="7" t="s">
        <v>83</v>
      </c>
      <c r="C26" s="7"/>
      <c r="D26" s="7"/>
      <c r="E26" s="7"/>
      <c r="F26" s="7"/>
      <c r="G26" s="7"/>
      <c r="H26" s="7"/>
      <c r="I26" s="7"/>
      <c r="J26" s="7"/>
      <c r="K26" s="7"/>
      <c r="L26" s="9"/>
      <c r="M26" s="10"/>
      <c r="N26" s="10"/>
      <c r="O26" s="10"/>
      <c r="P26" s="10"/>
      <c r="Q26" s="10"/>
      <c r="R26" s="10"/>
      <c r="S26" s="10"/>
      <c r="T26" s="10"/>
      <c r="U26" s="10"/>
    </row>
    <row r="27" spans="1:21" ht="16.5" customHeight="1">
      <c r="A27" s="7"/>
      <c r="B27" s="7"/>
      <c r="C27" s="7" t="s">
        <v>293</v>
      </c>
      <c r="D27" s="7"/>
      <c r="E27" s="7"/>
      <c r="F27" s="7"/>
      <c r="G27" s="7"/>
      <c r="H27" s="7"/>
      <c r="I27" s="7"/>
      <c r="J27" s="7"/>
      <c r="K27" s="7"/>
      <c r="L27" s="9"/>
      <c r="M27" s="10"/>
      <c r="N27" s="10"/>
      <c r="O27" s="10"/>
      <c r="P27" s="10"/>
      <c r="Q27" s="10"/>
      <c r="R27" s="10"/>
      <c r="S27" s="10"/>
      <c r="T27" s="10"/>
      <c r="U27" s="10"/>
    </row>
    <row r="28" spans="1:21" ht="16.5" customHeight="1">
      <c r="A28" s="7"/>
      <c r="B28" s="7"/>
      <c r="C28" s="7"/>
      <c r="D28" s="7" t="s">
        <v>294</v>
      </c>
      <c r="E28" s="7"/>
      <c r="F28" s="7"/>
      <c r="G28" s="7"/>
      <c r="H28" s="7"/>
      <c r="I28" s="7"/>
      <c r="J28" s="7"/>
      <c r="K28" s="7"/>
      <c r="L28" s="9" t="s">
        <v>131</v>
      </c>
      <c r="M28" s="34">
        <v>2212600</v>
      </c>
      <c r="N28" s="33">
        <v>304150</v>
      </c>
      <c r="O28" s="33">
        <v>279310</v>
      </c>
      <c r="P28" s="33">
        <v>172652</v>
      </c>
      <c r="Q28" s="33">
        <v>195288</v>
      </c>
      <c r="R28" s="20">
        <v>61440</v>
      </c>
      <c r="S28" s="20">
        <v>48580</v>
      </c>
      <c r="T28" s="20">
        <v>15749</v>
      </c>
      <c r="U28" s="34">
        <v>3289769</v>
      </c>
    </row>
    <row r="29" spans="1:21" ht="16.5" customHeight="1">
      <c r="A29" s="7"/>
      <c r="B29" s="7"/>
      <c r="C29" s="7"/>
      <c r="D29" s="7" t="s">
        <v>295</v>
      </c>
      <c r="E29" s="7"/>
      <c r="F29" s="7"/>
      <c r="G29" s="7"/>
      <c r="H29" s="7"/>
      <c r="I29" s="7"/>
      <c r="J29" s="7"/>
      <c r="K29" s="7"/>
      <c r="L29" s="9" t="s">
        <v>131</v>
      </c>
      <c r="M29" s="34">
        <v>3910060</v>
      </c>
      <c r="N29" s="34">
        <v>2745233</v>
      </c>
      <c r="O29" s="34">
        <v>2023956</v>
      </c>
      <c r="P29" s="34">
        <v>1037878</v>
      </c>
      <c r="Q29" s="33">
        <v>932209</v>
      </c>
      <c r="R29" s="33">
        <v>228090</v>
      </c>
      <c r="S29" s="33">
        <v>234820</v>
      </c>
      <c r="T29" s="33">
        <v>220555</v>
      </c>
      <c r="U29" s="41">
        <v>11332801</v>
      </c>
    </row>
    <row r="30" spans="1:21" ht="16.5" customHeight="1">
      <c r="A30" s="7"/>
      <c r="B30" s="7"/>
      <c r="C30" s="7"/>
      <c r="D30" s="7" t="s">
        <v>296</v>
      </c>
      <c r="E30" s="7"/>
      <c r="F30" s="7"/>
      <c r="G30" s="7"/>
      <c r="H30" s="7"/>
      <c r="I30" s="7"/>
      <c r="J30" s="7"/>
      <c r="K30" s="7"/>
      <c r="L30" s="9" t="s">
        <v>131</v>
      </c>
      <c r="M30" s="34">
        <v>4833253</v>
      </c>
      <c r="N30" s="24" t="s">
        <v>132</v>
      </c>
      <c r="O30" s="34">
        <v>1321342</v>
      </c>
      <c r="P30" s="20">
        <v>44898</v>
      </c>
      <c r="Q30" s="20">
        <v>89589</v>
      </c>
      <c r="R30" s="16">
        <v>7658</v>
      </c>
      <c r="S30" s="20">
        <v>25554</v>
      </c>
      <c r="T30" s="20">
        <v>96247</v>
      </c>
      <c r="U30" s="34">
        <v>6418541</v>
      </c>
    </row>
    <row r="31" spans="1:21" ht="29.45" customHeight="1">
      <c r="A31" s="7"/>
      <c r="B31" s="7"/>
      <c r="C31" s="7"/>
      <c r="D31" s="69" t="s">
        <v>297</v>
      </c>
      <c r="E31" s="69"/>
      <c r="F31" s="69"/>
      <c r="G31" s="69"/>
      <c r="H31" s="69"/>
      <c r="I31" s="69"/>
      <c r="J31" s="69"/>
      <c r="K31" s="69"/>
      <c r="L31" s="9" t="s">
        <v>131</v>
      </c>
      <c r="M31" s="34">
        <v>7403628</v>
      </c>
      <c r="N31" s="34">
        <v>2670942</v>
      </c>
      <c r="O31" s="34">
        <v>2957984</v>
      </c>
      <c r="P31" s="34">
        <v>1790855</v>
      </c>
      <c r="Q31" s="33">
        <v>840565</v>
      </c>
      <c r="R31" s="33">
        <v>264852</v>
      </c>
      <c r="S31" s="33">
        <v>504656</v>
      </c>
      <c r="T31" s="33">
        <v>241057</v>
      </c>
      <c r="U31" s="41">
        <v>16674539</v>
      </c>
    </row>
    <row r="32" spans="1:21" ht="16.5" customHeight="1">
      <c r="A32" s="7"/>
      <c r="B32" s="7"/>
      <c r="C32" s="7"/>
      <c r="D32" s="7" t="s">
        <v>278</v>
      </c>
      <c r="E32" s="7"/>
      <c r="F32" s="7"/>
      <c r="G32" s="7"/>
      <c r="H32" s="7"/>
      <c r="I32" s="7"/>
      <c r="J32" s="7"/>
      <c r="K32" s="7"/>
      <c r="L32" s="9" t="s">
        <v>131</v>
      </c>
      <c r="M32" s="24" t="s">
        <v>132</v>
      </c>
      <c r="N32" s="24" t="s">
        <v>132</v>
      </c>
      <c r="O32" s="24" t="s">
        <v>132</v>
      </c>
      <c r="P32" s="24" t="s">
        <v>132</v>
      </c>
      <c r="Q32" s="24" t="s">
        <v>132</v>
      </c>
      <c r="R32" s="27">
        <v>33</v>
      </c>
      <c r="S32" s="27">
        <v>23</v>
      </c>
      <c r="T32" s="27">
        <v>33</v>
      </c>
      <c r="U32" s="27">
        <v>89</v>
      </c>
    </row>
    <row r="33" spans="1:21" ht="16.5" customHeight="1">
      <c r="A33" s="7"/>
      <c r="B33" s="7"/>
      <c r="C33" s="7"/>
      <c r="D33" s="7" t="s">
        <v>82</v>
      </c>
      <c r="E33" s="7"/>
      <c r="F33" s="7"/>
      <c r="G33" s="7"/>
      <c r="H33" s="7"/>
      <c r="I33" s="7"/>
      <c r="J33" s="7"/>
      <c r="K33" s="7"/>
      <c r="L33" s="9" t="s">
        <v>131</v>
      </c>
      <c r="M33" s="41">
        <v>18359541</v>
      </c>
      <c r="N33" s="34">
        <v>5720325</v>
      </c>
      <c r="O33" s="34">
        <v>6582592</v>
      </c>
      <c r="P33" s="34">
        <v>3046283</v>
      </c>
      <c r="Q33" s="34">
        <v>2057651</v>
      </c>
      <c r="R33" s="33">
        <v>562073</v>
      </c>
      <c r="S33" s="33">
        <v>813633</v>
      </c>
      <c r="T33" s="33">
        <v>573641</v>
      </c>
      <c r="U33" s="41">
        <v>37715739</v>
      </c>
    </row>
    <row r="34" spans="1:21" ht="16.5" customHeight="1">
      <c r="A34" s="7"/>
      <c r="B34" s="7"/>
      <c r="C34" s="7" t="s">
        <v>298</v>
      </c>
      <c r="D34" s="7"/>
      <c r="E34" s="7"/>
      <c r="F34" s="7"/>
      <c r="G34" s="7"/>
      <c r="H34" s="7"/>
      <c r="I34" s="7"/>
      <c r="J34" s="7"/>
      <c r="K34" s="7"/>
      <c r="L34" s="9"/>
      <c r="M34" s="10"/>
      <c r="N34" s="10"/>
      <c r="O34" s="10"/>
      <c r="P34" s="10"/>
      <c r="Q34" s="10"/>
      <c r="R34" s="10"/>
      <c r="S34" s="10"/>
      <c r="T34" s="10"/>
      <c r="U34" s="10"/>
    </row>
    <row r="35" spans="1:21" ht="16.5" customHeight="1">
      <c r="A35" s="7"/>
      <c r="B35" s="7"/>
      <c r="C35" s="7"/>
      <c r="D35" s="7" t="s">
        <v>294</v>
      </c>
      <c r="E35" s="7"/>
      <c r="F35" s="7"/>
      <c r="G35" s="7"/>
      <c r="H35" s="7"/>
      <c r="I35" s="7"/>
      <c r="J35" s="7"/>
      <c r="K35" s="7"/>
      <c r="L35" s="9" t="s">
        <v>131</v>
      </c>
      <c r="M35" s="16">
        <v>2542</v>
      </c>
      <c r="N35" s="24">
        <v>1</v>
      </c>
      <c r="O35" s="24" t="s">
        <v>132</v>
      </c>
      <c r="P35" s="27">
        <v>30</v>
      </c>
      <c r="Q35" s="27">
        <v>33</v>
      </c>
      <c r="R35" s="24" t="s">
        <v>132</v>
      </c>
      <c r="S35" s="24" t="s">
        <v>132</v>
      </c>
      <c r="T35" s="24" t="s">
        <v>132</v>
      </c>
      <c r="U35" s="16">
        <v>2606</v>
      </c>
    </row>
    <row r="36" spans="1:21" ht="16.5" customHeight="1">
      <c r="A36" s="7"/>
      <c r="B36" s="7"/>
      <c r="C36" s="7"/>
      <c r="D36" s="7" t="s">
        <v>295</v>
      </c>
      <c r="E36" s="7"/>
      <c r="F36" s="7"/>
      <c r="G36" s="7"/>
      <c r="H36" s="7"/>
      <c r="I36" s="7"/>
      <c r="J36" s="7"/>
      <c r="K36" s="7"/>
      <c r="L36" s="9" t="s">
        <v>131</v>
      </c>
      <c r="M36" s="20">
        <v>36657</v>
      </c>
      <c r="N36" s="16">
        <v>4091</v>
      </c>
      <c r="O36" s="16">
        <v>2846</v>
      </c>
      <c r="P36" s="16">
        <v>2538</v>
      </c>
      <c r="Q36" s="16">
        <v>5014</v>
      </c>
      <c r="R36" s="24" t="s">
        <v>132</v>
      </c>
      <c r="S36" s="27">
        <v>89</v>
      </c>
      <c r="T36" s="24" t="s">
        <v>132</v>
      </c>
      <c r="U36" s="20">
        <v>51235</v>
      </c>
    </row>
    <row r="37" spans="1:21" ht="16.5" customHeight="1">
      <c r="A37" s="7"/>
      <c r="B37" s="7"/>
      <c r="C37" s="7"/>
      <c r="D37" s="7" t="s">
        <v>296</v>
      </c>
      <c r="E37" s="7"/>
      <c r="F37" s="7"/>
      <c r="G37" s="7"/>
      <c r="H37" s="7"/>
      <c r="I37" s="7"/>
      <c r="J37" s="7"/>
      <c r="K37" s="7"/>
      <c r="L37" s="9" t="s">
        <v>131</v>
      </c>
      <c r="M37" s="18">
        <v>410</v>
      </c>
      <c r="N37" s="24" t="s">
        <v>132</v>
      </c>
      <c r="O37" s="24" t="s">
        <v>132</v>
      </c>
      <c r="P37" s="24">
        <v>3</v>
      </c>
      <c r="Q37" s="27">
        <v>31</v>
      </c>
      <c r="R37" s="24" t="s">
        <v>132</v>
      </c>
      <c r="S37" s="24" t="s">
        <v>132</v>
      </c>
      <c r="T37" s="24" t="s">
        <v>132</v>
      </c>
      <c r="U37" s="18">
        <v>444</v>
      </c>
    </row>
    <row r="38" spans="1:21" ht="29.45" customHeight="1">
      <c r="A38" s="7"/>
      <c r="B38" s="7"/>
      <c r="C38" s="7"/>
      <c r="D38" s="69" t="s">
        <v>297</v>
      </c>
      <c r="E38" s="69"/>
      <c r="F38" s="69"/>
      <c r="G38" s="69"/>
      <c r="H38" s="69"/>
      <c r="I38" s="69"/>
      <c r="J38" s="69"/>
      <c r="K38" s="69"/>
      <c r="L38" s="9" t="s">
        <v>131</v>
      </c>
      <c r="M38" s="33">
        <v>685569</v>
      </c>
      <c r="N38" s="33">
        <v>194200</v>
      </c>
      <c r="O38" s="33">
        <v>181311</v>
      </c>
      <c r="P38" s="33">
        <v>108468</v>
      </c>
      <c r="Q38" s="20">
        <v>56537</v>
      </c>
      <c r="R38" s="20">
        <v>16695</v>
      </c>
      <c r="S38" s="16">
        <v>1709</v>
      </c>
      <c r="T38" s="24">
        <v>8</v>
      </c>
      <c r="U38" s="34">
        <v>1244497</v>
      </c>
    </row>
    <row r="39" spans="1:21" ht="16.5" customHeight="1">
      <c r="A39" s="7"/>
      <c r="B39" s="7"/>
      <c r="C39" s="7"/>
      <c r="D39" s="7" t="s">
        <v>278</v>
      </c>
      <c r="E39" s="7"/>
      <c r="F39" s="7"/>
      <c r="G39" s="7"/>
      <c r="H39" s="7"/>
      <c r="I39" s="7"/>
      <c r="J39" s="7"/>
      <c r="K39" s="7"/>
      <c r="L39" s="9" t="s">
        <v>131</v>
      </c>
      <c r="M39" s="24" t="s">
        <v>132</v>
      </c>
      <c r="N39" s="24" t="s">
        <v>132</v>
      </c>
      <c r="O39" s="24" t="s">
        <v>132</v>
      </c>
      <c r="P39" s="24" t="s">
        <v>132</v>
      </c>
      <c r="Q39" s="24" t="s">
        <v>132</v>
      </c>
      <c r="R39" s="24" t="s">
        <v>132</v>
      </c>
      <c r="S39" s="24" t="s">
        <v>132</v>
      </c>
      <c r="T39" s="24" t="s">
        <v>132</v>
      </c>
      <c r="U39" s="24" t="s">
        <v>132</v>
      </c>
    </row>
    <row r="40" spans="1:21" ht="16.5" customHeight="1">
      <c r="A40" s="7"/>
      <c r="B40" s="7"/>
      <c r="C40" s="7"/>
      <c r="D40" s="7" t="s">
        <v>82</v>
      </c>
      <c r="E40" s="7"/>
      <c r="F40" s="7"/>
      <c r="G40" s="7"/>
      <c r="H40" s="7"/>
      <c r="I40" s="7"/>
      <c r="J40" s="7"/>
      <c r="K40" s="7"/>
      <c r="L40" s="9" t="s">
        <v>131</v>
      </c>
      <c r="M40" s="33">
        <v>725178</v>
      </c>
      <c r="N40" s="33">
        <v>198292</v>
      </c>
      <c r="O40" s="33">
        <v>184157</v>
      </c>
      <c r="P40" s="33">
        <v>111039</v>
      </c>
      <c r="Q40" s="20">
        <v>61615</v>
      </c>
      <c r="R40" s="20">
        <v>16695</v>
      </c>
      <c r="S40" s="16">
        <v>1798</v>
      </c>
      <c r="T40" s="24">
        <v>8</v>
      </c>
      <c r="U40" s="34">
        <v>1298782</v>
      </c>
    </row>
    <row r="41" spans="1:21" ht="16.5" customHeight="1">
      <c r="A41" s="7"/>
      <c r="B41" s="7"/>
      <c r="C41" s="7" t="s">
        <v>82</v>
      </c>
      <c r="D41" s="7"/>
      <c r="E41" s="7"/>
      <c r="F41" s="7"/>
      <c r="G41" s="7"/>
      <c r="H41" s="7"/>
      <c r="I41" s="7"/>
      <c r="J41" s="7"/>
      <c r="K41" s="7"/>
      <c r="L41" s="9"/>
      <c r="M41" s="10"/>
      <c r="N41" s="10"/>
      <c r="O41" s="10"/>
      <c r="P41" s="10"/>
      <c r="Q41" s="10"/>
      <c r="R41" s="10"/>
      <c r="S41" s="10"/>
      <c r="T41" s="10"/>
      <c r="U41" s="10"/>
    </row>
    <row r="42" spans="1:21" ht="16.5" customHeight="1">
      <c r="A42" s="7"/>
      <c r="B42" s="7"/>
      <c r="C42" s="7"/>
      <c r="D42" s="7" t="s">
        <v>294</v>
      </c>
      <c r="E42" s="7"/>
      <c r="F42" s="7"/>
      <c r="G42" s="7"/>
      <c r="H42" s="7"/>
      <c r="I42" s="7"/>
      <c r="J42" s="7"/>
      <c r="K42" s="7"/>
      <c r="L42" s="9" t="s">
        <v>131</v>
      </c>
      <c r="M42" s="34">
        <v>2215142</v>
      </c>
      <c r="N42" s="33">
        <v>304151</v>
      </c>
      <c r="O42" s="33">
        <v>279310</v>
      </c>
      <c r="P42" s="33">
        <v>172682</v>
      </c>
      <c r="Q42" s="33">
        <v>195321</v>
      </c>
      <c r="R42" s="20">
        <v>61440</v>
      </c>
      <c r="S42" s="20">
        <v>48580</v>
      </c>
      <c r="T42" s="20">
        <v>15749</v>
      </c>
      <c r="U42" s="34">
        <v>3292375</v>
      </c>
    </row>
    <row r="43" spans="1:21" ht="16.5" customHeight="1">
      <c r="A43" s="7"/>
      <c r="B43" s="7"/>
      <c r="C43" s="7"/>
      <c r="D43" s="7" t="s">
        <v>295</v>
      </c>
      <c r="E43" s="7"/>
      <c r="F43" s="7"/>
      <c r="G43" s="7"/>
      <c r="H43" s="7"/>
      <c r="I43" s="7"/>
      <c r="J43" s="7"/>
      <c r="K43" s="7"/>
      <c r="L43" s="9" t="s">
        <v>131</v>
      </c>
      <c r="M43" s="34">
        <v>3946717</v>
      </c>
      <c r="N43" s="34">
        <v>2749324</v>
      </c>
      <c r="O43" s="34">
        <v>2026802</v>
      </c>
      <c r="P43" s="34">
        <v>1040416</v>
      </c>
      <c r="Q43" s="33">
        <v>937223</v>
      </c>
      <c r="R43" s="33">
        <v>228090</v>
      </c>
      <c r="S43" s="33">
        <v>234909</v>
      </c>
      <c r="T43" s="33">
        <v>220555</v>
      </c>
      <c r="U43" s="41">
        <v>11384036</v>
      </c>
    </row>
    <row r="44" spans="1:21" ht="16.5" customHeight="1">
      <c r="A44" s="7"/>
      <c r="B44" s="7"/>
      <c r="C44" s="7"/>
      <c r="D44" s="7" t="s">
        <v>296</v>
      </c>
      <c r="E44" s="7"/>
      <c r="F44" s="7"/>
      <c r="G44" s="7"/>
      <c r="H44" s="7"/>
      <c r="I44" s="7"/>
      <c r="J44" s="7"/>
      <c r="K44" s="7"/>
      <c r="L44" s="9" t="s">
        <v>131</v>
      </c>
      <c r="M44" s="34">
        <v>4833663</v>
      </c>
      <c r="N44" s="24" t="s">
        <v>132</v>
      </c>
      <c r="O44" s="34">
        <v>1321342</v>
      </c>
      <c r="P44" s="20">
        <v>44901</v>
      </c>
      <c r="Q44" s="20">
        <v>89620</v>
      </c>
      <c r="R44" s="16">
        <v>7658</v>
      </c>
      <c r="S44" s="20">
        <v>25554</v>
      </c>
      <c r="T44" s="20">
        <v>96247</v>
      </c>
      <c r="U44" s="34">
        <v>6418985</v>
      </c>
    </row>
    <row r="45" spans="1:21" ht="29.45" customHeight="1">
      <c r="A45" s="7"/>
      <c r="B45" s="7"/>
      <c r="C45" s="7"/>
      <c r="D45" s="69" t="s">
        <v>297</v>
      </c>
      <c r="E45" s="69"/>
      <c r="F45" s="69"/>
      <c r="G45" s="69"/>
      <c r="H45" s="69"/>
      <c r="I45" s="69"/>
      <c r="J45" s="69"/>
      <c r="K45" s="69"/>
      <c r="L45" s="9" t="s">
        <v>131</v>
      </c>
      <c r="M45" s="34">
        <v>8089197</v>
      </c>
      <c r="N45" s="34">
        <v>2865142</v>
      </c>
      <c r="O45" s="34">
        <v>3139295</v>
      </c>
      <c r="P45" s="34">
        <v>1899323</v>
      </c>
      <c r="Q45" s="33">
        <v>897102</v>
      </c>
      <c r="R45" s="33">
        <v>281547</v>
      </c>
      <c r="S45" s="33">
        <v>506365</v>
      </c>
      <c r="T45" s="33">
        <v>241065</v>
      </c>
      <c r="U45" s="41">
        <v>17919036</v>
      </c>
    </row>
    <row r="46" spans="1:21" ht="16.5" customHeight="1">
      <c r="A46" s="7"/>
      <c r="B46" s="7"/>
      <c r="C46" s="7"/>
      <c r="D46" s="7" t="s">
        <v>278</v>
      </c>
      <c r="E46" s="7"/>
      <c r="F46" s="7"/>
      <c r="G46" s="7"/>
      <c r="H46" s="7"/>
      <c r="I46" s="7"/>
      <c r="J46" s="7"/>
      <c r="K46" s="7"/>
      <c r="L46" s="9" t="s">
        <v>131</v>
      </c>
      <c r="M46" s="24" t="s">
        <v>132</v>
      </c>
      <c r="N46" s="24" t="s">
        <v>132</v>
      </c>
      <c r="O46" s="24" t="s">
        <v>132</v>
      </c>
      <c r="P46" s="24" t="s">
        <v>132</v>
      </c>
      <c r="Q46" s="24" t="s">
        <v>132</v>
      </c>
      <c r="R46" s="27">
        <v>33</v>
      </c>
      <c r="S46" s="27">
        <v>23</v>
      </c>
      <c r="T46" s="27">
        <v>33</v>
      </c>
      <c r="U46" s="27">
        <v>89</v>
      </c>
    </row>
    <row r="47" spans="1:21" ht="16.5" customHeight="1">
      <c r="A47" s="7"/>
      <c r="B47" s="7"/>
      <c r="C47" s="7"/>
      <c r="D47" s="7" t="s">
        <v>82</v>
      </c>
      <c r="E47" s="7"/>
      <c r="F47" s="7"/>
      <c r="G47" s="7"/>
      <c r="H47" s="7"/>
      <c r="I47" s="7"/>
      <c r="J47" s="7"/>
      <c r="K47" s="7"/>
      <c r="L47" s="9" t="s">
        <v>131</v>
      </c>
      <c r="M47" s="41">
        <v>19084719</v>
      </c>
      <c r="N47" s="34">
        <v>5918617</v>
      </c>
      <c r="O47" s="34">
        <v>6766749</v>
      </c>
      <c r="P47" s="34">
        <v>3157322</v>
      </c>
      <c r="Q47" s="34">
        <v>2119266</v>
      </c>
      <c r="R47" s="33">
        <v>578768</v>
      </c>
      <c r="S47" s="33">
        <v>815431</v>
      </c>
      <c r="T47" s="33">
        <v>573649</v>
      </c>
      <c r="U47" s="41">
        <v>39014521</v>
      </c>
    </row>
    <row r="48" spans="1:21" ht="16.5" customHeight="1">
      <c r="A48" s="7"/>
      <c r="B48" s="7" t="s">
        <v>84</v>
      </c>
      <c r="C48" s="7"/>
      <c r="D48" s="7"/>
      <c r="E48" s="7"/>
      <c r="F48" s="7"/>
      <c r="G48" s="7"/>
      <c r="H48" s="7"/>
      <c r="I48" s="7"/>
      <c r="J48" s="7"/>
      <c r="K48" s="7"/>
      <c r="L48" s="9"/>
      <c r="M48" s="10"/>
      <c r="N48" s="10"/>
      <c r="O48" s="10"/>
      <c r="P48" s="10"/>
      <c r="Q48" s="10"/>
      <c r="R48" s="10"/>
      <c r="S48" s="10"/>
      <c r="T48" s="10"/>
      <c r="U48" s="10"/>
    </row>
    <row r="49" spans="1:21" ht="16.5" customHeight="1">
      <c r="A49" s="7"/>
      <c r="B49" s="7"/>
      <c r="C49" s="7" t="s">
        <v>293</v>
      </c>
      <c r="D49" s="7"/>
      <c r="E49" s="7"/>
      <c r="F49" s="7"/>
      <c r="G49" s="7"/>
      <c r="H49" s="7"/>
      <c r="I49" s="7"/>
      <c r="J49" s="7"/>
      <c r="K49" s="7"/>
      <c r="L49" s="9"/>
      <c r="M49" s="10"/>
      <c r="N49" s="10"/>
      <c r="O49" s="10"/>
      <c r="P49" s="10"/>
      <c r="Q49" s="10"/>
      <c r="R49" s="10"/>
      <c r="S49" s="10"/>
      <c r="T49" s="10"/>
      <c r="U49" s="10"/>
    </row>
    <row r="50" spans="1:21" ht="16.5" customHeight="1">
      <c r="A50" s="7"/>
      <c r="B50" s="7"/>
      <c r="C50" s="7"/>
      <c r="D50" s="7" t="s">
        <v>294</v>
      </c>
      <c r="E50" s="7"/>
      <c r="F50" s="7"/>
      <c r="G50" s="7"/>
      <c r="H50" s="7"/>
      <c r="I50" s="7"/>
      <c r="J50" s="7"/>
      <c r="K50" s="7"/>
      <c r="L50" s="9" t="s">
        <v>131</v>
      </c>
      <c r="M50" s="34">
        <v>2070582</v>
      </c>
      <c r="N50" s="33">
        <v>288103</v>
      </c>
      <c r="O50" s="33">
        <v>283258</v>
      </c>
      <c r="P50" s="33">
        <v>171460</v>
      </c>
      <c r="Q50" s="33">
        <v>178098</v>
      </c>
      <c r="R50" s="20">
        <v>65996</v>
      </c>
      <c r="S50" s="20">
        <v>62441</v>
      </c>
      <c r="T50" s="16">
        <v>9535</v>
      </c>
      <c r="U50" s="34">
        <v>3129473</v>
      </c>
    </row>
    <row r="51" spans="1:21" ht="16.5" customHeight="1">
      <c r="A51" s="7"/>
      <c r="B51" s="7"/>
      <c r="C51" s="7"/>
      <c r="D51" s="7" t="s">
        <v>295</v>
      </c>
      <c r="E51" s="7"/>
      <c r="F51" s="7"/>
      <c r="G51" s="7"/>
      <c r="H51" s="7"/>
      <c r="I51" s="7"/>
      <c r="J51" s="7"/>
      <c r="K51" s="7"/>
      <c r="L51" s="9" t="s">
        <v>131</v>
      </c>
      <c r="M51" s="34">
        <v>5041092</v>
      </c>
      <c r="N51" s="34">
        <v>2602526</v>
      </c>
      <c r="O51" s="34">
        <v>1916808</v>
      </c>
      <c r="P51" s="34">
        <v>1010331</v>
      </c>
      <c r="Q51" s="33">
        <v>903191</v>
      </c>
      <c r="R51" s="33">
        <v>203987</v>
      </c>
      <c r="S51" s="33">
        <v>231369</v>
      </c>
      <c r="T51" s="33">
        <v>231078</v>
      </c>
      <c r="U51" s="41">
        <v>12140382</v>
      </c>
    </row>
    <row r="52" spans="1:21" ht="16.5" customHeight="1">
      <c r="A52" s="7"/>
      <c r="B52" s="7"/>
      <c r="C52" s="7"/>
      <c r="D52" s="7" t="s">
        <v>296</v>
      </c>
      <c r="E52" s="7"/>
      <c r="F52" s="7"/>
      <c r="G52" s="7"/>
      <c r="H52" s="7"/>
      <c r="I52" s="7"/>
      <c r="J52" s="7"/>
      <c r="K52" s="7"/>
      <c r="L52" s="9" t="s">
        <v>131</v>
      </c>
      <c r="M52" s="34">
        <v>4104312</v>
      </c>
      <c r="N52" s="25" t="s">
        <v>144</v>
      </c>
      <c r="O52" s="34">
        <v>1305406</v>
      </c>
      <c r="P52" s="20">
        <v>45810</v>
      </c>
      <c r="Q52" s="33">
        <v>215728</v>
      </c>
      <c r="R52" s="16">
        <v>7898</v>
      </c>
      <c r="S52" s="20">
        <v>29746</v>
      </c>
      <c r="T52" s="20">
        <v>95824</v>
      </c>
      <c r="U52" s="34">
        <v>5804724</v>
      </c>
    </row>
    <row r="53" spans="1:21" ht="29.45" customHeight="1">
      <c r="A53" s="7"/>
      <c r="B53" s="7"/>
      <c r="C53" s="7"/>
      <c r="D53" s="69" t="s">
        <v>297</v>
      </c>
      <c r="E53" s="69"/>
      <c r="F53" s="69"/>
      <c r="G53" s="69"/>
      <c r="H53" s="69"/>
      <c r="I53" s="69"/>
      <c r="J53" s="69"/>
      <c r="K53" s="69"/>
      <c r="L53" s="9" t="s">
        <v>131</v>
      </c>
      <c r="M53" s="34">
        <v>8014447</v>
      </c>
      <c r="N53" s="34">
        <v>2602339</v>
      </c>
      <c r="O53" s="34">
        <v>2801808</v>
      </c>
      <c r="P53" s="34">
        <v>1477074</v>
      </c>
      <c r="Q53" s="33">
        <v>698932</v>
      </c>
      <c r="R53" s="33">
        <v>262857</v>
      </c>
      <c r="S53" s="33">
        <v>477707</v>
      </c>
      <c r="T53" s="33">
        <v>255227</v>
      </c>
      <c r="U53" s="41">
        <v>16590391</v>
      </c>
    </row>
    <row r="54" spans="1:21" ht="16.5" customHeight="1">
      <c r="A54" s="7"/>
      <c r="B54" s="7"/>
      <c r="C54" s="7"/>
      <c r="D54" s="7" t="s">
        <v>278</v>
      </c>
      <c r="E54" s="7"/>
      <c r="F54" s="7"/>
      <c r="G54" s="7"/>
      <c r="H54" s="7"/>
      <c r="I54" s="7"/>
      <c r="J54" s="7"/>
      <c r="K54" s="7"/>
      <c r="L54" s="9" t="s">
        <v>131</v>
      </c>
      <c r="M54" s="24" t="s">
        <v>132</v>
      </c>
      <c r="N54" s="24" t="s">
        <v>132</v>
      </c>
      <c r="O54" s="24" t="s">
        <v>132</v>
      </c>
      <c r="P54" s="24" t="s">
        <v>132</v>
      </c>
      <c r="Q54" s="24" t="s">
        <v>132</v>
      </c>
      <c r="R54" s="24" t="s">
        <v>132</v>
      </c>
      <c r="S54" s="24" t="s">
        <v>132</v>
      </c>
      <c r="T54" s="24">
        <v>5</v>
      </c>
      <c r="U54" s="24">
        <v>5</v>
      </c>
    </row>
    <row r="55" spans="1:21" ht="16.5" customHeight="1">
      <c r="A55" s="7"/>
      <c r="B55" s="7"/>
      <c r="C55" s="7"/>
      <c r="D55" s="7" t="s">
        <v>82</v>
      </c>
      <c r="E55" s="7"/>
      <c r="F55" s="7"/>
      <c r="G55" s="7"/>
      <c r="H55" s="7"/>
      <c r="I55" s="7"/>
      <c r="J55" s="7"/>
      <c r="K55" s="7"/>
      <c r="L55" s="9" t="s">
        <v>131</v>
      </c>
      <c r="M55" s="41">
        <v>19230433</v>
      </c>
      <c r="N55" s="34">
        <v>5492968</v>
      </c>
      <c r="O55" s="34">
        <v>6307280</v>
      </c>
      <c r="P55" s="34">
        <v>2704675</v>
      </c>
      <c r="Q55" s="34">
        <v>1995949</v>
      </c>
      <c r="R55" s="33">
        <v>540738</v>
      </c>
      <c r="S55" s="33">
        <v>801263</v>
      </c>
      <c r="T55" s="33">
        <v>591669</v>
      </c>
      <c r="U55" s="41">
        <v>37664975</v>
      </c>
    </row>
    <row r="56" spans="1:21" ht="16.5" customHeight="1">
      <c r="A56" s="7"/>
      <c r="B56" s="7"/>
      <c r="C56" s="7" t="s">
        <v>298</v>
      </c>
      <c r="D56" s="7"/>
      <c r="E56" s="7"/>
      <c r="F56" s="7"/>
      <c r="G56" s="7"/>
      <c r="H56" s="7"/>
      <c r="I56" s="7"/>
      <c r="J56" s="7"/>
      <c r="K56" s="7"/>
      <c r="L56" s="9"/>
      <c r="M56" s="10"/>
      <c r="N56" s="10"/>
      <c r="O56" s="10"/>
      <c r="P56" s="10"/>
      <c r="Q56" s="10"/>
      <c r="R56" s="10"/>
      <c r="S56" s="10"/>
      <c r="T56" s="10"/>
      <c r="U56" s="10"/>
    </row>
    <row r="57" spans="1:21" ht="16.5" customHeight="1">
      <c r="A57" s="7"/>
      <c r="B57" s="7"/>
      <c r="C57" s="7"/>
      <c r="D57" s="7" t="s">
        <v>294</v>
      </c>
      <c r="E57" s="7"/>
      <c r="F57" s="7"/>
      <c r="G57" s="7"/>
      <c r="H57" s="7"/>
      <c r="I57" s="7"/>
      <c r="J57" s="7"/>
      <c r="K57" s="7"/>
      <c r="L57" s="9" t="s">
        <v>131</v>
      </c>
      <c r="M57" s="16">
        <v>2147</v>
      </c>
      <c r="N57" s="24" t="s">
        <v>132</v>
      </c>
      <c r="O57" s="24" t="s">
        <v>132</v>
      </c>
      <c r="P57" s="24" t="s">
        <v>132</v>
      </c>
      <c r="Q57" s="18">
        <v>119</v>
      </c>
      <c r="R57" s="24" t="s">
        <v>132</v>
      </c>
      <c r="S57" s="24" t="s">
        <v>132</v>
      </c>
      <c r="T57" s="25" t="s">
        <v>144</v>
      </c>
      <c r="U57" s="16">
        <v>2266</v>
      </c>
    </row>
    <row r="58" spans="1:21" ht="16.5" customHeight="1">
      <c r="A58" s="7"/>
      <c r="B58" s="7"/>
      <c r="C58" s="7"/>
      <c r="D58" s="7" t="s">
        <v>295</v>
      </c>
      <c r="E58" s="7"/>
      <c r="F58" s="7"/>
      <c r="G58" s="7"/>
      <c r="H58" s="7"/>
      <c r="I58" s="7"/>
      <c r="J58" s="7"/>
      <c r="K58" s="7"/>
      <c r="L58" s="9" t="s">
        <v>131</v>
      </c>
      <c r="M58" s="20">
        <v>35928</v>
      </c>
      <c r="N58" s="16">
        <v>3992</v>
      </c>
      <c r="O58" s="16">
        <v>9184</v>
      </c>
      <c r="P58" s="16">
        <v>1833</v>
      </c>
      <c r="Q58" s="16">
        <v>3953</v>
      </c>
      <c r="R58" s="24" t="s">
        <v>132</v>
      </c>
      <c r="S58" s="18">
        <v>207</v>
      </c>
      <c r="T58" s="25" t="s">
        <v>144</v>
      </c>
      <c r="U58" s="20">
        <v>55097</v>
      </c>
    </row>
    <row r="59" spans="1:21" ht="16.5" customHeight="1">
      <c r="A59" s="7"/>
      <c r="B59" s="7"/>
      <c r="C59" s="7"/>
      <c r="D59" s="7" t="s">
        <v>296</v>
      </c>
      <c r="E59" s="7"/>
      <c r="F59" s="7"/>
      <c r="G59" s="7"/>
      <c r="H59" s="7"/>
      <c r="I59" s="7"/>
      <c r="J59" s="7"/>
      <c r="K59" s="7"/>
      <c r="L59" s="9" t="s">
        <v>131</v>
      </c>
      <c r="M59" s="18">
        <v>455</v>
      </c>
      <c r="N59" s="25" t="s">
        <v>144</v>
      </c>
      <c r="O59" s="24" t="s">
        <v>132</v>
      </c>
      <c r="P59" s="24">
        <v>1</v>
      </c>
      <c r="Q59" s="27">
        <v>43</v>
      </c>
      <c r="R59" s="24" t="s">
        <v>132</v>
      </c>
      <c r="S59" s="24" t="s">
        <v>132</v>
      </c>
      <c r="T59" s="25" t="s">
        <v>144</v>
      </c>
      <c r="U59" s="18">
        <v>499</v>
      </c>
    </row>
    <row r="60" spans="1:21" ht="29.45" customHeight="1">
      <c r="A60" s="7"/>
      <c r="B60" s="7"/>
      <c r="C60" s="7"/>
      <c r="D60" s="69" t="s">
        <v>297</v>
      </c>
      <c r="E60" s="69"/>
      <c r="F60" s="69"/>
      <c r="G60" s="69"/>
      <c r="H60" s="69"/>
      <c r="I60" s="69"/>
      <c r="J60" s="69"/>
      <c r="K60" s="69"/>
      <c r="L60" s="9" t="s">
        <v>131</v>
      </c>
      <c r="M60" s="33">
        <v>675057</v>
      </c>
      <c r="N60" s="33">
        <v>195416</v>
      </c>
      <c r="O60" s="33">
        <v>190492</v>
      </c>
      <c r="P60" s="20">
        <v>78289</v>
      </c>
      <c r="Q60" s="20">
        <v>48286</v>
      </c>
      <c r="R60" s="20">
        <v>23067</v>
      </c>
      <c r="S60" s="16">
        <v>3791</v>
      </c>
      <c r="T60" s="25" t="s">
        <v>144</v>
      </c>
      <c r="U60" s="34">
        <v>1214398</v>
      </c>
    </row>
    <row r="61" spans="1:21" ht="16.5" customHeight="1">
      <c r="A61" s="7"/>
      <c r="B61" s="7"/>
      <c r="C61" s="7"/>
      <c r="D61" s="7" t="s">
        <v>278</v>
      </c>
      <c r="E61" s="7"/>
      <c r="F61" s="7"/>
      <c r="G61" s="7"/>
      <c r="H61" s="7"/>
      <c r="I61" s="7"/>
      <c r="J61" s="7"/>
      <c r="K61" s="7"/>
      <c r="L61" s="9" t="s">
        <v>131</v>
      </c>
      <c r="M61" s="24" t="s">
        <v>132</v>
      </c>
      <c r="N61" s="24" t="s">
        <v>132</v>
      </c>
      <c r="O61" s="24" t="s">
        <v>132</v>
      </c>
      <c r="P61" s="24" t="s">
        <v>132</v>
      </c>
      <c r="Q61" s="24" t="s">
        <v>132</v>
      </c>
      <c r="R61" s="24" t="s">
        <v>132</v>
      </c>
      <c r="S61" s="24" t="s">
        <v>132</v>
      </c>
      <c r="T61" s="25" t="s">
        <v>144</v>
      </c>
      <c r="U61" s="24" t="s">
        <v>132</v>
      </c>
    </row>
    <row r="62" spans="1:21" ht="16.5" customHeight="1">
      <c r="A62" s="7"/>
      <c r="B62" s="7"/>
      <c r="C62" s="7"/>
      <c r="D62" s="7" t="s">
        <v>82</v>
      </c>
      <c r="E62" s="7"/>
      <c r="F62" s="7"/>
      <c r="G62" s="7"/>
      <c r="H62" s="7"/>
      <c r="I62" s="7"/>
      <c r="J62" s="7"/>
      <c r="K62" s="7"/>
      <c r="L62" s="9" t="s">
        <v>131</v>
      </c>
      <c r="M62" s="33">
        <v>713587</v>
      </c>
      <c r="N62" s="33">
        <v>199408</v>
      </c>
      <c r="O62" s="33">
        <v>199676</v>
      </c>
      <c r="P62" s="20">
        <v>80123</v>
      </c>
      <c r="Q62" s="20">
        <v>52401</v>
      </c>
      <c r="R62" s="20">
        <v>23067</v>
      </c>
      <c r="S62" s="16">
        <v>3998</v>
      </c>
      <c r="T62" s="25" t="s">
        <v>144</v>
      </c>
      <c r="U62" s="34">
        <v>1272260</v>
      </c>
    </row>
    <row r="63" spans="1:21" ht="16.5" customHeight="1">
      <c r="A63" s="7"/>
      <c r="B63" s="7"/>
      <c r="C63" s="7" t="s">
        <v>82</v>
      </c>
      <c r="D63" s="7"/>
      <c r="E63" s="7"/>
      <c r="F63" s="7"/>
      <c r="G63" s="7"/>
      <c r="H63" s="7"/>
      <c r="I63" s="7"/>
      <c r="J63" s="7"/>
      <c r="K63" s="7"/>
      <c r="L63" s="9"/>
      <c r="M63" s="10"/>
      <c r="N63" s="10"/>
      <c r="O63" s="10"/>
      <c r="P63" s="10"/>
      <c r="Q63" s="10"/>
      <c r="R63" s="10"/>
      <c r="S63" s="10"/>
      <c r="T63" s="10"/>
      <c r="U63" s="10"/>
    </row>
    <row r="64" spans="1:21" ht="16.5" customHeight="1">
      <c r="A64" s="7"/>
      <c r="B64" s="7"/>
      <c r="C64" s="7"/>
      <c r="D64" s="7" t="s">
        <v>294</v>
      </c>
      <c r="E64" s="7"/>
      <c r="F64" s="7"/>
      <c r="G64" s="7"/>
      <c r="H64" s="7"/>
      <c r="I64" s="7"/>
      <c r="J64" s="7"/>
      <c r="K64" s="7"/>
      <c r="L64" s="9" t="s">
        <v>131</v>
      </c>
      <c r="M64" s="34">
        <v>2072729</v>
      </c>
      <c r="N64" s="33">
        <v>288103</v>
      </c>
      <c r="O64" s="33">
        <v>283258</v>
      </c>
      <c r="P64" s="33">
        <v>171460</v>
      </c>
      <c r="Q64" s="33">
        <v>178217</v>
      </c>
      <c r="R64" s="20">
        <v>65996</v>
      </c>
      <c r="S64" s="20">
        <v>62441</v>
      </c>
      <c r="T64" s="16">
        <v>9535</v>
      </c>
      <c r="U64" s="34">
        <v>3131739</v>
      </c>
    </row>
    <row r="65" spans="1:21" ht="16.5" customHeight="1">
      <c r="A65" s="7"/>
      <c r="B65" s="7"/>
      <c r="C65" s="7"/>
      <c r="D65" s="7" t="s">
        <v>295</v>
      </c>
      <c r="E65" s="7"/>
      <c r="F65" s="7"/>
      <c r="G65" s="7"/>
      <c r="H65" s="7"/>
      <c r="I65" s="7"/>
      <c r="J65" s="7"/>
      <c r="K65" s="7"/>
      <c r="L65" s="9" t="s">
        <v>131</v>
      </c>
      <c r="M65" s="34">
        <v>5077020</v>
      </c>
      <c r="N65" s="34">
        <v>2606518</v>
      </c>
      <c r="O65" s="34">
        <v>1925992</v>
      </c>
      <c r="P65" s="34">
        <v>1012164</v>
      </c>
      <c r="Q65" s="33">
        <v>907144</v>
      </c>
      <c r="R65" s="33">
        <v>203987</v>
      </c>
      <c r="S65" s="33">
        <v>231576</v>
      </c>
      <c r="T65" s="33">
        <v>231078</v>
      </c>
      <c r="U65" s="41">
        <v>12195479</v>
      </c>
    </row>
    <row r="66" spans="1:21" ht="16.5" customHeight="1">
      <c r="A66" s="7"/>
      <c r="B66" s="7"/>
      <c r="C66" s="7"/>
      <c r="D66" s="7" t="s">
        <v>296</v>
      </c>
      <c r="E66" s="7"/>
      <c r="F66" s="7"/>
      <c r="G66" s="7"/>
      <c r="H66" s="7"/>
      <c r="I66" s="7"/>
      <c r="J66" s="7"/>
      <c r="K66" s="7"/>
      <c r="L66" s="9" t="s">
        <v>131</v>
      </c>
      <c r="M66" s="34">
        <v>4104767</v>
      </c>
      <c r="N66" s="25" t="s">
        <v>144</v>
      </c>
      <c r="O66" s="34">
        <v>1305406</v>
      </c>
      <c r="P66" s="20">
        <v>45811</v>
      </c>
      <c r="Q66" s="33">
        <v>215771</v>
      </c>
      <c r="R66" s="16">
        <v>7898</v>
      </c>
      <c r="S66" s="20">
        <v>29746</v>
      </c>
      <c r="T66" s="20">
        <v>95824</v>
      </c>
      <c r="U66" s="34">
        <v>5805223</v>
      </c>
    </row>
    <row r="67" spans="1:21" ht="29.45" customHeight="1">
      <c r="A67" s="7"/>
      <c r="B67" s="7"/>
      <c r="C67" s="7"/>
      <c r="D67" s="69" t="s">
        <v>297</v>
      </c>
      <c r="E67" s="69"/>
      <c r="F67" s="69"/>
      <c r="G67" s="69"/>
      <c r="H67" s="69"/>
      <c r="I67" s="69"/>
      <c r="J67" s="69"/>
      <c r="K67" s="69"/>
      <c r="L67" s="9" t="s">
        <v>131</v>
      </c>
      <c r="M67" s="34">
        <v>8689504</v>
      </c>
      <c r="N67" s="34">
        <v>2797755</v>
      </c>
      <c r="O67" s="34">
        <v>2992300</v>
      </c>
      <c r="P67" s="34">
        <v>1555363</v>
      </c>
      <c r="Q67" s="33">
        <v>747218</v>
      </c>
      <c r="R67" s="33">
        <v>285924</v>
      </c>
      <c r="S67" s="33">
        <v>481498</v>
      </c>
      <c r="T67" s="33">
        <v>255227</v>
      </c>
      <c r="U67" s="41">
        <v>17804789</v>
      </c>
    </row>
    <row r="68" spans="1:21" ht="16.5" customHeight="1">
      <c r="A68" s="7"/>
      <c r="B68" s="7"/>
      <c r="C68" s="7"/>
      <c r="D68" s="7" t="s">
        <v>278</v>
      </c>
      <c r="E68" s="7"/>
      <c r="F68" s="7"/>
      <c r="G68" s="7"/>
      <c r="H68" s="7"/>
      <c r="I68" s="7"/>
      <c r="J68" s="7"/>
      <c r="K68" s="7"/>
      <c r="L68" s="9" t="s">
        <v>131</v>
      </c>
      <c r="M68" s="24" t="s">
        <v>132</v>
      </c>
      <c r="N68" s="24" t="s">
        <v>132</v>
      </c>
      <c r="O68" s="24" t="s">
        <v>132</v>
      </c>
      <c r="P68" s="24" t="s">
        <v>132</v>
      </c>
      <c r="Q68" s="24" t="s">
        <v>132</v>
      </c>
      <c r="R68" s="24" t="s">
        <v>132</v>
      </c>
      <c r="S68" s="24" t="s">
        <v>132</v>
      </c>
      <c r="T68" s="24">
        <v>5</v>
      </c>
      <c r="U68" s="24">
        <v>5</v>
      </c>
    </row>
    <row r="69" spans="1:21" ht="16.5" customHeight="1">
      <c r="A69" s="7"/>
      <c r="B69" s="7"/>
      <c r="C69" s="7"/>
      <c r="D69" s="7" t="s">
        <v>82</v>
      </c>
      <c r="E69" s="7"/>
      <c r="F69" s="7"/>
      <c r="G69" s="7"/>
      <c r="H69" s="7"/>
      <c r="I69" s="7"/>
      <c r="J69" s="7"/>
      <c r="K69" s="7"/>
      <c r="L69" s="9" t="s">
        <v>131</v>
      </c>
      <c r="M69" s="41">
        <v>19944020</v>
      </c>
      <c r="N69" s="34">
        <v>5692376</v>
      </c>
      <c r="O69" s="34">
        <v>6506956</v>
      </c>
      <c r="P69" s="34">
        <v>2784798</v>
      </c>
      <c r="Q69" s="34">
        <v>2048350</v>
      </c>
      <c r="R69" s="33">
        <v>563805</v>
      </c>
      <c r="S69" s="33">
        <v>805261</v>
      </c>
      <c r="T69" s="33">
        <v>591669</v>
      </c>
      <c r="U69" s="41">
        <v>38937235</v>
      </c>
    </row>
    <row r="70" spans="1:21" ht="16.5" customHeight="1">
      <c r="A70" s="7"/>
      <c r="B70" s="7" t="s">
        <v>85</v>
      </c>
      <c r="C70" s="7"/>
      <c r="D70" s="7"/>
      <c r="E70" s="7"/>
      <c r="F70" s="7"/>
      <c r="G70" s="7"/>
      <c r="H70" s="7"/>
      <c r="I70" s="7"/>
      <c r="J70" s="7"/>
      <c r="K70" s="7"/>
      <c r="L70" s="9"/>
      <c r="M70" s="10"/>
      <c r="N70" s="10"/>
      <c r="O70" s="10"/>
      <c r="P70" s="10"/>
      <c r="Q70" s="10"/>
      <c r="R70" s="10"/>
      <c r="S70" s="10"/>
      <c r="T70" s="10"/>
      <c r="U70" s="10"/>
    </row>
    <row r="71" spans="1:21" ht="16.5" customHeight="1">
      <c r="A71" s="7"/>
      <c r="B71" s="7"/>
      <c r="C71" s="7" t="s">
        <v>293</v>
      </c>
      <c r="D71" s="7"/>
      <c r="E71" s="7"/>
      <c r="F71" s="7"/>
      <c r="G71" s="7"/>
      <c r="H71" s="7"/>
      <c r="I71" s="7"/>
      <c r="J71" s="7"/>
      <c r="K71" s="7"/>
      <c r="L71" s="9"/>
      <c r="M71" s="10"/>
      <c r="N71" s="10"/>
      <c r="O71" s="10"/>
      <c r="P71" s="10"/>
      <c r="Q71" s="10"/>
      <c r="R71" s="10"/>
      <c r="S71" s="10"/>
      <c r="T71" s="10"/>
      <c r="U71" s="10"/>
    </row>
    <row r="72" spans="1:21" ht="16.5" customHeight="1">
      <c r="A72" s="7"/>
      <c r="B72" s="7"/>
      <c r="C72" s="7"/>
      <c r="D72" s="7" t="s">
        <v>294</v>
      </c>
      <c r="E72" s="7"/>
      <c r="F72" s="7"/>
      <c r="G72" s="7"/>
      <c r="H72" s="7"/>
      <c r="I72" s="7"/>
      <c r="J72" s="7"/>
      <c r="K72" s="7"/>
      <c r="L72" s="9" t="s">
        <v>131</v>
      </c>
      <c r="M72" s="34">
        <v>2057437</v>
      </c>
      <c r="N72" s="33">
        <v>271141</v>
      </c>
      <c r="O72" s="33">
        <v>245297</v>
      </c>
      <c r="P72" s="33">
        <v>164794</v>
      </c>
      <c r="Q72" s="33">
        <v>167040</v>
      </c>
      <c r="R72" s="20">
        <v>70508</v>
      </c>
      <c r="S72" s="20">
        <v>30088</v>
      </c>
      <c r="T72" s="16">
        <v>9833</v>
      </c>
      <c r="U72" s="34">
        <v>3016138</v>
      </c>
    </row>
    <row r="73" spans="1:21" ht="16.5" customHeight="1">
      <c r="A73" s="7"/>
      <c r="B73" s="7"/>
      <c r="C73" s="7"/>
      <c r="D73" s="7" t="s">
        <v>295</v>
      </c>
      <c r="E73" s="7"/>
      <c r="F73" s="7"/>
      <c r="G73" s="7"/>
      <c r="H73" s="7"/>
      <c r="I73" s="7"/>
      <c r="J73" s="7"/>
      <c r="K73" s="7"/>
      <c r="L73" s="9" t="s">
        <v>131</v>
      </c>
      <c r="M73" s="34">
        <v>4766003</v>
      </c>
      <c r="N73" s="34">
        <v>2523109</v>
      </c>
      <c r="O73" s="34">
        <v>1838005</v>
      </c>
      <c r="P73" s="33">
        <v>978089</v>
      </c>
      <c r="Q73" s="33">
        <v>933728</v>
      </c>
      <c r="R73" s="33">
        <v>202465</v>
      </c>
      <c r="S73" s="33">
        <v>201886</v>
      </c>
      <c r="T73" s="33">
        <v>205670</v>
      </c>
      <c r="U73" s="41">
        <v>11648955</v>
      </c>
    </row>
    <row r="74" spans="1:21" ht="16.5" customHeight="1">
      <c r="A74" s="7"/>
      <c r="B74" s="7"/>
      <c r="C74" s="7"/>
      <c r="D74" s="7" t="s">
        <v>296</v>
      </c>
      <c r="E74" s="7"/>
      <c r="F74" s="7"/>
      <c r="G74" s="7"/>
      <c r="H74" s="7"/>
      <c r="I74" s="7"/>
      <c r="J74" s="7"/>
      <c r="K74" s="7"/>
      <c r="L74" s="9" t="s">
        <v>131</v>
      </c>
      <c r="M74" s="34">
        <v>3830639</v>
      </c>
      <c r="N74" s="25" t="s">
        <v>144</v>
      </c>
      <c r="O74" s="34">
        <v>1290172</v>
      </c>
      <c r="P74" s="20">
        <v>39886</v>
      </c>
      <c r="Q74" s="33">
        <v>171206</v>
      </c>
      <c r="R74" s="16">
        <v>7567</v>
      </c>
      <c r="S74" s="20">
        <v>28442</v>
      </c>
      <c r="T74" s="20">
        <v>92512</v>
      </c>
      <c r="U74" s="34">
        <v>5460424</v>
      </c>
    </row>
    <row r="75" spans="1:21" ht="29.45" customHeight="1">
      <c r="A75" s="7"/>
      <c r="B75" s="7"/>
      <c r="C75" s="7"/>
      <c r="D75" s="69" t="s">
        <v>297</v>
      </c>
      <c r="E75" s="69"/>
      <c r="F75" s="69"/>
      <c r="G75" s="69"/>
      <c r="H75" s="69"/>
      <c r="I75" s="69"/>
      <c r="J75" s="69"/>
      <c r="K75" s="69"/>
      <c r="L75" s="9" t="s">
        <v>131</v>
      </c>
      <c r="M75" s="34">
        <v>6878684</v>
      </c>
      <c r="N75" s="34">
        <v>2533776</v>
      </c>
      <c r="O75" s="34">
        <v>2548122</v>
      </c>
      <c r="P75" s="34">
        <v>1435582</v>
      </c>
      <c r="Q75" s="33">
        <v>714306</v>
      </c>
      <c r="R75" s="33">
        <v>247624</v>
      </c>
      <c r="S75" s="33">
        <v>475483</v>
      </c>
      <c r="T75" s="33">
        <v>229389</v>
      </c>
      <c r="U75" s="41">
        <v>15062965</v>
      </c>
    </row>
    <row r="76" spans="1:21" ht="16.5" customHeight="1">
      <c r="A76" s="7"/>
      <c r="B76" s="7"/>
      <c r="C76" s="7"/>
      <c r="D76" s="7" t="s">
        <v>278</v>
      </c>
      <c r="E76" s="7"/>
      <c r="F76" s="7"/>
      <c r="G76" s="7"/>
      <c r="H76" s="7"/>
      <c r="I76" s="7"/>
      <c r="J76" s="7"/>
      <c r="K76" s="7"/>
      <c r="L76" s="9" t="s">
        <v>131</v>
      </c>
      <c r="M76" s="33">
        <v>278768</v>
      </c>
      <c r="N76" s="24" t="s">
        <v>132</v>
      </c>
      <c r="O76" s="24" t="s">
        <v>132</v>
      </c>
      <c r="P76" s="24" t="s">
        <v>132</v>
      </c>
      <c r="Q76" s="24" t="s">
        <v>132</v>
      </c>
      <c r="R76" s="24" t="s">
        <v>132</v>
      </c>
      <c r="S76" s="24" t="s">
        <v>132</v>
      </c>
      <c r="T76" s="24" t="s">
        <v>132</v>
      </c>
      <c r="U76" s="33">
        <v>278768</v>
      </c>
    </row>
    <row r="77" spans="1:21" ht="16.5" customHeight="1">
      <c r="A77" s="7"/>
      <c r="B77" s="7"/>
      <c r="C77" s="7"/>
      <c r="D77" s="7" t="s">
        <v>82</v>
      </c>
      <c r="E77" s="7"/>
      <c r="F77" s="7"/>
      <c r="G77" s="7"/>
      <c r="H77" s="7"/>
      <c r="I77" s="7"/>
      <c r="J77" s="7"/>
      <c r="K77" s="7"/>
      <c r="L77" s="9" t="s">
        <v>131</v>
      </c>
      <c r="M77" s="41">
        <v>17811531</v>
      </c>
      <c r="N77" s="34">
        <v>5328026</v>
      </c>
      <c r="O77" s="34">
        <v>5921596</v>
      </c>
      <c r="P77" s="34">
        <v>2618351</v>
      </c>
      <c r="Q77" s="34">
        <v>1986280</v>
      </c>
      <c r="R77" s="33">
        <v>528164</v>
      </c>
      <c r="S77" s="33">
        <v>735899</v>
      </c>
      <c r="T77" s="33">
        <v>537403</v>
      </c>
      <c r="U77" s="41">
        <v>35467250</v>
      </c>
    </row>
    <row r="78" spans="1:21" ht="16.5" customHeight="1">
      <c r="A78" s="7"/>
      <c r="B78" s="7"/>
      <c r="C78" s="7" t="s">
        <v>298</v>
      </c>
      <c r="D78" s="7"/>
      <c r="E78" s="7"/>
      <c r="F78" s="7"/>
      <c r="G78" s="7"/>
      <c r="H78" s="7"/>
      <c r="I78" s="7"/>
      <c r="J78" s="7"/>
      <c r="K78" s="7"/>
      <c r="L78" s="9"/>
      <c r="M78" s="10"/>
      <c r="N78" s="10"/>
      <c r="O78" s="10"/>
      <c r="P78" s="10"/>
      <c r="Q78" s="10"/>
      <c r="R78" s="10"/>
      <c r="S78" s="10"/>
      <c r="T78" s="10"/>
      <c r="U78" s="10"/>
    </row>
    <row r="79" spans="1:21" ht="16.5" customHeight="1">
      <c r="A79" s="7"/>
      <c r="B79" s="7"/>
      <c r="C79" s="7"/>
      <c r="D79" s="7" t="s">
        <v>294</v>
      </c>
      <c r="E79" s="7"/>
      <c r="F79" s="7"/>
      <c r="G79" s="7"/>
      <c r="H79" s="7"/>
      <c r="I79" s="7"/>
      <c r="J79" s="7"/>
      <c r="K79" s="7"/>
      <c r="L79" s="9" t="s">
        <v>131</v>
      </c>
      <c r="M79" s="16">
        <v>2437</v>
      </c>
      <c r="N79" s="24" t="s">
        <v>132</v>
      </c>
      <c r="O79" s="27">
        <v>57</v>
      </c>
      <c r="P79" s="24" t="s">
        <v>132</v>
      </c>
      <c r="Q79" s="18">
        <v>116</v>
      </c>
      <c r="R79" s="24" t="s">
        <v>132</v>
      </c>
      <c r="S79" s="24" t="s">
        <v>132</v>
      </c>
      <c r="T79" s="25" t="s">
        <v>144</v>
      </c>
      <c r="U79" s="16">
        <v>2610</v>
      </c>
    </row>
    <row r="80" spans="1:21" ht="16.5" customHeight="1">
      <c r="A80" s="7"/>
      <c r="B80" s="7"/>
      <c r="C80" s="7"/>
      <c r="D80" s="7" t="s">
        <v>295</v>
      </c>
      <c r="E80" s="7"/>
      <c r="F80" s="7"/>
      <c r="G80" s="7"/>
      <c r="H80" s="7"/>
      <c r="I80" s="7"/>
      <c r="J80" s="7"/>
      <c r="K80" s="7"/>
      <c r="L80" s="9" t="s">
        <v>131</v>
      </c>
      <c r="M80" s="20">
        <v>38666</v>
      </c>
      <c r="N80" s="16">
        <v>4040</v>
      </c>
      <c r="O80" s="16">
        <v>8257</v>
      </c>
      <c r="P80" s="16">
        <v>1837</v>
      </c>
      <c r="Q80" s="16">
        <v>1935</v>
      </c>
      <c r="R80" s="24" t="s">
        <v>132</v>
      </c>
      <c r="S80" s="18">
        <v>185</v>
      </c>
      <c r="T80" s="25" t="s">
        <v>144</v>
      </c>
      <c r="U80" s="20">
        <v>54920</v>
      </c>
    </row>
    <row r="81" spans="1:21" ht="16.5" customHeight="1">
      <c r="A81" s="7"/>
      <c r="B81" s="7"/>
      <c r="C81" s="7"/>
      <c r="D81" s="7" t="s">
        <v>296</v>
      </c>
      <c r="E81" s="7"/>
      <c r="F81" s="7"/>
      <c r="G81" s="7"/>
      <c r="H81" s="7"/>
      <c r="I81" s="7"/>
      <c r="J81" s="7"/>
      <c r="K81" s="7"/>
      <c r="L81" s="9" t="s">
        <v>131</v>
      </c>
      <c r="M81" s="18">
        <v>282</v>
      </c>
      <c r="N81" s="25" t="s">
        <v>144</v>
      </c>
      <c r="O81" s="24" t="s">
        <v>132</v>
      </c>
      <c r="P81" s="24">
        <v>1</v>
      </c>
      <c r="Q81" s="27">
        <v>43</v>
      </c>
      <c r="R81" s="24" t="s">
        <v>132</v>
      </c>
      <c r="S81" s="24" t="s">
        <v>132</v>
      </c>
      <c r="T81" s="25" t="s">
        <v>144</v>
      </c>
      <c r="U81" s="18">
        <v>326</v>
      </c>
    </row>
    <row r="82" spans="1:21" ht="29.45" customHeight="1">
      <c r="A82" s="7"/>
      <c r="B82" s="7"/>
      <c r="C82" s="7"/>
      <c r="D82" s="69" t="s">
        <v>297</v>
      </c>
      <c r="E82" s="69"/>
      <c r="F82" s="69"/>
      <c r="G82" s="69"/>
      <c r="H82" s="69"/>
      <c r="I82" s="69"/>
      <c r="J82" s="69"/>
      <c r="K82" s="69"/>
      <c r="L82" s="9" t="s">
        <v>131</v>
      </c>
      <c r="M82" s="33">
        <v>652367</v>
      </c>
      <c r="N82" s="33">
        <v>190262</v>
      </c>
      <c r="O82" s="33">
        <v>160836</v>
      </c>
      <c r="P82" s="20">
        <v>60808</v>
      </c>
      <c r="Q82" s="20">
        <v>47523</v>
      </c>
      <c r="R82" s="20">
        <v>24510</v>
      </c>
      <c r="S82" s="16">
        <v>3955</v>
      </c>
      <c r="T82" s="25" t="s">
        <v>144</v>
      </c>
      <c r="U82" s="34">
        <v>1140261</v>
      </c>
    </row>
    <row r="83" spans="1:21" ht="16.5" customHeight="1">
      <c r="A83" s="7"/>
      <c r="B83" s="7"/>
      <c r="C83" s="7"/>
      <c r="D83" s="7" t="s">
        <v>278</v>
      </c>
      <c r="E83" s="7"/>
      <c r="F83" s="7"/>
      <c r="G83" s="7"/>
      <c r="H83" s="7"/>
      <c r="I83" s="7"/>
      <c r="J83" s="7"/>
      <c r="K83" s="7"/>
      <c r="L83" s="9" t="s">
        <v>131</v>
      </c>
      <c r="M83" s="16">
        <v>6645</v>
      </c>
      <c r="N83" s="24" t="s">
        <v>132</v>
      </c>
      <c r="O83" s="24" t="s">
        <v>132</v>
      </c>
      <c r="P83" s="24" t="s">
        <v>132</v>
      </c>
      <c r="Q83" s="24" t="s">
        <v>132</v>
      </c>
      <c r="R83" s="24" t="s">
        <v>132</v>
      </c>
      <c r="S83" s="24" t="s">
        <v>132</v>
      </c>
      <c r="T83" s="25" t="s">
        <v>144</v>
      </c>
      <c r="U83" s="16">
        <v>6645</v>
      </c>
    </row>
    <row r="84" spans="1:21" ht="16.5" customHeight="1">
      <c r="A84" s="7"/>
      <c r="B84" s="7"/>
      <c r="C84" s="7"/>
      <c r="D84" s="7" t="s">
        <v>82</v>
      </c>
      <c r="E84" s="7"/>
      <c r="F84" s="7"/>
      <c r="G84" s="7"/>
      <c r="H84" s="7"/>
      <c r="I84" s="7"/>
      <c r="J84" s="7"/>
      <c r="K84" s="7"/>
      <c r="L84" s="9" t="s">
        <v>131</v>
      </c>
      <c r="M84" s="33">
        <v>700397</v>
      </c>
      <c r="N84" s="33">
        <v>194302</v>
      </c>
      <c r="O84" s="33">
        <v>169150</v>
      </c>
      <c r="P84" s="20">
        <v>62646</v>
      </c>
      <c r="Q84" s="20">
        <v>49617</v>
      </c>
      <c r="R84" s="20">
        <v>24510</v>
      </c>
      <c r="S84" s="16">
        <v>4140</v>
      </c>
      <c r="T84" s="25" t="s">
        <v>144</v>
      </c>
      <c r="U84" s="34">
        <v>1204762</v>
      </c>
    </row>
    <row r="85" spans="1:21" ht="16.5" customHeight="1">
      <c r="A85" s="7"/>
      <c r="B85" s="7"/>
      <c r="C85" s="7" t="s">
        <v>82</v>
      </c>
      <c r="D85" s="7"/>
      <c r="E85" s="7"/>
      <c r="F85" s="7"/>
      <c r="G85" s="7"/>
      <c r="H85" s="7"/>
      <c r="I85" s="7"/>
      <c r="J85" s="7"/>
      <c r="K85" s="7"/>
      <c r="L85" s="9"/>
      <c r="M85" s="10"/>
      <c r="N85" s="10"/>
      <c r="O85" s="10"/>
      <c r="P85" s="10"/>
      <c r="Q85" s="10"/>
      <c r="R85" s="10"/>
      <c r="S85" s="10"/>
      <c r="T85" s="10"/>
      <c r="U85" s="10"/>
    </row>
    <row r="86" spans="1:21" ht="16.5" customHeight="1">
      <c r="A86" s="7"/>
      <c r="B86" s="7"/>
      <c r="C86" s="7"/>
      <c r="D86" s="7" t="s">
        <v>294</v>
      </c>
      <c r="E86" s="7"/>
      <c r="F86" s="7"/>
      <c r="G86" s="7"/>
      <c r="H86" s="7"/>
      <c r="I86" s="7"/>
      <c r="J86" s="7"/>
      <c r="K86" s="7"/>
      <c r="L86" s="9" t="s">
        <v>131</v>
      </c>
      <c r="M86" s="34">
        <v>2059874</v>
      </c>
      <c r="N86" s="33">
        <v>271141</v>
      </c>
      <c r="O86" s="33">
        <v>245354</v>
      </c>
      <c r="P86" s="33">
        <v>164794</v>
      </c>
      <c r="Q86" s="33">
        <v>167156</v>
      </c>
      <c r="R86" s="20">
        <v>70508</v>
      </c>
      <c r="S86" s="20">
        <v>30088</v>
      </c>
      <c r="T86" s="16">
        <v>9833</v>
      </c>
      <c r="U86" s="34">
        <v>3018748</v>
      </c>
    </row>
    <row r="87" spans="1:21" ht="16.5" customHeight="1">
      <c r="A87" s="7"/>
      <c r="B87" s="7"/>
      <c r="C87" s="7"/>
      <c r="D87" s="7" t="s">
        <v>295</v>
      </c>
      <c r="E87" s="7"/>
      <c r="F87" s="7"/>
      <c r="G87" s="7"/>
      <c r="H87" s="7"/>
      <c r="I87" s="7"/>
      <c r="J87" s="7"/>
      <c r="K87" s="7"/>
      <c r="L87" s="9" t="s">
        <v>131</v>
      </c>
      <c r="M87" s="34">
        <v>4804669</v>
      </c>
      <c r="N87" s="34">
        <v>2527149</v>
      </c>
      <c r="O87" s="34">
        <v>1846262</v>
      </c>
      <c r="P87" s="33">
        <v>979926</v>
      </c>
      <c r="Q87" s="33">
        <v>935663</v>
      </c>
      <c r="R87" s="33">
        <v>202465</v>
      </c>
      <c r="S87" s="33">
        <v>202071</v>
      </c>
      <c r="T87" s="33">
        <v>205670</v>
      </c>
      <c r="U87" s="41">
        <v>11703875</v>
      </c>
    </row>
    <row r="88" spans="1:21" ht="16.5" customHeight="1">
      <c r="A88" s="7"/>
      <c r="B88" s="7"/>
      <c r="C88" s="7"/>
      <c r="D88" s="7" t="s">
        <v>296</v>
      </c>
      <c r="E88" s="7"/>
      <c r="F88" s="7"/>
      <c r="G88" s="7"/>
      <c r="H88" s="7"/>
      <c r="I88" s="7"/>
      <c r="J88" s="7"/>
      <c r="K88" s="7"/>
      <c r="L88" s="9" t="s">
        <v>131</v>
      </c>
      <c r="M88" s="34">
        <v>3830921</v>
      </c>
      <c r="N88" s="25" t="s">
        <v>144</v>
      </c>
      <c r="O88" s="34">
        <v>1290172</v>
      </c>
      <c r="P88" s="20">
        <v>39887</v>
      </c>
      <c r="Q88" s="33">
        <v>171249</v>
      </c>
      <c r="R88" s="16">
        <v>7567</v>
      </c>
      <c r="S88" s="20">
        <v>28442</v>
      </c>
      <c r="T88" s="20">
        <v>92512</v>
      </c>
      <c r="U88" s="34">
        <v>5460750</v>
      </c>
    </row>
    <row r="89" spans="1:21" ht="29.45" customHeight="1">
      <c r="A89" s="7"/>
      <c r="B89" s="7"/>
      <c r="C89" s="7"/>
      <c r="D89" s="69" t="s">
        <v>297</v>
      </c>
      <c r="E89" s="69"/>
      <c r="F89" s="69"/>
      <c r="G89" s="69"/>
      <c r="H89" s="69"/>
      <c r="I89" s="69"/>
      <c r="J89" s="69"/>
      <c r="K89" s="69"/>
      <c r="L89" s="9" t="s">
        <v>131</v>
      </c>
      <c r="M89" s="34">
        <v>7531051</v>
      </c>
      <c r="N89" s="34">
        <v>2724038</v>
      </c>
      <c r="O89" s="34">
        <v>2708958</v>
      </c>
      <c r="P89" s="34">
        <v>1496390</v>
      </c>
      <c r="Q89" s="33">
        <v>761829</v>
      </c>
      <c r="R89" s="33">
        <v>272134</v>
      </c>
      <c r="S89" s="33">
        <v>479438</v>
      </c>
      <c r="T89" s="33">
        <v>229390</v>
      </c>
      <c r="U89" s="41">
        <v>16203227</v>
      </c>
    </row>
    <row r="90" spans="1:21" ht="16.5" customHeight="1">
      <c r="A90" s="7"/>
      <c r="B90" s="7"/>
      <c r="C90" s="7"/>
      <c r="D90" s="7" t="s">
        <v>278</v>
      </c>
      <c r="E90" s="7"/>
      <c r="F90" s="7"/>
      <c r="G90" s="7"/>
      <c r="H90" s="7"/>
      <c r="I90" s="7"/>
      <c r="J90" s="7"/>
      <c r="K90" s="7"/>
      <c r="L90" s="9" t="s">
        <v>131</v>
      </c>
      <c r="M90" s="33">
        <v>285413</v>
      </c>
      <c r="N90" s="24" t="s">
        <v>132</v>
      </c>
      <c r="O90" s="24" t="s">
        <v>132</v>
      </c>
      <c r="P90" s="24" t="s">
        <v>132</v>
      </c>
      <c r="Q90" s="24" t="s">
        <v>132</v>
      </c>
      <c r="R90" s="24" t="s">
        <v>132</v>
      </c>
      <c r="S90" s="24" t="s">
        <v>132</v>
      </c>
      <c r="T90" s="24" t="s">
        <v>132</v>
      </c>
      <c r="U90" s="33">
        <v>285413</v>
      </c>
    </row>
    <row r="91" spans="1:21" ht="16.5" customHeight="1">
      <c r="A91" s="7"/>
      <c r="B91" s="7"/>
      <c r="C91" s="7"/>
      <c r="D91" s="7" t="s">
        <v>82</v>
      </c>
      <c r="E91" s="7"/>
      <c r="F91" s="7"/>
      <c r="G91" s="7"/>
      <c r="H91" s="7"/>
      <c r="I91" s="7"/>
      <c r="J91" s="7"/>
      <c r="K91" s="7"/>
      <c r="L91" s="9" t="s">
        <v>131</v>
      </c>
      <c r="M91" s="41">
        <v>18511928</v>
      </c>
      <c r="N91" s="34">
        <v>5522328</v>
      </c>
      <c r="O91" s="34">
        <v>6090746</v>
      </c>
      <c r="P91" s="34">
        <v>2680997</v>
      </c>
      <c r="Q91" s="34">
        <v>2035897</v>
      </c>
      <c r="R91" s="33">
        <v>552674</v>
      </c>
      <c r="S91" s="33">
        <v>740039</v>
      </c>
      <c r="T91" s="33">
        <v>537404</v>
      </c>
      <c r="U91" s="41">
        <v>36672013</v>
      </c>
    </row>
    <row r="92" spans="1:21" ht="16.5" customHeight="1">
      <c r="A92" s="7"/>
      <c r="B92" s="7" t="s">
        <v>86</v>
      </c>
      <c r="C92" s="7"/>
      <c r="D92" s="7"/>
      <c r="E92" s="7"/>
      <c r="F92" s="7"/>
      <c r="G92" s="7"/>
      <c r="H92" s="7"/>
      <c r="I92" s="7"/>
      <c r="J92" s="7"/>
      <c r="K92" s="7"/>
      <c r="L92" s="9"/>
      <c r="M92" s="10"/>
      <c r="N92" s="10"/>
      <c r="O92" s="10"/>
      <c r="P92" s="10"/>
      <c r="Q92" s="10"/>
      <c r="R92" s="10"/>
      <c r="S92" s="10"/>
      <c r="T92" s="10"/>
      <c r="U92" s="10"/>
    </row>
    <row r="93" spans="1:21" ht="16.5" customHeight="1">
      <c r="A93" s="7"/>
      <c r="B93" s="7"/>
      <c r="C93" s="7" t="s">
        <v>293</v>
      </c>
      <c r="D93" s="7"/>
      <c r="E93" s="7"/>
      <c r="F93" s="7"/>
      <c r="G93" s="7"/>
      <c r="H93" s="7"/>
      <c r="I93" s="7"/>
      <c r="J93" s="7"/>
      <c r="K93" s="7"/>
      <c r="L93" s="9"/>
      <c r="M93" s="10"/>
      <c r="N93" s="10"/>
      <c r="O93" s="10"/>
      <c r="P93" s="10"/>
      <c r="Q93" s="10"/>
      <c r="R93" s="10"/>
      <c r="S93" s="10"/>
      <c r="T93" s="10"/>
      <c r="U93" s="10"/>
    </row>
    <row r="94" spans="1:21" ht="16.5" customHeight="1">
      <c r="A94" s="7"/>
      <c r="B94" s="7"/>
      <c r="C94" s="7"/>
      <c r="D94" s="7" t="s">
        <v>294</v>
      </c>
      <c r="E94" s="7"/>
      <c r="F94" s="7"/>
      <c r="G94" s="7"/>
      <c r="H94" s="7"/>
      <c r="I94" s="7"/>
      <c r="J94" s="7"/>
      <c r="K94" s="7"/>
      <c r="L94" s="9" t="s">
        <v>131</v>
      </c>
      <c r="M94" s="34">
        <v>1814405</v>
      </c>
      <c r="N94" s="33">
        <v>279158</v>
      </c>
      <c r="O94" s="33">
        <v>143351</v>
      </c>
      <c r="P94" s="33">
        <v>153777</v>
      </c>
      <c r="Q94" s="33">
        <v>179606</v>
      </c>
      <c r="R94" s="20">
        <v>37206</v>
      </c>
      <c r="S94" s="25" t="s">
        <v>144</v>
      </c>
      <c r="T94" s="20">
        <v>20279</v>
      </c>
      <c r="U94" s="34">
        <v>2627782</v>
      </c>
    </row>
    <row r="95" spans="1:21" ht="16.5" customHeight="1">
      <c r="A95" s="7"/>
      <c r="B95" s="7"/>
      <c r="C95" s="7"/>
      <c r="D95" s="7" t="s">
        <v>295</v>
      </c>
      <c r="E95" s="7"/>
      <c r="F95" s="7"/>
      <c r="G95" s="7"/>
      <c r="H95" s="7"/>
      <c r="I95" s="7"/>
      <c r="J95" s="7"/>
      <c r="K95" s="7"/>
      <c r="L95" s="9" t="s">
        <v>131</v>
      </c>
      <c r="M95" s="34">
        <v>3338576</v>
      </c>
      <c r="N95" s="34">
        <v>2393890</v>
      </c>
      <c r="O95" s="34">
        <v>1649302</v>
      </c>
      <c r="P95" s="33">
        <v>937857</v>
      </c>
      <c r="Q95" s="33">
        <v>995622</v>
      </c>
      <c r="R95" s="33">
        <v>188263</v>
      </c>
      <c r="S95" s="25" t="s">
        <v>144</v>
      </c>
      <c r="T95" s="33">
        <v>154402</v>
      </c>
      <c r="U95" s="34">
        <v>9657912</v>
      </c>
    </row>
    <row r="96" spans="1:21" ht="16.5" customHeight="1">
      <c r="A96" s="7"/>
      <c r="B96" s="7"/>
      <c r="C96" s="7"/>
      <c r="D96" s="7" t="s">
        <v>296</v>
      </c>
      <c r="E96" s="7"/>
      <c r="F96" s="7"/>
      <c r="G96" s="7"/>
      <c r="H96" s="7"/>
      <c r="I96" s="7"/>
      <c r="J96" s="7"/>
      <c r="K96" s="7"/>
      <c r="L96" s="9" t="s">
        <v>131</v>
      </c>
      <c r="M96" s="34">
        <v>3759608</v>
      </c>
      <c r="N96" s="24" t="s">
        <v>132</v>
      </c>
      <c r="O96" s="34">
        <v>1328010</v>
      </c>
      <c r="P96" s="20">
        <v>35776</v>
      </c>
      <c r="Q96" s="33">
        <v>235067</v>
      </c>
      <c r="R96" s="16">
        <v>7044</v>
      </c>
      <c r="S96" s="25" t="s">
        <v>144</v>
      </c>
      <c r="T96" s="20">
        <v>92324</v>
      </c>
      <c r="U96" s="34">
        <v>5457829</v>
      </c>
    </row>
    <row r="97" spans="1:21" ht="29.45" customHeight="1">
      <c r="A97" s="7"/>
      <c r="B97" s="7"/>
      <c r="C97" s="7"/>
      <c r="D97" s="69" t="s">
        <v>297</v>
      </c>
      <c r="E97" s="69"/>
      <c r="F97" s="69"/>
      <c r="G97" s="69"/>
      <c r="H97" s="69"/>
      <c r="I97" s="69"/>
      <c r="J97" s="69"/>
      <c r="K97" s="69"/>
      <c r="L97" s="9" t="s">
        <v>131</v>
      </c>
      <c r="M97" s="34">
        <v>7254876</v>
      </c>
      <c r="N97" s="34">
        <v>2329078</v>
      </c>
      <c r="O97" s="34">
        <v>2110186</v>
      </c>
      <c r="P97" s="34">
        <v>1359588</v>
      </c>
      <c r="Q97" s="33">
        <v>767973</v>
      </c>
      <c r="R97" s="33">
        <v>261178</v>
      </c>
      <c r="S97" s="25" t="s">
        <v>144</v>
      </c>
      <c r="T97" s="33">
        <v>137396</v>
      </c>
      <c r="U97" s="41">
        <v>14220275</v>
      </c>
    </row>
    <row r="98" spans="1:21" ht="16.5" customHeight="1">
      <c r="A98" s="7"/>
      <c r="B98" s="7"/>
      <c r="C98" s="7"/>
      <c r="D98" s="7" t="s">
        <v>278</v>
      </c>
      <c r="E98" s="7"/>
      <c r="F98" s="7"/>
      <c r="G98" s="7"/>
      <c r="H98" s="7"/>
      <c r="I98" s="7"/>
      <c r="J98" s="7"/>
      <c r="K98" s="7"/>
      <c r="L98" s="9" t="s">
        <v>131</v>
      </c>
      <c r="M98" s="33">
        <v>330479</v>
      </c>
      <c r="N98" s="24" t="s">
        <v>132</v>
      </c>
      <c r="O98" s="24" t="s">
        <v>132</v>
      </c>
      <c r="P98" s="24" t="s">
        <v>132</v>
      </c>
      <c r="Q98" s="24" t="s">
        <v>132</v>
      </c>
      <c r="R98" s="24" t="s">
        <v>132</v>
      </c>
      <c r="S98" s="25" t="s">
        <v>144</v>
      </c>
      <c r="T98" s="24">
        <v>1</v>
      </c>
      <c r="U98" s="33">
        <v>330480</v>
      </c>
    </row>
    <row r="99" spans="1:21" ht="16.5" customHeight="1">
      <c r="A99" s="7"/>
      <c r="B99" s="7"/>
      <c r="C99" s="7"/>
      <c r="D99" s="7" t="s">
        <v>82</v>
      </c>
      <c r="E99" s="7"/>
      <c r="F99" s="7"/>
      <c r="G99" s="7"/>
      <c r="H99" s="7"/>
      <c r="I99" s="7"/>
      <c r="J99" s="7"/>
      <c r="K99" s="7"/>
      <c r="L99" s="9" t="s">
        <v>131</v>
      </c>
      <c r="M99" s="41">
        <v>16497944</v>
      </c>
      <c r="N99" s="34">
        <v>5002126</v>
      </c>
      <c r="O99" s="34">
        <v>5230849</v>
      </c>
      <c r="P99" s="34">
        <v>2486998</v>
      </c>
      <c r="Q99" s="34">
        <v>2178268</v>
      </c>
      <c r="R99" s="33">
        <v>493691</v>
      </c>
      <c r="S99" s="25" t="s">
        <v>144</v>
      </c>
      <c r="T99" s="33">
        <v>404402</v>
      </c>
      <c r="U99" s="41">
        <v>32294278</v>
      </c>
    </row>
    <row r="100" spans="1:21" ht="16.5" customHeight="1">
      <c r="A100" s="7"/>
      <c r="B100" s="7"/>
      <c r="C100" s="7" t="s">
        <v>298</v>
      </c>
      <c r="D100" s="7"/>
      <c r="E100" s="7"/>
      <c r="F100" s="7"/>
      <c r="G100" s="7"/>
      <c r="H100" s="7"/>
      <c r="I100" s="7"/>
      <c r="J100" s="7"/>
      <c r="K100" s="7"/>
      <c r="L100" s="9"/>
      <c r="M100" s="10"/>
      <c r="N100" s="10"/>
      <c r="O100" s="10"/>
      <c r="P100" s="10"/>
      <c r="Q100" s="10"/>
      <c r="R100" s="10"/>
      <c r="S100" s="10"/>
      <c r="T100" s="10"/>
      <c r="U100" s="10"/>
    </row>
    <row r="101" spans="1:21" ht="16.5" customHeight="1">
      <c r="A101" s="7"/>
      <c r="B101" s="7"/>
      <c r="C101" s="7"/>
      <c r="D101" s="7" t="s">
        <v>294</v>
      </c>
      <c r="E101" s="7"/>
      <c r="F101" s="7"/>
      <c r="G101" s="7"/>
      <c r="H101" s="7"/>
      <c r="I101" s="7"/>
      <c r="J101" s="7"/>
      <c r="K101" s="7"/>
      <c r="L101" s="9" t="s">
        <v>131</v>
      </c>
      <c r="M101" s="18">
        <v>723</v>
      </c>
      <c r="N101" s="24">
        <v>3</v>
      </c>
      <c r="O101" s="24">
        <v>9</v>
      </c>
      <c r="P101" s="24" t="s">
        <v>132</v>
      </c>
      <c r="Q101" s="27">
        <v>30</v>
      </c>
      <c r="R101" s="24" t="s">
        <v>132</v>
      </c>
      <c r="S101" s="25" t="s">
        <v>144</v>
      </c>
      <c r="T101" s="25" t="s">
        <v>144</v>
      </c>
      <c r="U101" s="18">
        <v>765</v>
      </c>
    </row>
    <row r="102" spans="1:21" ht="16.5" customHeight="1">
      <c r="A102" s="7"/>
      <c r="B102" s="7"/>
      <c r="C102" s="7"/>
      <c r="D102" s="7" t="s">
        <v>295</v>
      </c>
      <c r="E102" s="7"/>
      <c r="F102" s="7"/>
      <c r="G102" s="7"/>
      <c r="H102" s="7"/>
      <c r="I102" s="7"/>
      <c r="J102" s="7"/>
      <c r="K102" s="7"/>
      <c r="L102" s="9" t="s">
        <v>131</v>
      </c>
      <c r="M102" s="20">
        <v>47979</v>
      </c>
      <c r="N102" s="16">
        <v>3755</v>
      </c>
      <c r="O102" s="16">
        <v>7447</v>
      </c>
      <c r="P102" s="16">
        <v>1249</v>
      </c>
      <c r="Q102" s="16">
        <v>1431</v>
      </c>
      <c r="R102" s="16">
        <v>1025</v>
      </c>
      <c r="S102" s="25" t="s">
        <v>144</v>
      </c>
      <c r="T102" s="25" t="s">
        <v>144</v>
      </c>
      <c r="U102" s="20">
        <v>62886</v>
      </c>
    </row>
    <row r="103" spans="1:21" ht="16.5" customHeight="1">
      <c r="A103" s="7"/>
      <c r="B103" s="7"/>
      <c r="C103" s="7"/>
      <c r="D103" s="7" t="s">
        <v>296</v>
      </c>
      <c r="E103" s="7"/>
      <c r="F103" s="7"/>
      <c r="G103" s="7"/>
      <c r="H103" s="7"/>
      <c r="I103" s="7"/>
      <c r="J103" s="7"/>
      <c r="K103" s="7"/>
      <c r="L103" s="9" t="s">
        <v>131</v>
      </c>
      <c r="M103" s="18">
        <v>426</v>
      </c>
      <c r="N103" s="24" t="s">
        <v>132</v>
      </c>
      <c r="O103" s="24" t="s">
        <v>132</v>
      </c>
      <c r="P103" s="24">
        <v>1</v>
      </c>
      <c r="Q103" s="27">
        <v>22</v>
      </c>
      <c r="R103" s="24" t="s">
        <v>132</v>
      </c>
      <c r="S103" s="25" t="s">
        <v>144</v>
      </c>
      <c r="T103" s="25" t="s">
        <v>144</v>
      </c>
      <c r="U103" s="18">
        <v>449</v>
      </c>
    </row>
    <row r="104" spans="1:21" ht="29.45" customHeight="1">
      <c r="A104" s="7"/>
      <c r="B104" s="7"/>
      <c r="C104" s="7"/>
      <c r="D104" s="69" t="s">
        <v>297</v>
      </c>
      <c r="E104" s="69"/>
      <c r="F104" s="69"/>
      <c r="G104" s="69"/>
      <c r="H104" s="69"/>
      <c r="I104" s="69"/>
      <c r="J104" s="69"/>
      <c r="K104" s="69"/>
      <c r="L104" s="9" t="s">
        <v>131</v>
      </c>
      <c r="M104" s="33">
        <v>622485</v>
      </c>
      <c r="N104" s="33">
        <v>169362</v>
      </c>
      <c r="O104" s="33">
        <v>135164</v>
      </c>
      <c r="P104" s="20">
        <v>59902</v>
      </c>
      <c r="Q104" s="20">
        <v>57570</v>
      </c>
      <c r="R104" s="20">
        <v>26606</v>
      </c>
      <c r="S104" s="25" t="s">
        <v>144</v>
      </c>
      <c r="T104" s="25" t="s">
        <v>144</v>
      </c>
      <c r="U104" s="34">
        <v>1071089</v>
      </c>
    </row>
    <row r="105" spans="1:21" ht="16.5" customHeight="1">
      <c r="A105" s="7"/>
      <c r="B105" s="7"/>
      <c r="C105" s="7"/>
      <c r="D105" s="7" t="s">
        <v>278</v>
      </c>
      <c r="E105" s="7"/>
      <c r="F105" s="7"/>
      <c r="G105" s="7"/>
      <c r="H105" s="7"/>
      <c r="I105" s="7"/>
      <c r="J105" s="7"/>
      <c r="K105" s="7"/>
      <c r="L105" s="9" t="s">
        <v>131</v>
      </c>
      <c r="M105" s="20">
        <v>10256</v>
      </c>
      <c r="N105" s="24" t="s">
        <v>132</v>
      </c>
      <c r="O105" s="24" t="s">
        <v>132</v>
      </c>
      <c r="P105" s="24" t="s">
        <v>132</v>
      </c>
      <c r="Q105" s="24" t="s">
        <v>132</v>
      </c>
      <c r="R105" s="24" t="s">
        <v>132</v>
      </c>
      <c r="S105" s="25" t="s">
        <v>144</v>
      </c>
      <c r="T105" s="25" t="s">
        <v>144</v>
      </c>
      <c r="U105" s="20">
        <v>10256</v>
      </c>
    </row>
    <row r="106" spans="1:21" ht="16.5" customHeight="1">
      <c r="A106" s="7"/>
      <c r="B106" s="7"/>
      <c r="C106" s="7"/>
      <c r="D106" s="7" t="s">
        <v>82</v>
      </c>
      <c r="E106" s="7"/>
      <c r="F106" s="7"/>
      <c r="G106" s="7"/>
      <c r="H106" s="7"/>
      <c r="I106" s="7"/>
      <c r="J106" s="7"/>
      <c r="K106" s="7"/>
      <c r="L106" s="9" t="s">
        <v>131</v>
      </c>
      <c r="M106" s="33">
        <v>681869</v>
      </c>
      <c r="N106" s="33">
        <v>173120</v>
      </c>
      <c r="O106" s="33">
        <v>142620</v>
      </c>
      <c r="P106" s="20">
        <v>61152</v>
      </c>
      <c r="Q106" s="20">
        <v>59053</v>
      </c>
      <c r="R106" s="20">
        <v>27631</v>
      </c>
      <c r="S106" s="25" t="s">
        <v>144</v>
      </c>
      <c r="T106" s="25" t="s">
        <v>144</v>
      </c>
      <c r="U106" s="34">
        <v>1145445</v>
      </c>
    </row>
    <row r="107" spans="1:21" ht="16.5" customHeight="1">
      <c r="A107" s="7"/>
      <c r="B107" s="7"/>
      <c r="C107" s="7" t="s">
        <v>82</v>
      </c>
      <c r="D107" s="7"/>
      <c r="E107" s="7"/>
      <c r="F107" s="7"/>
      <c r="G107" s="7"/>
      <c r="H107" s="7"/>
      <c r="I107" s="7"/>
      <c r="J107" s="7"/>
      <c r="K107" s="7"/>
      <c r="L107" s="9"/>
      <c r="M107" s="10"/>
      <c r="N107" s="10"/>
      <c r="O107" s="10"/>
      <c r="P107" s="10"/>
      <c r="Q107" s="10"/>
      <c r="R107" s="10"/>
      <c r="S107" s="10"/>
      <c r="T107" s="10"/>
      <c r="U107" s="10"/>
    </row>
    <row r="108" spans="1:21" ht="16.5" customHeight="1">
      <c r="A108" s="7"/>
      <c r="B108" s="7"/>
      <c r="C108" s="7"/>
      <c r="D108" s="7" t="s">
        <v>294</v>
      </c>
      <c r="E108" s="7"/>
      <c r="F108" s="7"/>
      <c r="G108" s="7"/>
      <c r="H108" s="7"/>
      <c r="I108" s="7"/>
      <c r="J108" s="7"/>
      <c r="K108" s="7"/>
      <c r="L108" s="9" t="s">
        <v>131</v>
      </c>
      <c r="M108" s="34">
        <v>1815128</v>
      </c>
      <c r="N108" s="33">
        <v>279161</v>
      </c>
      <c r="O108" s="33">
        <v>143360</v>
      </c>
      <c r="P108" s="33">
        <v>153777</v>
      </c>
      <c r="Q108" s="33">
        <v>179636</v>
      </c>
      <c r="R108" s="20">
        <v>37206</v>
      </c>
      <c r="S108" s="25" t="s">
        <v>144</v>
      </c>
      <c r="T108" s="20">
        <v>20279</v>
      </c>
      <c r="U108" s="34">
        <v>2628547</v>
      </c>
    </row>
    <row r="109" spans="1:21" ht="16.5" customHeight="1">
      <c r="A109" s="7"/>
      <c r="B109" s="7"/>
      <c r="C109" s="7"/>
      <c r="D109" s="7" t="s">
        <v>295</v>
      </c>
      <c r="E109" s="7"/>
      <c r="F109" s="7"/>
      <c r="G109" s="7"/>
      <c r="H109" s="7"/>
      <c r="I109" s="7"/>
      <c r="J109" s="7"/>
      <c r="K109" s="7"/>
      <c r="L109" s="9" t="s">
        <v>131</v>
      </c>
      <c r="M109" s="34">
        <v>3386555</v>
      </c>
      <c r="N109" s="34">
        <v>2397645</v>
      </c>
      <c r="O109" s="34">
        <v>1656749</v>
      </c>
      <c r="P109" s="33">
        <v>939106</v>
      </c>
      <c r="Q109" s="33">
        <v>997053</v>
      </c>
      <c r="R109" s="33">
        <v>189288</v>
      </c>
      <c r="S109" s="25" t="s">
        <v>144</v>
      </c>
      <c r="T109" s="33">
        <v>154402</v>
      </c>
      <c r="U109" s="34">
        <v>9720798</v>
      </c>
    </row>
    <row r="110" spans="1:21" ht="16.5" customHeight="1">
      <c r="A110" s="7"/>
      <c r="B110" s="7"/>
      <c r="C110" s="7"/>
      <c r="D110" s="7" t="s">
        <v>296</v>
      </c>
      <c r="E110" s="7"/>
      <c r="F110" s="7"/>
      <c r="G110" s="7"/>
      <c r="H110" s="7"/>
      <c r="I110" s="7"/>
      <c r="J110" s="7"/>
      <c r="K110" s="7"/>
      <c r="L110" s="9" t="s">
        <v>131</v>
      </c>
      <c r="M110" s="34">
        <v>3760034</v>
      </c>
      <c r="N110" s="24" t="s">
        <v>132</v>
      </c>
      <c r="O110" s="34">
        <v>1328010</v>
      </c>
      <c r="P110" s="20">
        <v>35777</v>
      </c>
      <c r="Q110" s="33">
        <v>235089</v>
      </c>
      <c r="R110" s="16">
        <v>7044</v>
      </c>
      <c r="S110" s="25" t="s">
        <v>144</v>
      </c>
      <c r="T110" s="20">
        <v>92324</v>
      </c>
      <c r="U110" s="34">
        <v>5458278</v>
      </c>
    </row>
    <row r="111" spans="1:21" ht="29.45" customHeight="1">
      <c r="A111" s="7"/>
      <c r="B111" s="7"/>
      <c r="C111" s="7"/>
      <c r="D111" s="69" t="s">
        <v>297</v>
      </c>
      <c r="E111" s="69"/>
      <c r="F111" s="69"/>
      <c r="G111" s="69"/>
      <c r="H111" s="69"/>
      <c r="I111" s="69"/>
      <c r="J111" s="69"/>
      <c r="K111" s="69"/>
      <c r="L111" s="9" t="s">
        <v>131</v>
      </c>
      <c r="M111" s="34">
        <v>7877361</v>
      </c>
      <c r="N111" s="34">
        <v>2498440</v>
      </c>
      <c r="O111" s="34">
        <v>2245350</v>
      </c>
      <c r="P111" s="34">
        <v>1419490</v>
      </c>
      <c r="Q111" s="33">
        <v>825543</v>
      </c>
      <c r="R111" s="33">
        <v>287784</v>
      </c>
      <c r="S111" s="25" t="s">
        <v>144</v>
      </c>
      <c r="T111" s="33">
        <v>137396</v>
      </c>
      <c r="U111" s="41">
        <v>15291364</v>
      </c>
    </row>
    <row r="112" spans="1:21" ht="16.5" customHeight="1">
      <c r="A112" s="7"/>
      <c r="B112" s="7"/>
      <c r="C112" s="7"/>
      <c r="D112" s="7" t="s">
        <v>278</v>
      </c>
      <c r="E112" s="7"/>
      <c r="F112" s="7"/>
      <c r="G112" s="7"/>
      <c r="H112" s="7"/>
      <c r="I112" s="7"/>
      <c r="J112" s="7"/>
      <c r="K112" s="7"/>
      <c r="L112" s="9" t="s">
        <v>131</v>
      </c>
      <c r="M112" s="33">
        <v>340735</v>
      </c>
      <c r="N112" s="24" t="s">
        <v>132</v>
      </c>
      <c r="O112" s="24" t="s">
        <v>132</v>
      </c>
      <c r="P112" s="24" t="s">
        <v>132</v>
      </c>
      <c r="Q112" s="24" t="s">
        <v>132</v>
      </c>
      <c r="R112" s="24" t="s">
        <v>132</v>
      </c>
      <c r="S112" s="25" t="s">
        <v>144</v>
      </c>
      <c r="T112" s="24">
        <v>1</v>
      </c>
      <c r="U112" s="33">
        <v>340736</v>
      </c>
    </row>
    <row r="113" spans="1:21" ht="16.5" customHeight="1">
      <c r="A113" s="14"/>
      <c r="B113" s="14"/>
      <c r="C113" s="14"/>
      <c r="D113" s="14" t="s">
        <v>82</v>
      </c>
      <c r="E113" s="14"/>
      <c r="F113" s="14"/>
      <c r="G113" s="14"/>
      <c r="H113" s="14"/>
      <c r="I113" s="14"/>
      <c r="J113" s="14"/>
      <c r="K113" s="14"/>
      <c r="L113" s="15" t="s">
        <v>131</v>
      </c>
      <c r="M113" s="42">
        <v>17179813</v>
      </c>
      <c r="N113" s="39">
        <v>5175246</v>
      </c>
      <c r="O113" s="39">
        <v>5373469</v>
      </c>
      <c r="P113" s="39">
        <v>2548150</v>
      </c>
      <c r="Q113" s="39">
        <v>2237321</v>
      </c>
      <c r="R113" s="40">
        <v>521322</v>
      </c>
      <c r="S113" s="38" t="s">
        <v>144</v>
      </c>
      <c r="T113" s="40">
        <v>404402</v>
      </c>
      <c r="U113" s="42">
        <v>33439723</v>
      </c>
    </row>
    <row r="114" spans="1:21" ht="4.5" customHeight="1">
      <c r="A114" s="22"/>
      <c r="B114" s="22"/>
      <c r="C114" s="2"/>
      <c r="D114" s="2"/>
      <c r="E114" s="2"/>
      <c r="F114" s="2"/>
      <c r="G114" s="2"/>
      <c r="H114" s="2"/>
      <c r="I114" s="2"/>
      <c r="J114" s="2"/>
      <c r="K114" s="2"/>
      <c r="L114" s="2"/>
      <c r="M114" s="2"/>
      <c r="N114" s="2"/>
      <c r="O114" s="2"/>
      <c r="P114" s="2"/>
      <c r="Q114" s="2"/>
      <c r="R114" s="2"/>
      <c r="S114" s="2"/>
      <c r="T114" s="2"/>
      <c r="U114" s="2"/>
    </row>
    <row r="115" spans="1:21" ht="16.5" customHeight="1">
      <c r="A115" s="22"/>
      <c r="B115" s="22"/>
      <c r="C115" s="62" t="s">
        <v>146</v>
      </c>
      <c r="D115" s="62"/>
      <c r="E115" s="62"/>
      <c r="F115" s="62"/>
      <c r="G115" s="62"/>
      <c r="H115" s="62"/>
      <c r="I115" s="62"/>
      <c r="J115" s="62"/>
      <c r="K115" s="62"/>
      <c r="L115" s="62"/>
      <c r="M115" s="62"/>
      <c r="N115" s="62"/>
      <c r="O115" s="62"/>
      <c r="P115" s="62"/>
      <c r="Q115" s="62"/>
      <c r="R115" s="62"/>
      <c r="S115" s="62"/>
      <c r="T115" s="62"/>
      <c r="U115" s="62"/>
    </row>
    <row r="116" spans="1:21" ht="4.5" customHeight="1">
      <c r="A116" s="22"/>
      <c r="B116" s="22"/>
      <c r="C116" s="2"/>
      <c r="D116" s="2"/>
      <c r="E116" s="2"/>
      <c r="F116" s="2"/>
      <c r="G116" s="2"/>
      <c r="H116" s="2"/>
      <c r="I116" s="2"/>
      <c r="J116" s="2"/>
      <c r="K116" s="2"/>
      <c r="L116" s="2"/>
      <c r="M116" s="2"/>
      <c r="N116" s="2"/>
      <c r="O116" s="2"/>
      <c r="P116" s="2"/>
      <c r="Q116" s="2"/>
      <c r="R116" s="2"/>
      <c r="S116" s="2"/>
      <c r="T116" s="2"/>
      <c r="U116" s="2"/>
    </row>
    <row r="117" spans="1:21" ht="42.4" customHeight="1">
      <c r="A117" s="22" t="s">
        <v>93</v>
      </c>
      <c r="B117" s="22"/>
      <c r="C117" s="62" t="s">
        <v>299</v>
      </c>
      <c r="D117" s="62"/>
      <c r="E117" s="62"/>
      <c r="F117" s="62"/>
      <c r="G117" s="62"/>
      <c r="H117" s="62"/>
      <c r="I117" s="62"/>
      <c r="J117" s="62"/>
      <c r="K117" s="62"/>
      <c r="L117" s="62"/>
      <c r="M117" s="62"/>
      <c r="N117" s="62"/>
      <c r="O117" s="62"/>
      <c r="P117" s="62"/>
      <c r="Q117" s="62"/>
      <c r="R117" s="62"/>
      <c r="S117" s="62"/>
      <c r="T117" s="62"/>
      <c r="U117" s="62"/>
    </row>
    <row r="118" spans="1:21" ht="42.4" customHeight="1">
      <c r="A118" s="22" t="s">
        <v>95</v>
      </c>
      <c r="B118" s="22"/>
      <c r="C118" s="62" t="s">
        <v>300</v>
      </c>
      <c r="D118" s="62"/>
      <c r="E118" s="62"/>
      <c r="F118" s="62"/>
      <c r="G118" s="62"/>
      <c r="H118" s="62"/>
      <c r="I118" s="62"/>
      <c r="J118" s="62"/>
      <c r="K118" s="62"/>
      <c r="L118" s="62"/>
      <c r="M118" s="62"/>
      <c r="N118" s="62"/>
      <c r="O118" s="62"/>
      <c r="P118" s="62"/>
      <c r="Q118" s="62"/>
      <c r="R118" s="62"/>
      <c r="S118" s="62"/>
      <c r="T118" s="62"/>
      <c r="U118" s="62"/>
    </row>
    <row r="119" spans="1:21" ht="16.5" customHeight="1">
      <c r="A119" s="22" t="s">
        <v>97</v>
      </c>
      <c r="B119" s="22"/>
      <c r="C119" s="62" t="s">
        <v>301</v>
      </c>
      <c r="D119" s="62"/>
      <c r="E119" s="62"/>
      <c r="F119" s="62"/>
      <c r="G119" s="62"/>
      <c r="H119" s="62"/>
      <c r="I119" s="62"/>
      <c r="J119" s="62"/>
      <c r="K119" s="62"/>
      <c r="L119" s="62"/>
      <c r="M119" s="62"/>
      <c r="N119" s="62"/>
      <c r="O119" s="62"/>
      <c r="P119" s="62"/>
      <c r="Q119" s="62"/>
      <c r="R119" s="62"/>
      <c r="S119" s="62"/>
      <c r="T119" s="62"/>
      <c r="U119" s="62"/>
    </row>
    <row r="120" spans="1:21" ht="16.5" customHeight="1">
      <c r="A120" s="22" t="s">
        <v>99</v>
      </c>
      <c r="B120" s="22"/>
      <c r="C120" s="62" t="s">
        <v>302</v>
      </c>
      <c r="D120" s="62"/>
      <c r="E120" s="62"/>
      <c r="F120" s="62"/>
      <c r="G120" s="62"/>
      <c r="H120" s="62"/>
      <c r="I120" s="62"/>
      <c r="J120" s="62"/>
      <c r="K120" s="62"/>
      <c r="L120" s="62"/>
      <c r="M120" s="62"/>
      <c r="N120" s="62"/>
      <c r="O120" s="62"/>
      <c r="P120" s="62"/>
      <c r="Q120" s="62"/>
      <c r="R120" s="62"/>
      <c r="S120" s="62"/>
      <c r="T120" s="62"/>
      <c r="U120" s="62"/>
    </row>
    <row r="121" spans="1:21" ht="4.5" customHeight="1"/>
    <row r="122" spans="1:21" ht="16.5" customHeight="1">
      <c r="A122" s="23" t="s">
        <v>109</v>
      </c>
      <c r="B122" s="22"/>
      <c r="C122" s="22"/>
      <c r="D122" s="22"/>
      <c r="E122" s="62" t="s">
        <v>303</v>
      </c>
      <c r="F122" s="62"/>
      <c r="G122" s="62"/>
      <c r="H122" s="62"/>
      <c r="I122" s="62"/>
      <c r="J122" s="62"/>
      <c r="K122" s="62"/>
      <c r="L122" s="62"/>
      <c r="M122" s="62"/>
      <c r="N122" s="62"/>
      <c r="O122" s="62"/>
      <c r="P122" s="62"/>
      <c r="Q122" s="62"/>
      <c r="R122" s="62"/>
      <c r="S122" s="62"/>
      <c r="T122" s="62"/>
      <c r="U122" s="62"/>
    </row>
  </sheetData>
  <mergeCells count="22">
    <mergeCell ref="D75:K75"/>
    <mergeCell ref="D9:K9"/>
    <mergeCell ref="D16:K16"/>
    <mergeCell ref="D23:K23"/>
    <mergeCell ref="D31:K31"/>
    <mergeCell ref="D38:K38"/>
    <mergeCell ref="C120:U120"/>
    <mergeCell ref="E122:U122"/>
    <mergeCell ref="K1:U1"/>
    <mergeCell ref="C115:U115"/>
    <mergeCell ref="C117:U117"/>
    <mergeCell ref="C118:U118"/>
    <mergeCell ref="C119:U119"/>
    <mergeCell ref="D82:K82"/>
    <mergeCell ref="D89:K89"/>
    <mergeCell ref="D97:K97"/>
    <mergeCell ref="D104:K104"/>
    <mergeCell ref="D111:K111"/>
    <mergeCell ref="D45:K45"/>
    <mergeCell ref="D53:K53"/>
    <mergeCell ref="D60:K60"/>
    <mergeCell ref="D67:K67"/>
  </mergeCells>
  <pageMargins left="0.7" right="0.7" top="0.75" bottom="0.75" header="0.3" footer="0.3"/>
  <pageSetup paperSize="9" fitToHeight="0" orientation="landscape" horizontalDpi="300" verticalDpi="300"/>
  <headerFooter scaleWithDoc="0" alignWithMargins="0">
    <oddHeader>&amp;C&amp;"Arial"&amp;8TABLE 12A.11</oddHeader>
    <oddFooter>&amp;L&amp;"Arial"&amp;8REPORT ON
GOVERNMENT
SERVICES 2022&amp;R&amp;"Arial"&amp;8PUBLIC
HOSPITALS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46"/>
  <sheetViews>
    <sheetView showGridLines="0" workbookViewId="0"/>
  </sheetViews>
  <sheetFormatPr defaultColWidth="11.5703125" defaultRowHeight="13.15"/>
  <cols>
    <col min="1" max="10" width="1.7109375" customWidth="1"/>
    <col min="11" max="11" width="20.5703125" customWidth="1"/>
    <col min="12" max="12" width="5.42578125" customWidth="1"/>
    <col min="13" max="21" width="10.140625" customWidth="1"/>
  </cols>
  <sheetData>
    <row r="1" spans="1:21" ht="17.45" customHeight="1">
      <c r="A1" s="8" t="s">
        <v>304</v>
      </c>
      <c r="B1" s="8"/>
      <c r="C1" s="8"/>
      <c r="D1" s="8"/>
      <c r="E1" s="8"/>
      <c r="F1" s="8"/>
      <c r="G1" s="8"/>
      <c r="H1" s="8"/>
      <c r="I1" s="8"/>
      <c r="J1" s="8"/>
      <c r="K1" s="67" t="s">
        <v>305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306</v>
      </c>
      <c r="R2" s="13" t="s">
        <v>72</v>
      </c>
      <c r="S2" s="13" t="s">
        <v>73</v>
      </c>
      <c r="T2" s="13" t="s">
        <v>115</v>
      </c>
      <c r="U2" s="13" t="s">
        <v>75</v>
      </c>
    </row>
    <row r="3" spans="1:21" ht="16.5" customHeight="1">
      <c r="A3" s="7" t="s">
        <v>307</v>
      </c>
      <c r="B3" s="7"/>
      <c r="C3" s="7"/>
      <c r="D3" s="7"/>
      <c r="E3" s="7"/>
      <c r="F3" s="7"/>
      <c r="G3" s="7"/>
      <c r="H3" s="7"/>
      <c r="I3" s="7"/>
      <c r="J3" s="7"/>
      <c r="K3" s="7"/>
      <c r="L3" s="9"/>
      <c r="M3" s="10"/>
      <c r="N3" s="10"/>
      <c r="O3" s="10"/>
      <c r="P3" s="10"/>
      <c r="Q3" s="10"/>
      <c r="R3" s="10"/>
      <c r="S3" s="10"/>
      <c r="T3" s="10"/>
      <c r="U3" s="10"/>
    </row>
    <row r="4" spans="1:21" ht="16.5" customHeight="1">
      <c r="A4" s="7"/>
      <c r="B4" s="7" t="s">
        <v>308</v>
      </c>
      <c r="C4" s="7"/>
      <c r="D4" s="7"/>
      <c r="E4" s="7"/>
      <c r="F4" s="7"/>
      <c r="G4" s="7"/>
      <c r="H4" s="7"/>
      <c r="I4" s="7"/>
      <c r="J4" s="7"/>
      <c r="K4" s="7"/>
      <c r="L4" s="9"/>
      <c r="M4" s="10"/>
      <c r="N4" s="10"/>
      <c r="O4" s="10"/>
      <c r="P4" s="10"/>
      <c r="Q4" s="10"/>
      <c r="R4" s="10"/>
      <c r="S4" s="10"/>
      <c r="T4" s="10"/>
      <c r="U4" s="10"/>
    </row>
    <row r="5" spans="1:21" ht="16.5" customHeight="1">
      <c r="A5" s="7"/>
      <c r="B5" s="7"/>
      <c r="C5" s="7" t="s">
        <v>309</v>
      </c>
      <c r="D5" s="7"/>
      <c r="E5" s="7"/>
      <c r="F5" s="7"/>
      <c r="G5" s="7"/>
      <c r="H5" s="7"/>
      <c r="I5" s="7"/>
      <c r="J5" s="7"/>
      <c r="K5" s="7"/>
      <c r="L5" s="9"/>
      <c r="M5" s="10"/>
      <c r="N5" s="10"/>
      <c r="O5" s="10"/>
      <c r="P5" s="10"/>
      <c r="Q5" s="10"/>
      <c r="R5" s="10"/>
      <c r="S5" s="10"/>
      <c r="T5" s="10"/>
      <c r="U5" s="10"/>
    </row>
    <row r="6" spans="1:21" ht="29.45" customHeight="1">
      <c r="A6" s="7"/>
      <c r="B6" s="7"/>
      <c r="C6" s="7"/>
      <c r="D6" s="69" t="s">
        <v>310</v>
      </c>
      <c r="E6" s="69"/>
      <c r="F6" s="69"/>
      <c r="G6" s="69"/>
      <c r="H6" s="69"/>
      <c r="I6" s="69"/>
      <c r="J6" s="69"/>
      <c r="K6" s="69"/>
      <c r="L6" s="9" t="s">
        <v>131</v>
      </c>
      <c r="M6" s="33">
        <v>888848</v>
      </c>
      <c r="N6" s="33">
        <v>548014</v>
      </c>
      <c r="O6" s="33">
        <v>774989</v>
      </c>
      <c r="P6" s="33">
        <v>335924</v>
      </c>
      <c r="Q6" s="33">
        <v>225568</v>
      </c>
      <c r="R6" s="20">
        <v>72198</v>
      </c>
      <c r="S6" s="20">
        <v>93423</v>
      </c>
      <c r="T6" s="20">
        <v>64071</v>
      </c>
      <c r="U6" s="34">
        <v>3003035</v>
      </c>
    </row>
    <row r="7" spans="1:21" ht="16.5" customHeight="1">
      <c r="A7" s="7"/>
      <c r="B7" s="7"/>
      <c r="C7" s="7"/>
      <c r="D7" s="7" t="s">
        <v>311</v>
      </c>
      <c r="E7" s="7"/>
      <c r="F7" s="7"/>
      <c r="G7" s="7"/>
      <c r="H7" s="7"/>
      <c r="I7" s="7"/>
      <c r="J7" s="7"/>
      <c r="K7" s="7"/>
      <c r="L7" s="9" t="s">
        <v>131</v>
      </c>
      <c r="M7" s="34">
        <v>1119238</v>
      </c>
      <c r="N7" s="33">
        <v>808757</v>
      </c>
      <c r="O7" s="33">
        <v>759732</v>
      </c>
      <c r="P7" s="33">
        <v>307755</v>
      </c>
      <c r="Q7" s="33">
        <v>166763</v>
      </c>
      <c r="R7" s="20">
        <v>73284</v>
      </c>
      <c r="S7" s="20">
        <v>60290</v>
      </c>
      <c r="T7" s="20">
        <v>42657</v>
      </c>
      <c r="U7" s="34">
        <v>3338476</v>
      </c>
    </row>
    <row r="8" spans="1:21" ht="16.5" customHeight="1">
      <c r="A8" s="7"/>
      <c r="B8" s="7"/>
      <c r="C8" s="7"/>
      <c r="D8" s="7" t="s">
        <v>312</v>
      </c>
      <c r="E8" s="7"/>
      <c r="F8" s="7"/>
      <c r="G8" s="7"/>
      <c r="H8" s="7"/>
      <c r="I8" s="7"/>
      <c r="J8" s="7"/>
      <c r="K8" s="7"/>
      <c r="L8" s="9" t="s">
        <v>131</v>
      </c>
      <c r="M8" s="33">
        <v>492367</v>
      </c>
      <c r="N8" s="33">
        <v>277288</v>
      </c>
      <c r="O8" s="33">
        <v>352660</v>
      </c>
      <c r="P8" s="33">
        <v>183910</v>
      </c>
      <c r="Q8" s="20">
        <v>94116</v>
      </c>
      <c r="R8" s="20">
        <v>24805</v>
      </c>
      <c r="S8" s="24" t="s">
        <v>132</v>
      </c>
      <c r="T8" s="24" t="s">
        <v>132</v>
      </c>
      <c r="U8" s="34">
        <v>1425146</v>
      </c>
    </row>
    <row r="9" spans="1:21" ht="16.5" customHeight="1">
      <c r="A9" s="7"/>
      <c r="B9" s="7"/>
      <c r="C9" s="7"/>
      <c r="D9" s="7" t="s">
        <v>313</v>
      </c>
      <c r="E9" s="7"/>
      <c r="F9" s="7"/>
      <c r="G9" s="7"/>
      <c r="H9" s="7"/>
      <c r="I9" s="7"/>
      <c r="J9" s="7"/>
      <c r="K9" s="7"/>
      <c r="L9" s="9" t="s">
        <v>131</v>
      </c>
      <c r="M9" s="33">
        <v>390137</v>
      </c>
      <c r="N9" s="33">
        <v>100943</v>
      </c>
      <c r="O9" s="24" t="s">
        <v>132</v>
      </c>
      <c r="P9" s="33">
        <v>170227</v>
      </c>
      <c r="Q9" s="20">
        <v>94128</v>
      </c>
      <c r="R9" s="24" t="s">
        <v>132</v>
      </c>
      <c r="S9" s="24" t="s">
        <v>132</v>
      </c>
      <c r="T9" s="20">
        <v>70926</v>
      </c>
      <c r="U9" s="33">
        <v>826361</v>
      </c>
    </row>
    <row r="10" spans="1:21" ht="16.5" customHeight="1">
      <c r="A10" s="7"/>
      <c r="B10" s="7"/>
      <c r="C10" s="7"/>
      <c r="D10" s="7" t="s">
        <v>314</v>
      </c>
      <c r="E10" s="7"/>
      <c r="F10" s="7"/>
      <c r="G10" s="7"/>
      <c r="H10" s="7"/>
      <c r="I10" s="7"/>
      <c r="J10" s="7"/>
      <c r="K10" s="7"/>
      <c r="L10" s="9" t="s">
        <v>131</v>
      </c>
      <c r="M10" s="33">
        <v>177982</v>
      </c>
      <c r="N10" s="20">
        <v>37357</v>
      </c>
      <c r="O10" s="24" t="s">
        <v>132</v>
      </c>
      <c r="P10" s="24" t="s">
        <v>132</v>
      </c>
      <c r="Q10" s="24" t="s">
        <v>132</v>
      </c>
      <c r="R10" s="24" t="s">
        <v>132</v>
      </c>
      <c r="S10" s="24" t="s">
        <v>132</v>
      </c>
      <c r="T10" s="24" t="s">
        <v>132</v>
      </c>
      <c r="U10" s="33">
        <v>215339</v>
      </c>
    </row>
    <row r="11" spans="1:21" ht="16.5" customHeight="1">
      <c r="A11" s="7"/>
      <c r="B11" s="7"/>
      <c r="C11" s="7"/>
      <c r="D11" s="7" t="s">
        <v>212</v>
      </c>
      <c r="E11" s="7"/>
      <c r="F11" s="7"/>
      <c r="G11" s="7"/>
      <c r="H11" s="7"/>
      <c r="I11" s="7"/>
      <c r="J11" s="7"/>
      <c r="K11" s="7"/>
      <c r="L11" s="9" t="s">
        <v>131</v>
      </c>
      <c r="M11" s="34">
        <v>3068572</v>
      </c>
      <c r="N11" s="34">
        <v>1772359</v>
      </c>
      <c r="O11" s="34">
        <v>1887381</v>
      </c>
      <c r="P11" s="33">
        <v>997816</v>
      </c>
      <c r="Q11" s="33">
        <v>580575</v>
      </c>
      <c r="R11" s="33">
        <v>170287</v>
      </c>
      <c r="S11" s="33">
        <v>153713</v>
      </c>
      <c r="T11" s="33">
        <v>177654</v>
      </c>
      <c r="U11" s="34">
        <v>8808357</v>
      </c>
    </row>
    <row r="12" spans="1:21" ht="16.5" customHeight="1">
      <c r="A12" s="7"/>
      <c r="B12" s="7"/>
      <c r="C12" s="7" t="s">
        <v>78</v>
      </c>
      <c r="D12" s="7"/>
      <c r="E12" s="7"/>
      <c r="F12" s="7"/>
      <c r="G12" s="7"/>
      <c r="H12" s="7"/>
      <c r="I12" s="7"/>
      <c r="J12" s="7"/>
      <c r="K12" s="7"/>
      <c r="L12" s="9"/>
      <c r="M12" s="10"/>
      <c r="N12" s="10"/>
      <c r="O12" s="10"/>
      <c r="P12" s="10"/>
      <c r="Q12" s="10"/>
      <c r="R12" s="10"/>
      <c r="S12" s="10"/>
      <c r="T12" s="10"/>
      <c r="U12" s="10"/>
    </row>
    <row r="13" spans="1:21" ht="29.45" customHeight="1">
      <c r="A13" s="7"/>
      <c r="B13" s="7"/>
      <c r="C13" s="7"/>
      <c r="D13" s="69" t="s">
        <v>310</v>
      </c>
      <c r="E13" s="69"/>
      <c r="F13" s="69"/>
      <c r="G13" s="69"/>
      <c r="H13" s="69"/>
      <c r="I13" s="69"/>
      <c r="J13" s="69"/>
      <c r="K13" s="69"/>
      <c r="L13" s="9" t="s">
        <v>131</v>
      </c>
      <c r="M13" s="33">
        <v>881284</v>
      </c>
      <c r="N13" s="33">
        <v>553806</v>
      </c>
      <c r="O13" s="33">
        <v>609259</v>
      </c>
      <c r="P13" s="33">
        <v>318608</v>
      </c>
      <c r="Q13" s="33">
        <v>208803</v>
      </c>
      <c r="R13" s="20">
        <v>61743</v>
      </c>
      <c r="S13" s="20">
        <v>87386</v>
      </c>
      <c r="T13" s="20">
        <v>58836</v>
      </c>
      <c r="U13" s="34">
        <v>2779725</v>
      </c>
    </row>
    <row r="14" spans="1:21" ht="16.5" customHeight="1">
      <c r="A14" s="7"/>
      <c r="B14" s="7"/>
      <c r="C14" s="7"/>
      <c r="D14" s="7" t="s">
        <v>311</v>
      </c>
      <c r="E14" s="7"/>
      <c r="F14" s="7"/>
      <c r="G14" s="7"/>
      <c r="H14" s="7"/>
      <c r="I14" s="7"/>
      <c r="J14" s="7"/>
      <c r="K14" s="7"/>
      <c r="L14" s="9" t="s">
        <v>131</v>
      </c>
      <c r="M14" s="34">
        <v>1008416</v>
      </c>
      <c r="N14" s="33">
        <v>742706</v>
      </c>
      <c r="O14" s="33">
        <v>697381</v>
      </c>
      <c r="P14" s="33">
        <v>285970</v>
      </c>
      <c r="Q14" s="33">
        <v>159595</v>
      </c>
      <c r="R14" s="20">
        <v>68697</v>
      </c>
      <c r="S14" s="20">
        <v>53634</v>
      </c>
      <c r="T14" s="20">
        <v>41573</v>
      </c>
      <c r="U14" s="34">
        <v>3057972</v>
      </c>
    </row>
    <row r="15" spans="1:21" ht="16.5" customHeight="1">
      <c r="A15" s="7"/>
      <c r="B15" s="7"/>
      <c r="C15" s="7"/>
      <c r="D15" s="7" t="s">
        <v>312</v>
      </c>
      <c r="E15" s="7"/>
      <c r="F15" s="7"/>
      <c r="G15" s="7"/>
      <c r="H15" s="7"/>
      <c r="I15" s="7"/>
      <c r="J15" s="7"/>
      <c r="K15" s="7"/>
      <c r="L15" s="9" t="s">
        <v>131</v>
      </c>
      <c r="M15" s="33">
        <v>482861</v>
      </c>
      <c r="N15" s="33">
        <v>350363</v>
      </c>
      <c r="O15" s="33">
        <v>299755</v>
      </c>
      <c r="P15" s="33">
        <v>165473</v>
      </c>
      <c r="Q15" s="20">
        <v>87074</v>
      </c>
      <c r="R15" s="20">
        <v>23298</v>
      </c>
      <c r="S15" s="24" t="s">
        <v>132</v>
      </c>
      <c r="T15" s="24" t="s">
        <v>132</v>
      </c>
      <c r="U15" s="34">
        <v>1408824</v>
      </c>
    </row>
    <row r="16" spans="1:21" ht="16.5" customHeight="1">
      <c r="A16" s="7"/>
      <c r="B16" s="7"/>
      <c r="C16" s="7"/>
      <c r="D16" s="7" t="s">
        <v>313</v>
      </c>
      <c r="E16" s="7"/>
      <c r="F16" s="7"/>
      <c r="G16" s="7"/>
      <c r="H16" s="7"/>
      <c r="I16" s="7"/>
      <c r="J16" s="7"/>
      <c r="K16" s="7"/>
      <c r="L16" s="9" t="s">
        <v>131</v>
      </c>
      <c r="M16" s="33">
        <v>376512</v>
      </c>
      <c r="N16" s="20">
        <v>97362</v>
      </c>
      <c r="O16" s="24" t="s">
        <v>132</v>
      </c>
      <c r="P16" s="33">
        <v>159456</v>
      </c>
      <c r="Q16" s="20">
        <v>79981</v>
      </c>
      <c r="R16" s="24" t="s">
        <v>132</v>
      </c>
      <c r="S16" s="24" t="s">
        <v>132</v>
      </c>
      <c r="T16" s="20">
        <v>64314</v>
      </c>
      <c r="U16" s="33">
        <v>777625</v>
      </c>
    </row>
    <row r="17" spans="1:21" ht="16.5" customHeight="1">
      <c r="A17" s="7"/>
      <c r="B17" s="7"/>
      <c r="C17" s="7"/>
      <c r="D17" s="7" t="s">
        <v>314</v>
      </c>
      <c r="E17" s="7"/>
      <c r="F17" s="7"/>
      <c r="G17" s="7"/>
      <c r="H17" s="7"/>
      <c r="I17" s="7"/>
      <c r="J17" s="7"/>
      <c r="K17" s="7"/>
      <c r="L17" s="9" t="s">
        <v>131</v>
      </c>
      <c r="M17" s="33">
        <v>171115</v>
      </c>
      <c r="N17" s="20">
        <v>40898</v>
      </c>
      <c r="O17" s="24" t="s">
        <v>132</v>
      </c>
      <c r="P17" s="24" t="s">
        <v>132</v>
      </c>
      <c r="Q17" s="24" t="s">
        <v>132</v>
      </c>
      <c r="R17" s="24" t="s">
        <v>132</v>
      </c>
      <c r="S17" s="24" t="s">
        <v>132</v>
      </c>
      <c r="T17" s="24" t="s">
        <v>132</v>
      </c>
      <c r="U17" s="33">
        <v>212013</v>
      </c>
    </row>
    <row r="18" spans="1:21" ht="16.5" customHeight="1">
      <c r="A18" s="7"/>
      <c r="B18" s="7"/>
      <c r="C18" s="7"/>
      <c r="D18" s="7" t="s">
        <v>212</v>
      </c>
      <c r="E18" s="7"/>
      <c r="F18" s="7"/>
      <c r="G18" s="7"/>
      <c r="H18" s="7"/>
      <c r="I18" s="7"/>
      <c r="J18" s="7"/>
      <c r="K18" s="7"/>
      <c r="L18" s="9" t="s">
        <v>131</v>
      </c>
      <c r="M18" s="34">
        <v>2920188</v>
      </c>
      <c r="N18" s="34">
        <v>1785135</v>
      </c>
      <c r="O18" s="34">
        <v>1606395</v>
      </c>
      <c r="P18" s="33">
        <v>929507</v>
      </c>
      <c r="Q18" s="33">
        <v>535453</v>
      </c>
      <c r="R18" s="33">
        <v>153738</v>
      </c>
      <c r="S18" s="33">
        <v>141020</v>
      </c>
      <c r="T18" s="33">
        <v>164723</v>
      </c>
      <c r="U18" s="34">
        <v>8236159</v>
      </c>
    </row>
    <row r="19" spans="1:21" ht="16.5" customHeight="1">
      <c r="A19" s="7"/>
      <c r="B19" s="7"/>
      <c r="C19" s="7" t="s">
        <v>83</v>
      </c>
      <c r="D19" s="7"/>
      <c r="E19" s="7"/>
      <c r="F19" s="7"/>
      <c r="G19" s="7"/>
      <c r="H19" s="7"/>
      <c r="I19" s="7"/>
      <c r="J19" s="7"/>
      <c r="K19" s="7"/>
      <c r="L19" s="9"/>
      <c r="M19" s="10"/>
      <c r="N19" s="10"/>
      <c r="O19" s="10"/>
      <c r="P19" s="10"/>
      <c r="Q19" s="10"/>
      <c r="R19" s="10"/>
      <c r="S19" s="10"/>
      <c r="T19" s="10"/>
      <c r="U19" s="10"/>
    </row>
    <row r="20" spans="1:21" ht="29.45" customHeight="1">
      <c r="A20" s="7"/>
      <c r="B20" s="7"/>
      <c r="C20" s="7"/>
      <c r="D20" s="69" t="s">
        <v>310</v>
      </c>
      <c r="E20" s="69"/>
      <c r="F20" s="69"/>
      <c r="G20" s="69"/>
      <c r="H20" s="69"/>
      <c r="I20" s="69"/>
      <c r="J20" s="69"/>
      <c r="K20" s="69"/>
      <c r="L20" s="9" t="s">
        <v>131</v>
      </c>
      <c r="M20" s="33">
        <v>907651</v>
      </c>
      <c r="N20" s="33">
        <v>585433</v>
      </c>
      <c r="O20" s="33">
        <v>590125</v>
      </c>
      <c r="P20" s="33">
        <v>334323</v>
      </c>
      <c r="Q20" s="33">
        <v>217882</v>
      </c>
      <c r="R20" s="20">
        <v>63600</v>
      </c>
      <c r="S20" s="20">
        <v>90819</v>
      </c>
      <c r="T20" s="20">
        <v>61789</v>
      </c>
      <c r="U20" s="34">
        <v>2851622</v>
      </c>
    </row>
    <row r="21" spans="1:21" ht="16.5" customHeight="1">
      <c r="A21" s="7"/>
      <c r="B21" s="7"/>
      <c r="C21" s="7"/>
      <c r="D21" s="7" t="s">
        <v>311</v>
      </c>
      <c r="E21" s="7"/>
      <c r="F21" s="7"/>
      <c r="G21" s="7"/>
      <c r="H21" s="7"/>
      <c r="I21" s="7"/>
      <c r="J21" s="7"/>
      <c r="K21" s="7"/>
      <c r="L21" s="9" t="s">
        <v>131</v>
      </c>
      <c r="M21" s="33">
        <v>988798</v>
      </c>
      <c r="N21" s="33">
        <v>764307</v>
      </c>
      <c r="O21" s="33">
        <v>687036</v>
      </c>
      <c r="P21" s="33">
        <v>294407</v>
      </c>
      <c r="Q21" s="33">
        <v>165378</v>
      </c>
      <c r="R21" s="20">
        <v>73188</v>
      </c>
      <c r="S21" s="20">
        <v>58454</v>
      </c>
      <c r="T21" s="20">
        <v>43402</v>
      </c>
      <c r="U21" s="34">
        <v>3074970</v>
      </c>
    </row>
    <row r="22" spans="1:21" ht="16.5" customHeight="1">
      <c r="A22" s="7"/>
      <c r="B22" s="7"/>
      <c r="C22" s="7"/>
      <c r="D22" s="7" t="s">
        <v>312</v>
      </c>
      <c r="E22" s="7"/>
      <c r="F22" s="7"/>
      <c r="G22" s="7"/>
      <c r="H22" s="7"/>
      <c r="I22" s="7"/>
      <c r="J22" s="7"/>
      <c r="K22" s="7"/>
      <c r="L22" s="9" t="s">
        <v>131</v>
      </c>
      <c r="M22" s="33">
        <v>504454</v>
      </c>
      <c r="N22" s="33">
        <v>367138</v>
      </c>
      <c r="O22" s="33">
        <v>284664</v>
      </c>
      <c r="P22" s="33">
        <v>168242</v>
      </c>
      <c r="Q22" s="20">
        <v>90627</v>
      </c>
      <c r="R22" s="20">
        <v>29206</v>
      </c>
      <c r="S22" s="25" t="s">
        <v>143</v>
      </c>
      <c r="T22" s="25" t="s">
        <v>143</v>
      </c>
      <c r="U22" s="34">
        <v>1444331</v>
      </c>
    </row>
    <row r="23" spans="1:21" ht="16.5" customHeight="1">
      <c r="A23" s="7"/>
      <c r="B23" s="7"/>
      <c r="C23" s="7"/>
      <c r="D23" s="7" t="s">
        <v>313</v>
      </c>
      <c r="E23" s="7"/>
      <c r="F23" s="7"/>
      <c r="G23" s="7"/>
      <c r="H23" s="7"/>
      <c r="I23" s="7"/>
      <c r="J23" s="7"/>
      <c r="K23" s="7"/>
      <c r="L23" s="9" t="s">
        <v>131</v>
      </c>
      <c r="M23" s="33">
        <v>399146</v>
      </c>
      <c r="N23" s="20">
        <v>98318</v>
      </c>
      <c r="O23" s="25" t="s">
        <v>143</v>
      </c>
      <c r="P23" s="33">
        <v>158009</v>
      </c>
      <c r="Q23" s="20">
        <v>45720</v>
      </c>
      <c r="R23" s="25" t="s">
        <v>143</v>
      </c>
      <c r="S23" s="25" t="s">
        <v>143</v>
      </c>
      <c r="T23" s="20">
        <v>59806</v>
      </c>
      <c r="U23" s="33">
        <v>760999</v>
      </c>
    </row>
    <row r="24" spans="1:21" ht="16.5" customHeight="1">
      <c r="A24" s="7"/>
      <c r="B24" s="7"/>
      <c r="C24" s="7"/>
      <c r="D24" s="7" t="s">
        <v>314</v>
      </c>
      <c r="E24" s="7"/>
      <c r="F24" s="7"/>
      <c r="G24" s="7"/>
      <c r="H24" s="7"/>
      <c r="I24" s="7"/>
      <c r="J24" s="7"/>
      <c r="K24" s="7"/>
      <c r="L24" s="9" t="s">
        <v>131</v>
      </c>
      <c r="M24" s="33">
        <v>176483</v>
      </c>
      <c r="N24" s="20">
        <v>43787</v>
      </c>
      <c r="O24" s="25" t="s">
        <v>143</v>
      </c>
      <c r="P24" s="25" t="s">
        <v>143</v>
      </c>
      <c r="Q24" s="25" t="s">
        <v>143</v>
      </c>
      <c r="R24" s="25" t="s">
        <v>143</v>
      </c>
      <c r="S24" s="25" t="s">
        <v>143</v>
      </c>
      <c r="T24" s="25" t="s">
        <v>143</v>
      </c>
      <c r="U24" s="33">
        <v>220270</v>
      </c>
    </row>
    <row r="25" spans="1:21" ht="16.5" customHeight="1">
      <c r="A25" s="7"/>
      <c r="B25" s="7"/>
      <c r="C25" s="7"/>
      <c r="D25" s="7" t="s">
        <v>212</v>
      </c>
      <c r="E25" s="7"/>
      <c r="F25" s="7"/>
      <c r="G25" s="7"/>
      <c r="H25" s="7"/>
      <c r="I25" s="7"/>
      <c r="J25" s="7"/>
      <c r="K25" s="7"/>
      <c r="L25" s="9" t="s">
        <v>131</v>
      </c>
      <c r="M25" s="34">
        <v>2976532</v>
      </c>
      <c r="N25" s="34">
        <v>1858983</v>
      </c>
      <c r="O25" s="34">
        <v>1561825</v>
      </c>
      <c r="P25" s="33">
        <v>954981</v>
      </c>
      <c r="Q25" s="33">
        <v>519607</v>
      </c>
      <c r="R25" s="33">
        <v>165994</v>
      </c>
      <c r="S25" s="33">
        <v>149273</v>
      </c>
      <c r="T25" s="33">
        <v>164997</v>
      </c>
      <c r="U25" s="34">
        <v>8352192</v>
      </c>
    </row>
    <row r="26" spans="1:21" ht="16.5" customHeight="1">
      <c r="A26" s="7"/>
      <c r="B26" s="7"/>
      <c r="C26" s="7" t="s">
        <v>84</v>
      </c>
      <c r="D26" s="7"/>
      <c r="E26" s="7"/>
      <c r="F26" s="7"/>
      <c r="G26" s="7"/>
      <c r="H26" s="7"/>
      <c r="I26" s="7"/>
      <c r="J26" s="7"/>
      <c r="K26" s="7"/>
      <c r="L26" s="9"/>
      <c r="M26" s="10"/>
      <c r="N26" s="10"/>
      <c r="O26" s="10"/>
      <c r="P26" s="10"/>
      <c r="Q26" s="10"/>
      <c r="R26" s="10"/>
      <c r="S26" s="10"/>
      <c r="T26" s="10"/>
      <c r="U26" s="10"/>
    </row>
    <row r="27" spans="1:21" ht="29.45" customHeight="1">
      <c r="A27" s="7"/>
      <c r="B27" s="7"/>
      <c r="C27" s="7"/>
      <c r="D27" s="69" t="s">
        <v>310</v>
      </c>
      <c r="E27" s="69"/>
      <c r="F27" s="69"/>
      <c r="G27" s="69"/>
      <c r="H27" s="69"/>
      <c r="I27" s="69"/>
      <c r="J27" s="69"/>
      <c r="K27" s="69"/>
      <c r="L27" s="9" t="s">
        <v>131</v>
      </c>
      <c r="M27" s="33">
        <v>880907</v>
      </c>
      <c r="N27" s="33">
        <v>562325</v>
      </c>
      <c r="O27" s="33">
        <v>569131</v>
      </c>
      <c r="P27" s="33">
        <v>321805</v>
      </c>
      <c r="Q27" s="33">
        <v>212526</v>
      </c>
      <c r="R27" s="20">
        <v>63163</v>
      </c>
      <c r="S27" s="20">
        <v>88661</v>
      </c>
      <c r="T27" s="20">
        <v>71409</v>
      </c>
      <c r="U27" s="34">
        <v>2769927</v>
      </c>
    </row>
    <row r="28" spans="1:21" ht="16.5" customHeight="1">
      <c r="A28" s="7"/>
      <c r="B28" s="7"/>
      <c r="C28" s="7"/>
      <c r="D28" s="7" t="s">
        <v>311</v>
      </c>
      <c r="E28" s="7"/>
      <c r="F28" s="7"/>
      <c r="G28" s="7"/>
      <c r="H28" s="7"/>
      <c r="I28" s="7"/>
      <c r="J28" s="7"/>
      <c r="K28" s="7"/>
      <c r="L28" s="9" t="s">
        <v>131</v>
      </c>
      <c r="M28" s="33">
        <v>943048</v>
      </c>
      <c r="N28" s="33">
        <v>733141</v>
      </c>
      <c r="O28" s="33">
        <v>665537</v>
      </c>
      <c r="P28" s="33">
        <v>283885</v>
      </c>
      <c r="Q28" s="33">
        <v>159521</v>
      </c>
      <c r="R28" s="20">
        <v>70937</v>
      </c>
      <c r="S28" s="20">
        <v>59117</v>
      </c>
      <c r="T28" s="20">
        <v>50012</v>
      </c>
      <c r="U28" s="34">
        <v>2965198</v>
      </c>
    </row>
    <row r="29" spans="1:21" ht="16.5" customHeight="1">
      <c r="A29" s="7"/>
      <c r="B29" s="7"/>
      <c r="C29" s="7"/>
      <c r="D29" s="7" t="s">
        <v>312</v>
      </c>
      <c r="E29" s="7"/>
      <c r="F29" s="7"/>
      <c r="G29" s="7"/>
      <c r="H29" s="7"/>
      <c r="I29" s="7"/>
      <c r="J29" s="7"/>
      <c r="K29" s="7"/>
      <c r="L29" s="9" t="s">
        <v>131</v>
      </c>
      <c r="M29" s="33">
        <v>486454</v>
      </c>
      <c r="N29" s="33">
        <v>360318</v>
      </c>
      <c r="O29" s="33">
        <v>277450</v>
      </c>
      <c r="P29" s="33">
        <v>162486</v>
      </c>
      <c r="Q29" s="20">
        <v>89189</v>
      </c>
      <c r="R29" s="20">
        <v>28341</v>
      </c>
      <c r="S29" s="25" t="s">
        <v>143</v>
      </c>
      <c r="T29" s="25" t="s">
        <v>143</v>
      </c>
      <c r="U29" s="34">
        <v>1404238</v>
      </c>
    </row>
    <row r="30" spans="1:21" ht="16.5" customHeight="1">
      <c r="A30" s="7"/>
      <c r="B30" s="7"/>
      <c r="C30" s="7"/>
      <c r="D30" s="7" t="s">
        <v>313</v>
      </c>
      <c r="E30" s="7"/>
      <c r="F30" s="7"/>
      <c r="G30" s="7"/>
      <c r="H30" s="7"/>
      <c r="I30" s="7"/>
      <c r="J30" s="7"/>
      <c r="K30" s="7"/>
      <c r="L30" s="9" t="s">
        <v>131</v>
      </c>
      <c r="M30" s="33">
        <v>385500</v>
      </c>
      <c r="N30" s="20">
        <v>94595</v>
      </c>
      <c r="O30" s="25" t="s">
        <v>143</v>
      </c>
      <c r="P30" s="20">
        <v>88531</v>
      </c>
      <c r="Q30" s="20">
        <v>45258</v>
      </c>
      <c r="R30" s="25" t="s">
        <v>143</v>
      </c>
      <c r="S30" s="25" t="s">
        <v>143</v>
      </c>
      <c r="T30" s="20">
        <v>37340</v>
      </c>
      <c r="U30" s="33">
        <v>651224</v>
      </c>
    </row>
    <row r="31" spans="1:21" ht="16.5" customHeight="1">
      <c r="A31" s="7"/>
      <c r="B31" s="7"/>
      <c r="C31" s="7"/>
      <c r="D31" s="7" t="s">
        <v>314</v>
      </c>
      <c r="E31" s="7"/>
      <c r="F31" s="7"/>
      <c r="G31" s="7"/>
      <c r="H31" s="7"/>
      <c r="I31" s="7"/>
      <c r="J31" s="7"/>
      <c r="K31" s="7"/>
      <c r="L31" s="9" t="s">
        <v>131</v>
      </c>
      <c r="M31" s="33">
        <v>184378</v>
      </c>
      <c r="N31" s="20">
        <v>42527</v>
      </c>
      <c r="O31" s="25" t="s">
        <v>143</v>
      </c>
      <c r="P31" s="25" t="s">
        <v>143</v>
      </c>
      <c r="Q31" s="25" t="s">
        <v>143</v>
      </c>
      <c r="R31" s="25" t="s">
        <v>143</v>
      </c>
      <c r="S31" s="25" t="s">
        <v>143</v>
      </c>
      <c r="T31" s="25" t="s">
        <v>143</v>
      </c>
      <c r="U31" s="33">
        <v>226905</v>
      </c>
    </row>
    <row r="32" spans="1:21" ht="16.5" customHeight="1">
      <c r="A32" s="7"/>
      <c r="B32" s="7"/>
      <c r="C32" s="7"/>
      <c r="D32" s="7" t="s">
        <v>212</v>
      </c>
      <c r="E32" s="7"/>
      <c r="F32" s="7"/>
      <c r="G32" s="7"/>
      <c r="H32" s="7"/>
      <c r="I32" s="7"/>
      <c r="J32" s="7"/>
      <c r="K32" s="7"/>
      <c r="L32" s="9" t="s">
        <v>131</v>
      </c>
      <c r="M32" s="34">
        <v>2880287</v>
      </c>
      <c r="N32" s="34">
        <v>1792906</v>
      </c>
      <c r="O32" s="34">
        <v>1512118</v>
      </c>
      <c r="P32" s="33">
        <v>856707</v>
      </c>
      <c r="Q32" s="33">
        <v>506494</v>
      </c>
      <c r="R32" s="33">
        <v>162441</v>
      </c>
      <c r="S32" s="33">
        <v>147778</v>
      </c>
      <c r="T32" s="33">
        <v>158761</v>
      </c>
      <c r="U32" s="34">
        <v>8017492</v>
      </c>
    </row>
    <row r="33" spans="1:21" ht="16.5" customHeight="1">
      <c r="A33" s="7"/>
      <c r="B33" s="7"/>
      <c r="C33" s="7" t="s">
        <v>85</v>
      </c>
      <c r="D33" s="7"/>
      <c r="E33" s="7"/>
      <c r="F33" s="7"/>
      <c r="G33" s="7"/>
      <c r="H33" s="7"/>
      <c r="I33" s="7"/>
      <c r="J33" s="7"/>
      <c r="K33" s="7"/>
      <c r="L33" s="9"/>
      <c r="M33" s="10"/>
      <c r="N33" s="10"/>
      <c r="O33" s="10"/>
      <c r="P33" s="10"/>
      <c r="Q33" s="10"/>
      <c r="R33" s="10"/>
      <c r="S33" s="10"/>
      <c r="T33" s="10"/>
      <c r="U33" s="10"/>
    </row>
    <row r="34" spans="1:21" ht="29.45" customHeight="1">
      <c r="A34" s="7"/>
      <c r="B34" s="7"/>
      <c r="C34" s="7"/>
      <c r="D34" s="69" t="s">
        <v>310</v>
      </c>
      <c r="E34" s="69"/>
      <c r="F34" s="69"/>
      <c r="G34" s="69"/>
      <c r="H34" s="69"/>
      <c r="I34" s="69"/>
      <c r="J34" s="69"/>
      <c r="K34" s="69"/>
      <c r="L34" s="9" t="s">
        <v>131</v>
      </c>
      <c r="M34" s="33">
        <v>845070</v>
      </c>
      <c r="N34" s="33">
        <v>547398</v>
      </c>
      <c r="O34" s="33">
        <v>495907</v>
      </c>
      <c r="P34" s="33">
        <v>312759</v>
      </c>
      <c r="Q34" s="33">
        <v>209963</v>
      </c>
      <c r="R34" s="20">
        <v>61963</v>
      </c>
      <c r="S34" s="20">
        <v>85093</v>
      </c>
      <c r="T34" s="20">
        <v>70065</v>
      </c>
      <c r="U34" s="34">
        <v>2628218</v>
      </c>
    </row>
    <row r="35" spans="1:21" ht="16.5" customHeight="1">
      <c r="A35" s="7"/>
      <c r="B35" s="7"/>
      <c r="C35" s="7"/>
      <c r="D35" s="7" t="s">
        <v>311</v>
      </c>
      <c r="E35" s="7"/>
      <c r="F35" s="7"/>
      <c r="G35" s="7"/>
      <c r="H35" s="7"/>
      <c r="I35" s="7"/>
      <c r="J35" s="7"/>
      <c r="K35" s="7"/>
      <c r="L35" s="9" t="s">
        <v>131</v>
      </c>
      <c r="M35" s="33">
        <v>906887</v>
      </c>
      <c r="N35" s="33">
        <v>701718</v>
      </c>
      <c r="O35" s="33">
        <v>659756</v>
      </c>
      <c r="P35" s="33">
        <v>275650</v>
      </c>
      <c r="Q35" s="33">
        <v>153446</v>
      </c>
      <c r="R35" s="20">
        <v>68838</v>
      </c>
      <c r="S35" s="20">
        <v>58767</v>
      </c>
      <c r="T35" s="20">
        <v>47606</v>
      </c>
      <c r="U35" s="34">
        <v>2872668</v>
      </c>
    </row>
    <row r="36" spans="1:21" ht="16.5" customHeight="1">
      <c r="A36" s="7"/>
      <c r="B36" s="7"/>
      <c r="C36" s="7"/>
      <c r="D36" s="7" t="s">
        <v>312</v>
      </c>
      <c r="E36" s="7"/>
      <c r="F36" s="7"/>
      <c r="G36" s="7"/>
      <c r="H36" s="7"/>
      <c r="I36" s="7"/>
      <c r="J36" s="7"/>
      <c r="K36" s="7"/>
      <c r="L36" s="9" t="s">
        <v>131</v>
      </c>
      <c r="M36" s="33">
        <v>471612</v>
      </c>
      <c r="N36" s="33">
        <v>350096</v>
      </c>
      <c r="O36" s="33">
        <v>301420</v>
      </c>
      <c r="P36" s="33">
        <v>161270</v>
      </c>
      <c r="Q36" s="20">
        <v>84643</v>
      </c>
      <c r="R36" s="20">
        <v>25522</v>
      </c>
      <c r="S36" s="25" t="s">
        <v>143</v>
      </c>
      <c r="T36" s="25" t="s">
        <v>143</v>
      </c>
      <c r="U36" s="34">
        <v>1394563</v>
      </c>
    </row>
    <row r="37" spans="1:21" ht="16.5" customHeight="1">
      <c r="A37" s="7"/>
      <c r="B37" s="7"/>
      <c r="C37" s="7"/>
      <c r="D37" s="7" t="s">
        <v>313</v>
      </c>
      <c r="E37" s="7"/>
      <c r="F37" s="7"/>
      <c r="G37" s="7"/>
      <c r="H37" s="7"/>
      <c r="I37" s="7"/>
      <c r="J37" s="7"/>
      <c r="K37" s="7"/>
      <c r="L37" s="9" t="s">
        <v>131</v>
      </c>
      <c r="M37" s="33">
        <v>377346</v>
      </c>
      <c r="N37" s="20">
        <v>91117</v>
      </c>
      <c r="O37" s="24" t="s">
        <v>132</v>
      </c>
      <c r="P37" s="20">
        <v>85872</v>
      </c>
      <c r="Q37" s="20">
        <v>45216</v>
      </c>
      <c r="R37" s="24" t="s">
        <v>132</v>
      </c>
      <c r="S37" s="25" t="s">
        <v>143</v>
      </c>
      <c r="T37" s="20">
        <v>36265</v>
      </c>
      <c r="U37" s="33">
        <v>635816</v>
      </c>
    </row>
    <row r="38" spans="1:21" ht="16.5" customHeight="1">
      <c r="A38" s="7"/>
      <c r="B38" s="7"/>
      <c r="C38" s="7"/>
      <c r="D38" s="7" t="s">
        <v>314</v>
      </c>
      <c r="E38" s="7"/>
      <c r="F38" s="7"/>
      <c r="G38" s="7"/>
      <c r="H38" s="7"/>
      <c r="I38" s="7"/>
      <c r="J38" s="7"/>
      <c r="K38" s="7"/>
      <c r="L38" s="9" t="s">
        <v>131</v>
      </c>
      <c r="M38" s="33">
        <v>183630</v>
      </c>
      <c r="N38" s="20">
        <v>40711</v>
      </c>
      <c r="O38" s="24" t="s">
        <v>132</v>
      </c>
      <c r="P38" s="24" t="s">
        <v>132</v>
      </c>
      <c r="Q38" s="24" t="s">
        <v>132</v>
      </c>
      <c r="R38" s="24" t="s">
        <v>132</v>
      </c>
      <c r="S38" s="25" t="s">
        <v>143</v>
      </c>
      <c r="T38" s="25" t="s">
        <v>143</v>
      </c>
      <c r="U38" s="33">
        <v>224341</v>
      </c>
    </row>
    <row r="39" spans="1:21" ht="16.5" customHeight="1">
      <c r="A39" s="14"/>
      <c r="B39" s="14"/>
      <c r="C39" s="14"/>
      <c r="D39" s="14" t="s">
        <v>212</v>
      </c>
      <c r="E39" s="14"/>
      <c r="F39" s="14"/>
      <c r="G39" s="14"/>
      <c r="H39" s="14"/>
      <c r="I39" s="14"/>
      <c r="J39" s="14"/>
      <c r="K39" s="14"/>
      <c r="L39" s="15" t="s">
        <v>131</v>
      </c>
      <c r="M39" s="39">
        <v>2784545</v>
      </c>
      <c r="N39" s="39">
        <v>1731040</v>
      </c>
      <c r="O39" s="39">
        <v>1457083</v>
      </c>
      <c r="P39" s="40">
        <v>835551</v>
      </c>
      <c r="Q39" s="40">
        <v>493268</v>
      </c>
      <c r="R39" s="40">
        <v>156323</v>
      </c>
      <c r="S39" s="40">
        <v>143860</v>
      </c>
      <c r="T39" s="40">
        <v>153936</v>
      </c>
      <c r="U39" s="39">
        <v>7755606</v>
      </c>
    </row>
    <row r="40" spans="1:21" ht="4.5" customHeight="1">
      <c r="A40" s="22"/>
      <c r="B40" s="22"/>
      <c r="C40" s="2"/>
      <c r="D40" s="2"/>
      <c r="E40" s="2"/>
      <c r="F40" s="2"/>
      <c r="G40" s="2"/>
      <c r="H40" s="2"/>
      <c r="I40" s="2"/>
      <c r="J40" s="2"/>
      <c r="K40" s="2"/>
      <c r="L40" s="2"/>
      <c r="M40" s="2"/>
      <c r="N40" s="2"/>
      <c r="O40" s="2"/>
      <c r="P40" s="2"/>
      <c r="Q40" s="2"/>
      <c r="R40" s="2"/>
      <c r="S40" s="2"/>
      <c r="T40" s="2"/>
      <c r="U40" s="2"/>
    </row>
    <row r="41" spans="1:21" ht="16.5" customHeight="1">
      <c r="A41" s="22"/>
      <c r="B41" s="22"/>
      <c r="C41" s="62" t="s">
        <v>315</v>
      </c>
      <c r="D41" s="62"/>
      <c r="E41" s="62"/>
      <c r="F41" s="62"/>
      <c r="G41" s="62"/>
      <c r="H41" s="62"/>
      <c r="I41" s="62"/>
      <c r="J41" s="62"/>
      <c r="K41" s="62"/>
      <c r="L41" s="62"/>
      <c r="M41" s="62"/>
      <c r="N41" s="62"/>
      <c r="O41" s="62"/>
      <c r="P41" s="62"/>
      <c r="Q41" s="62"/>
      <c r="R41" s="62"/>
      <c r="S41" s="62"/>
      <c r="T41" s="62"/>
      <c r="U41" s="62"/>
    </row>
    <row r="42" spans="1:21" ht="4.5" customHeight="1">
      <c r="A42" s="22"/>
      <c r="B42" s="22"/>
      <c r="C42" s="2"/>
      <c r="D42" s="2"/>
      <c r="E42" s="2"/>
      <c r="F42" s="2"/>
      <c r="G42" s="2"/>
      <c r="H42" s="2"/>
      <c r="I42" s="2"/>
      <c r="J42" s="2"/>
      <c r="K42" s="2"/>
      <c r="L42" s="2"/>
      <c r="M42" s="2"/>
      <c r="N42" s="2"/>
      <c r="O42" s="2"/>
      <c r="P42" s="2"/>
      <c r="Q42" s="2"/>
      <c r="R42" s="2"/>
      <c r="S42" s="2"/>
      <c r="T42" s="2"/>
      <c r="U42" s="2"/>
    </row>
    <row r="43" spans="1:21" ht="16.5" customHeight="1">
      <c r="A43" s="22" t="s">
        <v>93</v>
      </c>
      <c r="B43" s="22"/>
      <c r="C43" s="62" t="s">
        <v>316</v>
      </c>
      <c r="D43" s="62"/>
      <c r="E43" s="62"/>
      <c r="F43" s="62"/>
      <c r="G43" s="62"/>
      <c r="H43" s="62"/>
      <c r="I43" s="62"/>
      <c r="J43" s="62"/>
      <c r="K43" s="62"/>
      <c r="L43" s="62"/>
      <c r="M43" s="62"/>
      <c r="N43" s="62"/>
      <c r="O43" s="62"/>
      <c r="P43" s="62"/>
      <c r="Q43" s="62"/>
      <c r="R43" s="62"/>
      <c r="S43" s="62"/>
      <c r="T43" s="62"/>
      <c r="U43" s="62"/>
    </row>
    <row r="44" spans="1:21" ht="16.5" customHeight="1">
      <c r="A44" s="22" t="s">
        <v>95</v>
      </c>
      <c r="B44" s="22"/>
      <c r="C44" s="62" t="s">
        <v>317</v>
      </c>
      <c r="D44" s="62"/>
      <c r="E44" s="62"/>
      <c r="F44" s="62"/>
      <c r="G44" s="62"/>
      <c r="H44" s="62"/>
      <c r="I44" s="62"/>
      <c r="J44" s="62"/>
      <c r="K44" s="62"/>
      <c r="L44" s="62"/>
      <c r="M44" s="62"/>
      <c r="N44" s="62"/>
      <c r="O44" s="62"/>
      <c r="P44" s="62"/>
      <c r="Q44" s="62"/>
      <c r="R44" s="62"/>
      <c r="S44" s="62"/>
      <c r="T44" s="62"/>
      <c r="U44" s="62"/>
    </row>
    <row r="45" spans="1:21" ht="4.5" customHeight="1"/>
    <row r="46" spans="1:21" ht="29.45" customHeight="1">
      <c r="A46" s="23" t="s">
        <v>109</v>
      </c>
      <c r="B46" s="22"/>
      <c r="C46" s="22"/>
      <c r="D46" s="22"/>
      <c r="E46" s="62" t="s">
        <v>318</v>
      </c>
      <c r="F46" s="62"/>
      <c r="G46" s="62"/>
      <c r="H46" s="62"/>
      <c r="I46" s="62"/>
      <c r="J46" s="62"/>
      <c r="K46" s="62"/>
      <c r="L46" s="62"/>
      <c r="M46" s="62"/>
      <c r="N46" s="62"/>
      <c r="O46" s="62"/>
      <c r="P46" s="62"/>
      <c r="Q46" s="62"/>
      <c r="R46" s="62"/>
      <c r="S46" s="62"/>
      <c r="T46" s="62"/>
      <c r="U46" s="62"/>
    </row>
  </sheetData>
  <mergeCells count="10">
    <mergeCell ref="K1:U1"/>
    <mergeCell ref="C41:U41"/>
    <mergeCell ref="C43:U43"/>
    <mergeCell ref="C44:U44"/>
    <mergeCell ref="E46:U46"/>
    <mergeCell ref="D6:K6"/>
    <mergeCell ref="D13:K13"/>
    <mergeCell ref="D20:K20"/>
    <mergeCell ref="D27:K27"/>
    <mergeCell ref="D34:K34"/>
  </mergeCells>
  <pageMargins left="0.7" right="0.7" top="0.75" bottom="0.75" header="0.3" footer="0.3"/>
  <pageSetup paperSize="9" fitToHeight="0" orientation="landscape" horizontalDpi="300" verticalDpi="300"/>
  <headerFooter scaleWithDoc="0" alignWithMargins="0">
    <oddHeader>&amp;C&amp;"Arial"&amp;8TABLE 12A.12</oddHeader>
    <oddFooter>&amp;L&amp;"Arial"&amp;8REPORT ON
GOVERNMENT
SERVICES 2022&amp;R&amp;"Arial"&amp;8PUBLIC
HOSPITALS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273"/>
  <sheetViews>
    <sheetView showGridLines="0" workbookViewId="0"/>
  </sheetViews>
  <sheetFormatPr defaultColWidth="11.5703125" defaultRowHeight="13.15"/>
  <cols>
    <col min="1" max="10" width="1.7109375" customWidth="1"/>
    <col min="11" max="11" width="10" customWidth="1"/>
    <col min="12" max="12" width="5.42578125" customWidth="1"/>
    <col min="13" max="21" width="11.5703125" customWidth="1"/>
  </cols>
  <sheetData>
    <row r="1" spans="1:21" ht="17.45" customHeight="1">
      <c r="A1" s="8" t="s">
        <v>319</v>
      </c>
      <c r="B1" s="8"/>
      <c r="C1" s="8"/>
      <c r="D1" s="8"/>
      <c r="E1" s="8"/>
      <c r="F1" s="8"/>
      <c r="G1" s="8"/>
      <c r="H1" s="8"/>
      <c r="I1" s="8"/>
      <c r="J1" s="8"/>
      <c r="K1" s="67" t="s">
        <v>320</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321</v>
      </c>
      <c r="Q2" s="13" t="s">
        <v>322</v>
      </c>
      <c r="R2" s="13" t="s">
        <v>72</v>
      </c>
      <c r="S2" s="13" t="s">
        <v>323</v>
      </c>
      <c r="T2" s="13" t="s">
        <v>115</v>
      </c>
      <c r="U2" s="13" t="s">
        <v>230</v>
      </c>
    </row>
    <row r="3" spans="1:21" ht="16.5" customHeight="1">
      <c r="A3" s="7" t="s">
        <v>212</v>
      </c>
      <c r="B3" s="7"/>
      <c r="C3" s="7"/>
      <c r="D3" s="7"/>
      <c r="E3" s="7"/>
      <c r="F3" s="7"/>
      <c r="G3" s="7"/>
      <c r="H3" s="7"/>
      <c r="I3" s="7"/>
      <c r="J3" s="7"/>
      <c r="K3" s="7"/>
      <c r="L3" s="9"/>
      <c r="M3" s="10"/>
      <c r="N3" s="10"/>
      <c r="O3" s="10"/>
      <c r="P3" s="10"/>
      <c r="Q3" s="10"/>
      <c r="R3" s="10"/>
      <c r="S3" s="10"/>
      <c r="T3" s="10"/>
      <c r="U3" s="10"/>
    </row>
    <row r="4" spans="1:21" ht="16.5" customHeight="1">
      <c r="A4" s="7"/>
      <c r="B4" s="7" t="s">
        <v>307</v>
      </c>
      <c r="C4" s="7"/>
      <c r="D4" s="7"/>
      <c r="E4" s="7"/>
      <c r="F4" s="7"/>
      <c r="G4" s="7"/>
      <c r="H4" s="7"/>
      <c r="I4" s="7"/>
      <c r="J4" s="7"/>
      <c r="K4" s="7"/>
      <c r="L4" s="9"/>
      <c r="M4" s="10"/>
      <c r="N4" s="10"/>
      <c r="O4" s="10"/>
      <c r="P4" s="10"/>
      <c r="Q4" s="10"/>
      <c r="R4" s="10"/>
      <c r="S4" s="10"/>
      <c r="T4" s="10"/>
      <c r="U4" s="10"/>
    </row>
    <row r="5" spans="1:21" ht="16.5" customHeight="1">
      <c r="A5" s="7"/>
      <c r="B5" s="7"/>
      <c r="C5" s="7" t="s">
        <v>309</v>
      </c>
      <c r="D5" s="7"/>
      <c r="E5" s="7"/>
      <c r="F5" s="7"/>
      <c r="G5" s="7"/>
      <c r="H5" s="7"/>
      <c r="I5" s="7"/>
      <c r="J5" s="7"/>
      <c r="K5" s="7"/>
      <c r="L5" s="9"/>
      <c r="M5" s="10"/>
      <c r="N5" s="10"/>
      <c r="O5" s="10"/>
      <c r="P5" s="10"/>
      <c r="Q5" s="10"/>
      <c r="R5" s="10"/>
      <c r="S5" s="10"/>
      <c r="T5" s="10"/>
      <c r="U5" s="10"/>
    </row>
    <row r="6" spans="1:21" ht="16.5" customHeight="1">
      <c r="A6" s="7"/>
      <c r="B6" s="7"/>
      <c r="C6" s="7"/>
      <c r="D6" s="7" t="s">
        <v>324</v>
      </c>
      <c r="E6" s="7"/>
      <c r="F6" s="7"/>
      <c r="G6" s="7"/>
      <c r="H6" s="7"/>
      <c r="I6" s="7"/>
      <c r="J6" s="7"/>
      <c r="K6" s="7"/>
      <c r="L6" s="9"/>
      <c r="M6" s="10"/>
      <c r="N6" s="10"/>
      <c r="O6" s="10"/>
      <c r="P6" s="10"/>
      <c r="Q6" s="10"/>
      <c r="R6" s="10"/>
      <c r="S6" s="10"/>
      <c r="T6" s="10"/>
      <c r="U6" s="10"/>
    </row>
    <row r="7" spans="1:21" ht="16.5" customHeight="1">
      <c r="A7" s="7"/>
      <c r="B7" s="7"/>
      <c r="C7" s="7"/>
      <c r="D7" s="7"/>
      <c r="E7" s="7" t="s">
        <v>325</v>
      </c>
      <c r="F7" s="7"/>
      <c r="G7" s="7"/>
      <c r="H7" s="7"/>
      <c r="I7" s="7"/>
      <c r="J7" s="7"/>
      <c r="K7" s="7"/>
      <c r="L7" s="9" t="s">
        <v>139</v>
      </c>
      <c r="M7" s="18">
        <v>100</v>
      </c>
      <c r="N7" s="18">
        <v>100</v>
      </c>
      <c r="O7" s="18">
        <v>100</v>
      </c>
      <c r="P7" s="18">
        <v>100</v>
      </c>
      <c r="Q7" s="18">
        <v>100</v>
      </c>
      <c r="R7" s="18">
        <v>100</v>
      </c>
      <c r="S7" s="18">
        <v>100</v>
      </c>
      <c r="T7" s="18">
        <v>100</v>
      </c>
      <c r="U7" s="18">
        <v>100</v>
      </c>
    </row>
    <row r="8" spans="1:21" ht="16.5" customHeight="1">
      <c r="A8" s="7"/>
      <c r="B8" s="7"/>
      <c r="C8" s="7"/>
      <c r="D8" s="7"/>
      <c r="E8" s="7" t="s">
        <v>326</v>
      </c>
      <c r="F8" s="7"/>
      <c r="G8" s="7"/>
      <c r="H8" s="7"/>
      <c r="I8" s="7"/>
      <c r="J8" s="7"/>
      <c r="K8" s="7"/>
      <c r="L8" s="9" t="s">
        <v>139</v>
      </c>
      <c r="M8" s="27">
        <v>79</v>
      </c>
      <c r="N8" s="27">
        <v>62</v>
      </c>
      <c r="O8" s="27">
        <v>68</v>
      </c>
      <c r="P8" s="27">
        <v>77</v>
      </c>
      <c r="Q8" s="27">
        <v>63</v>
      </c>
      <c r="R8" s="27">
        <v>57</v>
      </c>
      <c r="S8" s="27">
        <v>76</v>
      </c>
      <c r="T8" s="27">
        <v>66</v>
      </c>
      <c r="U8" s="27">
        <v>71</v>
      </c>
    </row>
    <row r="9" spans="1:21" ht="16.5" customHeight="1">
      <c r="A9" s="7"/>
      <c r="B9" s="7"/>
      <c r="C9" s="7"/>
      <c r="D9" s="7"/>
      <c r="E9" s="7" t="s">
        <v>327</v>
      </c>
      <c r="F9" s="7"/>
      <c r="G9" s="7"/>
      <c r="H9" s="7"/>
      <c r="I9" s="7"/>
      <c r="J9" s="7"/>
      <c r="K9" s="7"/>
      <c r="L9" s="9" t="s">
        <v>139</v>
      </c>
      <c r="M9" s="27">
        <v>75</v>
      </c>
      <c r="N9" s="27">
        <v>63</v>
      </c>
      <c r="O9" s="27">
        <v>65</v>
      </c>
      <c r="P9" s="27">
        <v>43</v>
      </c>
      <c r="Q9" s="27">
        <v>50</v>
      </c>
      <c r="R9" s="27">
        <v>49</v>
      </c>
      <c r="S9" s="27">
        <v>35</v>
      </c>
      <c r="T9" s="27">
        <v>53</v>
      </c>
      <c r="U9" s="27">
        <v>63</v>
      </c>
    </row>
    <row r="10" spans="1:21" ht="16.5" customHeight="1">
      <c r="A10" s="7"/>
      <c r="B10" s="7"/>
      <c r="C10" s="7"/>
      <c r="D10" s="7"/>
      <c r="E10" s="7" t="s">
        <v>328</v>
      </c>
      <c r="F10" s="7"/>
      <c r="G10" s="7"/>
      <c r="H10" s="7"/>
      <c r="I10" s="7"/>
      <c r="J10" s="7"/>
      <c r="K10" s="7"/>
      <c r="L10" s="9" t="s">
        <v>139</v>
      </c>
      <c r="M10" s="27">
        <v>78</v>
      </c>
      <c r="N10" s="27">
        <v>71</v>
      </c>
      <c r="O10" s="27">
        <v>80</v>
      </c>
      <c r="P10" s="27">
        <v>59</v>
      </c>
      <c r="Q10" s="27">
        <v>66</v>
      </c>
      <c r="R10" s="27">
        <v>62</v>
      </c>
      <c r="S10" s="27">
        <v>46</v>
      </c>
      <c r="T10" s="27">
        <v>61</v>
      </c>
      <c r="U10" s="27">
        <v>73</v>
      </c>
    </row>
    <row r="11" spans="1:21" ht="16.5" customHeight="1">
      <c r="A11" s="7"/>
      <c r="B11" s="7"/>
      <c r="C11" s="7"/>
      <c r="D11" s="7"/>
      <c r="E11" s="7" t="s">
        <v>329</v>
      </c>
      <c r="F11" s="7"/>
      <c r="G11" s="7"/>
      <c r="H11" s="7"/>
      <c r="I11" s="7"/>
      <c r="J11" s="7"/>
      <c r="K11" s="7"/>
      <c r="L11" s="9" t="s">
        <v>139</v>
      </c>
      <c r="M11" s="27">
        <v>95</v>
      </c>
      <c r="N11" s="27">
        <v>90</v>
      </c>
      <c r="O11" s="27">
        <v>97</v>
      </c>
      <c r="P11" s="27">
        <v>88</v>
      </c>
      <c r="Q11" s="27">
        <v>88</v>
      </c>
      <c r="R11" s="27">
        <v>85</v>
      </c>
      <c r="S11" s="27">
        <v>77</v>
      </c>
      <c r="T11" s="27">
        <v>91</v>
      </c>
      <c r="U11" s="27">
        <v>93</v>
      </c>
    </row>
    <row r="12" spans="1:21" ht="16.5" customHeight="1">
      <c r="A12" s="7"/>
      <c r="B12" s="7"/>
      <c r="C12" s="7"/>
      <c r="D12" s="7"/>
      <c r="E12" s="7" t="s">
        <v>82</v>
      </c>
      <c r="F12" s="7"/>
      <c r="G12" s="7"/>
      <c r="H12" s="7"/>
      <c r="I12" s="7"/>
      <c r="J12" s="7"/>
      <c r="K12" s="7"/>
      <c r="L12" s="9" t="s">
        <v>139</v>
      </c>
      <c r="M12" s="27">
        <v>79</v>
      </c>
      <c r="N12" s="27">
        <v>68</v>
      </c>
      <c r="O12" s="27">
        <v>74</v>
      </c>
      <c r="P12" s="27">
        <v>58</v>
      </c>
      <c r="Q12" s="27">
        <v>61</v>
      </c>
      <c r="R12" s="27">
        <v>58</v>
      </c>
      <c r="S12" s="27">
        <v>48</v>
      </c>
      <c r="T12" s="27">
        <v>61</v>
      </c>
      <c r="U12" s="27">
        <v>71</v>
      </c>
    </row>
    <row r="13" spans="1:21" ht="16.5" customHeight="1">
      <c r="A13" s="7"/>
      <c r="B13" s="7"/>
      <c r="C13" s="7"/>
      <c r="D13" s="7" t="s">
        <v>330</v>
      </c>
      <c r="E13" s="7"/>
      <c r="F13" s="7"/>
      <c r="G13" s="7"/>
      <c r="H13" s="7"/>
      <c r="I13" s="7"/>
      <c r="J13" s="7"/>
      <c r="K13" s="7"/>
      <c r="L13" s="9"/>
      <c r="M13" s="10"/>
      <c r="N13" s="10"/>
      <c r="O13" s="10"/>
      <c r="P13" s="10"/>
      <c r="Q13" s="10"/>
      <c r="R13" s="10"/>
      <c r="S13" s="10"/>
      <c r="T13" s="10"/>
      <c r="U13" s="10"/>
    </row>
    <row r="14" spans="1:21" ht="16.5" customHeight="1">
      <c r="A14" s="7"/>
      <c r="B14" s="7"/>
      <c r="C14" s="7"/>
      <c r="D14" s="7"/>
      <c r="E14" s="7" t="s">
        <v>325</v>
      </c>
      <c r="F14" s="7"/>
      <c r="G14" s="7"/>
      <c r="H14" s="7"/>
      <c r="I14" s="7"/>
      <c r="J14" s="7"/>
      <c r="K14" s="7"/>
      <c r="L14" s="9" t="s">
        <v>139</v>
      </c>
      <c r="M14" s="27">
        <v>69</v>
      </c>
      <c r="N14" s="27">
        <v>72</v>
      </c>
      <c r="O14" s="27">
        <v>79</v>
      </c>
      <c r="P14" s="27">
        <v>72</v>
      </c>
      <c r="Q14" s="27">
        <v>80</v>
      </c>
      <c r="R14" s="27">
        <v>79</v>
      </c>
      <c r="S14" s="27">
        <v>77</v>
      </c>
      <c r="T14" s="27">
        <v>84</v>
      </c>
      <c r="U14" s="27">
        <v>74</v>
      </c>
    </row>
    <row r="15" spans="1:21" ht="16.5" customHeight="1">
      <c r="A15" s="7"/>
      <c r="B15" s="7"/>
      <c r="C15" s="7"/>
      <c r="D15" s="7"/>
      <c r="E15" s="7" t="s">
        <v>326</v>
      </c>
      <c r="F15" s="7"/>
      <c r="G15" s="7"/>
      <c r="H15" s="7"/>
      <c r="I15" s="7"/>
      <c r="J15" s="7"/>
      <c r="K15" s="7"/>
      <c r="L15" s="9" t="s">
        <v>139</v>
      </c>
      <c r="M15" s="27">
        <v>48</v>
      </c>
      <c r="N15" s="27">
        <v>61</v>
      </c>
      <c r="O15" s="27">
        <v>60</v>
      </c>
      <c r="P15" s="27">
        <v>49</v>
      </c>
      <c r="Q15" s="27">
        <v>56</v>
      </c>
      <c r="R15" s="27">
        <v>53</v>
      </c>
      <c r="S15" s="27">
        <v>61</v>
      </c>
      <c r="T15" s="27">
        <v>62</v>
      </c>
      <c r="U15" s="27">
        <v>55</v>
      </c>
    </row>
    <row r="16" spans="1:21" ht="16.5" customHeight="1">
      <c r="A16" s="7"/>
      <c r="B16" s="7"/>
      <c r="C16" s="7"/>
      <c r="D16" s="7"/>
      <c r="E16" s="7" t="s">
        <v>327</v>
      </c>
      <c r="F16" s="7"/>
      <c r="G16" s="7"/>
      <c r="H16" s="7"/>
      <c r="I16" s="7"/>
      <c r="J16" s="7"/>
      <c r="K16" s="7"/>
      <c r="L16" s="9" t="s">
        <v>139</v>
      </c>
      <c r="M16" s="27">
        <v>34</v>
      </c>
      <c r="N16" s="27">
        <v>46</v>
      </c>
      <c r="O16" s="27">
        <v>41</v>
      </c>
      <c r="P16" s="27">
        <v>33</v>
      </c>
      <c r="Q16" s="27">
        <v>38</v>
      </c>
      <c r="R16" s="27">
        <v>35</v>
      </c>
      <c r="S16" s="27">
        <v>43</v>
      </c>
      <c r="T16" s="27">
        <v>44</v>
      </c>
      <c r="U16" s="27">
        <v>39</v>
      </c>
    </row>
    <row r="17" spans="1:21" ht="16.5" customHeight="1">
      <c r="A17" s="7"/>
      <c r="B17" s="7"/>
      <c r="C17" s="7"/>
      <c r="D17" s="7"/>
      <c r="E17" s="7" t="s">
        <v>328</v>
      </c>
      <c r="F17" s="7"/>
      <c r="G17" s="7"/>
      <c r="H17" s="7"/>
      <c r="I17" s="7"/>
      <c r="J17" s="7"/>
      <c r="K17" s="7"/>
      <c r="L17" s="9" t="s">
        <v>139</v>
      </c>
      <c r="M17" s="27">
        <v>13</v>
      </c>
      <c r="N17" s="27">
        <v>23</v>
      </c>
      <c r="O17" s="27">
        <v>14</v>
      </c>
      <c r="P17" s="27">
        <v>13</v>
      </c>
      <c r="Q17" s="27">
        <v>16</v>
      </c>
      <c r="R17" s="27">
        <v>15</v>
      </c>
      <c r="S17" s="27">
        <v>21</v>
      </c>
      <c r="T17" s="27">
        <v>18</v>
      </c>
      <c r="U17" s="27">
        <v>16</v>
      </c>
    </row>
    <row r="18" spans="1:21" ht="16.5" customHeight="1">
      <c r="A18" s="7"/>
      <c r="B18" s="7"/>
      <c r="C18" s="7"/>
      <c r="D18" s="7"/>
      <c r="E18" s="7" t="s">
        <v>329</v>
      </c>
      <c r="F18" s="7"/>
      <c r="G18" s="7"/>
      <c r="H18" s="7"/>
      <c r="I18" s="7"/>
      <c r="J18" s="7"/>
      <c r="K18" s="7"/>
      <c r="L18" s="9" t="s">
        <v>139</v>
      </c>
      <c r="M18" s="24">
        <v>3</v>
      </c>
      <c r="N18" s="24">
        <v>6</v>
      </c>
      <c r="O18" s="24">
        <v>2</v>
      </c>
      <c r="P18" s="24">
        <v>3</v>
      </c>
      <c r="Q18" s="24">
        <v>6</v>
      </c>
      <c r="R18" s="24">
        <v>5</v>
      </c>
      <c r="S18" s="24">
        <v>8</v>
      </c>
      <c r="T18" s="24">
        <v>5</v>
      </c>
      <c r="U18" s="24">
        <v>4</v>
      </c>
    </row>
    <row r="19" spans="1:21" ht="16.5" customHeight="1">
      <c r="A19" s="7"/>
      <c r="B19" s="7"/>
      <c r="C19" s="7"/>
      <c r="D19" s="7"/>
      <c r="E19" s="7" t="s">
        <v>82</v>
      </c>
      <c r="F19" s="7"/>
      <c r="G19" s="7"/>
      <c r="H19" s="7"/>
      <c r="I19" s="7"/>
      <c r="J19" s="7"/>
      <c r="K19" s="7"/>
      <c r="L19" s="9" t="s">
        <v>139</v>
      </c>
      <c r="M19" s="27">
        <v>24</v>
      </c>
      <c r="N19" s="27">
        <v>37</v>
      </c>
      <c r="O19" s="27">
        <v>32</v>
      </c>
      <c r="P19" s="27">
        <v>25</v>
      </c>
      <c r="Q19" s="27">
        <v>31</v>
      </c>
      <c r="R19" s="27">
        <v>27</v>
      </c>
      <c r="S19" s="27">
        <v>34</v>
      </c>
      <c r="T19" s="27">
        <v>34</v>
      </c>
      <c r="U19" s="27">
        <v>29</v>
      </c>
    </row>
    <row r="20" spans="1:21" ht="16.5" customHeight="1">
      <c r="A20" s="7"/>
      <c r="B20" s="7"/>
      <c r="C20" s="7"/>
      <c r="D20" s="7" t="s">
        <v>308</v>
      </c>
      <c r="E20" s="7"/>
      <c r="F20" s="7"/>
      <c r="G20" s="7"/>
      <c r="H20" s="7"/>
      <c r="I20" s="7"/>
      <c r="J20" s="7"/>
      <c r="K20" s="7"/>
      <c r="L20" s="9"/>
      <c r="M20" s="10"/>
      <c r="N20" s="10"/>
      <c r="O20" s="10"/>
      <c r="P20" s="10"/>
      <c r="Q20" s="10"/>
      <c r="R20" s="10"/>
      <c r="S20" s="10"/>
      <c r="T20" s="10"/>
      <c r="U20" s="10"/>
    </row>
    <row r="21" spans="1:21" ht="16.5" customHeight="1">
      <c r="A21" s="7"/>
      <c r="B21" s="7"/>
      <c r="C21" s="7"/>
      <c r="D21" s="7"/>
      <c r="E21" s="7" t="s">
        <v>325</v>
      </c>
      <c r="F21" s="7"/>
      <c r="G21" s="7"/>
      <c r="H21" s="7"/>
      <c r="I21" s="7"/>
      <c r="J21" s="7"/>
      <c r="K21" s="7"/>
      <c r="L21" s="9" t="s">
        <v>139</v>
      </c>
      <c r="M21" s="24">
        <v>1</v>
      </c>
      <c r="N21" s="24">
        <v>1</v>
      </c>
      <c r="O21" s="24">
        <v>1</v>
      </c>
      <c r="P21" s="24">
        <v>1</v>
      </c>
      <c r="Q21" s="24">
        <v>1</v>
      </c>
      <c r="R21" s="24">
        <v>1</v>
      </c>
      <c r="S21" s="24">
        <v>1</v>
      </c>
      <c r="T21" s="24">
        <v>1</v>
      </c>
      <c r="U21" s="24">
        <v>1</v>
      </c>
    </row>
    <row r="22" spans="1:21" ht="16.5" customHeight="1">
      <c r="A22" s="7"/>
      <c r="B22" s="7"/>
      <c r="C22" s="7"/>
      <c r="D22" s="7"/>
      <c r="E22" s="7" t="s">
        <v>326</v>
      </c>
      <c r="F22" s="7"/>
      <c r="G22" s="7"/>
      <c r="H22" s="7"/>
      <c r="I22" s="7"/>
      <c r="J22" s="7"/>
      <c r="K22" s="7"/>
      <c r="L22" s="9" t="s">
        <v>139</v>
      </c>
      <c r="M22" s="27">
        <v>13</v>
      </c>
      <c r="N22" s="27">
        <v>14</v>
      </c>
      <c r="O22" s="27">
        <v>16</v>
      </c>
      <c r="P22" s="27">
        <v>14</v>
      </c>
      <c r="Q22" s="27">
        <v>15</v>
      </c>
      <c r="R22" s="27">
        <v>12</v>
      </c>
      <c r="S22" s="27">
        <v>12</v>
      </c>
      <c r="T22" s="27">
        <v>15</v>
      </c>
      <c r="U22" s="27">
        <v>14</v>
      </c>
    </row>
    <row r="23" spans="1:21" ht="16.5" customHeight="1">
      <c r="A23" s="7"/>
      <c r="B23" s="7"/>
      <c r="C23" s="7"/>
      <c r="D23" s="7"/>
      <c r="E23" s="7" t="s">
        <v>327</v>
      </c>
      <c r="F23" s="7"/>
      <c r="G23" s="7"/>
      <c r="H23" s="7"/>
      <c r="I23" s="7"/>
      <c r="J23" s="7"/>
      <c r="K23" s="7"/>
      <c r="L23" s="9" t="s">
        <v>139</v>
      </c>
      <c r="M23" s="27">
        <v>34</v>
      </c>
      <c r="N23" s="27">
        <v>40</v>
      </c>
      <c r="O23" s="27">
        <v>41</v>
      </c>
      <c r="P23" s="27">
        <v>34</v>
      </c>
      <c r="Q23" s="27">
        <v>41</v>
      </c>
      <c r="R23" s="27">
        <v>37</v>
      </c>
      <c r="S23" s="27">
        <v>41</v>
      </c>
      <c r="T23" s="27">
        <v>35</v>
      </c>
      <c r="U23" s="27">
        <v>37</v>
      </c>
    </row>
    <row r="24" spans="1:21" ht="16.5" customHeight="1">
      <c r="A24" s="7"/>
      <c r="B24" s="7"/>
      <c r="C24" s="7"/>
      <c r="D24" s="7"/>
      <c r="E24" s="7" t="s">
        <v>328</v>
      </c>
      <c r="F24" s="7"/>
      <c r="G24" s="7"/>
      <c r="H24" s="7"/>
      <c r="I24" s="7"/>
      <c r="J24" s="7"/>
      <c r="K24" s="7"/>
      <c r="L24" s="9" t="s">
        <v>139</v>
      </c>
      <c r="M24" s="27">
        <v>38</v>
      </c>
      <c r="N24" s="27">
        <v>37</v>
      </c>
      <c r="O24" s="27">
        <v>32</v>
      </c>
      <c r="P24" s="27">
        <v>43</v>
      </c>
      <c r="Q24" s="27">
        <v>37</v>
      </c>
      <c r="R24" s="27">
        <v>41</v>
      </c>
      <c r="S24" s="27">
        <v>38</v>
      </c>
      <c r="T24" s="27">
        <v>41</v>
      </c>
      <c r="U24" s="27">
        <v>37</v>
      </c>
    </row>
    <row r="25" spans="1:21" ht="16.5" customHeight="1">
      <c r="A25" s="7"/>
      <c r="B25" s="7"/>
      <c r="C25" s="7"/>
      <c r="D25" s="7"/>
      <c r="E25" s="7" t="s">
        <v>329</v>
      </c>
      <c r="F25" s="7"/>
      <c r="G25" s="7"/>
      <c r="H25" s="7"/>
      <c r="I25" s="7"/>
      <c r="J25" s="7"/>
      <c r="K25" s="7"/>
      <c r="L25" s="9" t="s">
        <v>139</v>
      </c>
      <c r="M25" s="27">
        <v>13</v>
      </c>
      <c r="N25" s="24">
        <v>7</v>
      </c>
      <c r="O25" s="27">
        <v>10</v>
      </c>
      <c r="P25" s="24">
        <v>7</v>
      </c>
      <c r="Q25" s="24">
        <v>6</v>
      </c>
      <c r="R25" s="24">
        <v>8</v>
      </c>
      <c r="S25" s="24">
        <v>8</v>
      </c>
      <c r="T25" s="24">
        <v>7</v>
      </c>
      <c r="U25" s="27">
        <v>10</v>
      </c>
    </row>
    <row r="26" spans="1:21" ht="16.5" customHeight="1">
      <c r="A26" s="7"/>
      <c r="B26" s="7"/>
      <c r="C26" s="7"/>
      <c r="D26" s="7"/>
      <c r="E26" s="7" t="s">
        <v>82</v>
      </c>
      <c r="F26" s="7"/>
      <c r="G26" s="7"/>
      <c r="H26" s="7"/>
      <c r="I26" s="7"/>
      <c r="J26" s="7"/>
      <c r="K26" s="7"/>
      <c r="L26" s="9" t="s">
        <v>139</v>
      </c>
      <c r="M26" s="18">
        <v>100</v>
      </c>
      <c r="N26" s="18">
        <v>100</v>
      </c>
      <c r="O26" s="18">
        <v>100</v>
      </c>
      <c r="P26" s="18">
        <v>100</v>
      </c>
      <c r="Q26" s="18">
        <v>100</v>
      </c>
      <c r="R26" s="18">
        <v>100</v>
      </c>
      <c r="S26" s="18">
        <v>100</v>
      </c>
      <c r="T26" s="18">
        <v>100</v>
      </c>
      <c r="U26" s="18">
        <v>100</v>
      </c>
    </row>
    <row r="27" spans="1:21" ht="16.5" customHeight="1">
      <c r="A27" s="7"/>
      <c r="B27" s="7"/>
      <c r="C27" s="7"/>
      <c r="D27" s="7" t="s">
        <v>331</v>
      </c>
      <c r="E27" s="7"/>
      <c r="F27" s="7"/>
      <c r="G27" s="7"/>
      <c r="H27" s="7"/>
      <c r="I27" s="7"/>
      <c r="J27" s="7"/>
      <c r="K27" s="7"/>
      <c r="L27" s="9"/>
      <c r="M27" s="10"/>
      <c r="N27" s="10"/>
      <c r="O27" s="10"/>
      <c r="P27" s="10"/>
      <c r="Q27" s="10"/>
      <c r="R27" s="10"/>
      <c r="S27" s="10"/>
      <c r="T27" s="10"/>
      <c r="U27" s="10"/>
    </row>
    <row r="28" spans="1:21" ht="42.4" customHeight="1">
      <c r="A28" s="7"/>
      <c r="B28" s="7"/>
      <c r="C28" s="7"/>
      <c r="D28" s="7"/>
      <c r="E28" s="69" t="s">
        <v>332</v>
      </c>
      <c r="F28" s="69"/>
      <c r="G28" s="69"/>
      <c r="H28" s="69"/>
      <c r="I28" s="69"/>
      <c r="J28" s="69"/>
      <c r="K28" s="69"/>
      <c r="L28" s="9" t="s">
        <v>139</v>
      </c>
      <c r="M28" s="25" t="s">
        <v>144</v>
      </c>
      <c r="N28" s="25" t="s">
        <v>144</v>
      </c>
      <c r="O28" s="25" t="s">
        <v>144</v>
      </c>
      <c r="P28" s="25" t="s">
        <v>144</v>
      </c>
      <c r="Q28" s="25" t="s">
        <v>144</v>
      </c>
      <c r="R28" s="25" t="s">
        <v>144</v>
      </c>
      <c r="S28" s="25" t="s">
        <v>144</v>
      </c>
      <c r="T28" s="25" t="s">
        <v>144</v>
      </c>
      <c r="U28" s="25" t="s">
        <v>144</v>
      </c>
    </row>
    <row r="29" spans="1:21" ht="42.4" customHeight="1">
      <c r="A29" s="7"/>
      <c r="B29" s="7"/>
      <c r="C29" s="7"/>
      <c r="D29" s="7"/>
      <c r="E29" s="69" t="s">
        <v>333</v>
      </c>
      <c r="F29" s="69"/>
      <c r="G29" s="69"/>
      <c r="H29" s="69"/>
      <c r="I29" s="69"/>
      <c r="J29" s="69"/>
      <c r="K29" s="69"/>
      <c r="L29" s="9" t="s">
        <v>131</v>
      </c>
      <c r="M29" s="25" t="s">
        <v>144</v>
      </c>
      <c r="N29" s="25" t="s">
        <v>144</v>
      </c>
      <c r="O29" s="25" t="s">
        <v>144</v>
      </c>
      <c r="P29" s="25" t="s">
        <v>144</v>
      </c>
      <c r="Q29" s="25" t="s">
        <v>144</v>
      </c>
      <c r="R29" s="25" t="s">
        <v>144</v>
      </c>
      <c r="S29" s="25" t="s">
        <v>144</v>
      </c>
      <c r="T29" s="25" t="s">
        <v>144</v>
      </c>
      <c r="U29" s="25" t="s">
        <v>144</v>
      </c>
    </row>
    <row r="30" spans="1:21" ht="16.5" customHeight="1">
      <c r="A30" s="7"/>
      <c r="B30" s="7"/>
      <c r="C30" s="7" t="s">
        <v>78</v>
      </c>
      <c r="D30" s="7"/>
      <c r="E30" s="7"/>
      <c r="F30" s="7"/>
      <c r="G30" s="7"/>
      <c r="H30" s="7"/>
      <c r="I30" s="7"/>
      <c r="J30" s="7"/>
      <c r="K30" s="7"/>
      <c r="L30" s="9"/>
      <c r="M30" s="10"/>
      <c r="N30" s="10"/>
      <c r="O30" s="10"/>
      <c r="P30" s="10"/>
      <c r="Q30" s="10"/>
      <c r="R30" s="10"/>
      <c r="S30" s="10"/>
      <c r="T30" s="10"/>
      <c r="U30" s="10"/>
    </row>
    <row r="31" spans="1:21" ht="16.5" customHeight="1">
      <c r="A31" s="7"/>
      <c r="B31" s="7"/>
      <c r="C31" s="7"/>
      <c r="D31" s="7" t="s">
        <v>324</v>
      </c>
      <c r="E31" s="7"/>
      <c r="F31" s="7"/>
      <c r="G31" s="7"/>
      <c r="H31" s="7"/>
      <c r="I31" s="7"/>
      <c r="J31" s="7"/>
      <c r="K31" s="7"/>
      <c r="L31" s="9"/>
      <c r="M31" s="10"/>
      <c r="N31" s="10"/>
      <c r="O31" s="10"/>
      <c r="P31" s="10"/>
      <c r="Q31" s="10"/>
      <c r="R31" s="10"/>
      <c r="S31" s="10"/>
      <c r="T31" s="10"/>
      <c r="U31" s="10"/>
    </row>
    <row r="32" spans="1:21" ht="16.5" customHeight="1">
      <c r="A32" s="7"/>
      <c r="B32" s="7"/>
      <c r="C32" s="7"/>
      <c r="D32" s="7"/>
      <c r="E32" s="7" t="s">
        <v>325</v>
      </c>
      <c r="F32" s="7"/>
      <c r="G32" s="7"/>
      <c r="H32" s="7"/>
      <c r="I32" s="7"/>
      <c r="J32" s="7"/>
      <c r="K32" s="7"/>
      <c r="L32" s="9" t="s">
        <v>139</v>
      </c>
      <c r="M32" s="18">
        <v>100</v>
      </c>
      <c r="N32" s="18">
        <v>100</v>
      </c>
      <c r="O32" s="18">
        <v>100</v>
      </c>
      <c r="P32" s="18">
        <v>100</v>
      </c>
      <c r="Q32" s="18">
        <v>100</v>
      </c>
      <c r="R32" s="18">
        <v>100</v>
      </c>
      <c r="S32" s="18">
        <v>100</v>
      </c>
      <c r="T32" s="18">
        <v>100</v>
      </c>
      <c r="U32" s="18">
        <v>100</v>
      </c>
    </row>
    <row r="33" spans="1:21" ht="16.5" customHeight="1">
      <c r="A33" s="7"/>
      <c r="B33" s="7"/>
      <c r="C33" s="7"/>
      <c r="D33" s="7"/>
      <c r="E33" s="7" t="s">
        <v>326</v>
      </c>
      <c r="F33" s="7"/>
      <c r="G33" s="7"/>
      <c r="H33" s="7"/>
      <c r="I33" s="7"/>
      <c r="J33" s="7"/>
      <c r="K33" s="7"/>
      <c r="L33" s="9" t="s">
        <v>139</v>
      </c>
      <c r="M33" s="27">
        <v>80</v>
      </c>
      <c r="N33" s="27">
        <v>67</v>
      </c>
      <c r="O33" s="27">
        <v>74</v>
      </c>
      <c r="P33" s="27">
        <v>80</v>
      </c>
      <c r="Q33" s="27">
        <v>68</v>
      </c>
      <c r="R33" s="27">
        <v>66</v>
      </c>
      <c r="S33" s="27">
        <v>75</v>
      </c>
      <c r="T33" s="27">
        <v>72</v>
      </c>
      <c r="U33" s="27">
        <v>75</v>
      </c>
    </row>
    <row r="34" spans="1:21" ht="16.5" customHeight="1">
      <c r="A34" s="7"/>
      <c r="B34" s="7"/>
      <c r="C34" s="7"/>
      <c r="D34" s="7"/>
      <c r="E34" s="7" t="s">
        <v>327</v>
      </c>
      <c r="F34" s="7"/>
      <c r="G34" s="7"/>
      <c r="H34" s="7"/>
      <c r="I34" s="7"/>
      <c r="J34" s="7"/>
      <c r="K34" s="7"/>
      <c r="L34" s="9" t="s">
        <v>139</v>
      </c>
      <c r="M34" s="27">
        <v>76</v>
      </c>
      <c r="N34" s="27">
        <v>65</v>
      </c>
      <c r="O34" s="27">
        <v>71</v>
      </c>
      <c r="P34" s="27">
        <v>52</v>
      </c>
      <c r="Q34" s="27">
        <v>55</v>
      </c>
      <c r="R34" s="27">
        <v>58</v>
      </c>
      <c r="S34" s="27">
        <v>34</v>
      </c>
      <c r="T34" s="27">
        <v>60</v>
      </c>
      <c r="U34" s="27">
        <v>67</v>
      </c>
    </row>
    <row r="35" spans="1:21" ht="16.5" customHeight="1">
      <c r="A35" s="7"/>
      <c r="B35" s="7"/>
      <c r="C35" s="7"/>
      <c r="D35" s="7"/>
      <c r="E35" s="7" t="s">
        <v>328</v>
      </c>
      <c r="F35" s="7"/>
      <c r="G35" s="7"/>
      <c r="H35" s="7"/>
      <c r="I35" s="7"/>
      <c r="J35" s="7"/>
      <c r="K35" s="7"/>
      <c r="L35" s="9" t="s">
        <v>139</v>
      </c>
      <c r="M35" s="27">
        <v>81</v>
      </c>
      <c r="N35" s="27">
        <v>72</v>
      </c>
      <c r="O35" s="27">
        <v>81</v>
      </c>
      <c r="P35" s="27">
        <v>67</v>
      </c>
      <c r="Q35" s="27">
        <v>71</v>
      </c>
      <c r="R35" s="27">
        <v>66</v>
      </c>
      <c r="S35" s="27">
        <v>50</v>
      </c>
      <c r="T35" s="27">
        <v>69</v>
      </c>
      <c r="U35" s="27">
        <v>76</v>
      </c>
    </row>
    <row r="36" spans="1:21" ht="16.5" customHeight="1">
      <c r="A36" s="7"/>
      <c r="B36" s="7"/>
      <c r="C36" s="7"/>
      <c r="D36" s="7"/>
      <c r="E36" s="7" t="s">
        <v>329</v>
      </c>
      <c r="F36" s="7"/>
      <c r="G36" s="7"/>
      <c r="H36" s="7"/>
      <c r="I36" s="7"/>
      <c r="J36" s="7"/>
      <c r="K36" s="7"/>
      <c r="L36" s="9" t="s">
        <v>139</v>
      </c>
      <c r="M36" s="27">
        <v>95</v>
      </c>
      <c r="N36" s="27">
        <v>90</v>
      </c>
      <c r="O36" s="27">
        <v>96</v>
      </c>
      <c r="P36" s="27">
        <v>91</v>
      </c>
      <c r="Q36" s="27">
        <v>91</v>
      </c>
      <c r="R36" s="27">
        <v>87</v>
      </c>
      <c r="S36" s="27">
        <v>83</v>
      </c>
      <c r="T36" s="27">
        <v>93</v>
      </c>
      <c r="U36" s="27">
        <v>93</v>
      </c>
    </row>
    <row r="37" spans="1:21" ht="16.5" customHeight="1">
      <c r="A37" s="7"/>
      <c r="B37" s="7"/>
      <c r="C37" s="7"/>
      <c r="D37" s="7"/>
      <c r="E37" s="7" t="s">
        <v>82</v>
      </c>
      <c r="F37" s="7"/>
      <c r="G37" s="7"/>
      <c r="H37" s="7"/>
      <c r="I37" s="7"/>
      <c r="J37" s="7"/>
      <c r="K37" s="7"/>
      <c r="L37" s="9" t="s">
        <v>139</v>
      </c>
      <c r="M37" s="27">
        <v>81</v>
      </c>
      <c r="N37" s="27">
        <v>70</v>
      </c>
      <c r="O37" s="27">
        <v>76</v>
      </c>
      <c r="P37" s="27">
        <v>66</v>
      </c>
      <c r="Q37" s="27">
        <v>65</v>
      </c>
      <c r="R37" s="27">
        <v>65</v>
      </c>
      <c r="S37" s="27">
        <v>48</v>
      </c>
      <c r="T37" s="27">
        <v>68</v>
      </c>
      <c r="U37" s="27">
        <v>74</v>
      </c>
    </row>
    <row r="38" spans="1:21" ht="16.5" customHeight="1">
      <c r="A38" s="7"/>
      <c r="B38" s="7"/>
      <c r="C38" s="7"/>
      <c r="D38" s="7" t="s">
        <v>330</v>
      </c>
      <c r="E38" s="7"/>
      <c r="F38" s="7"/>
      <c r="G38" s="7"/>
      <c r="H38" s="7"/>
      <c r="I38" s="7"/>
      <c r="J38" s="7"/>
      <c r="K38" s="7"/>
      <c r="L38" s="9"/>
      <c r="M38" s="10"/>
      <c r="N38" s="10"/>
      <c r="O38" s="10"/>
      <c r="P38" s="10"/>
      <c r="Q38" s="10"/>
      <c r="R38" s="10"/>
      <c r="S38" s="10"/>
      <c r="T38" s="10"/>
      <c r="U38" s="10"/>
    </row>
    <row r="39" spans="1:21" ht="16.5" customHeight="1">
      <c r="A39" s="7"/>
      <c r="B39" s="7"/>
      <c r="C39" s="7"/>
      <c r="D39" s="7"/>
      <c r="E39" s="7" t="s">
        <v>325</v>
      </c>
      <c r="F39" s="7"/>
      <c r="G39" s="7"/>
      <c r="H39" s="7"/>
      <c r="I39" s="7"/>
      <c r="J39" s="7"/>
      <c r="K39" s="7"/>
      <c r="L39" s="9" t="s">
        <v>139</v>
      </c>
      <c r="M39" s="27">
        <v>69</v>
      </c>
      <c r="N39" s="27">
        <v>73</v>
      </c>
      <c r="O39" s="27">
        <v>78</v>
      </c>
      <c r="P39" s="27">
        <v>72</v>
      </c>
      <c r="Q39" s="27">
        <v>78</v>
      </c>
      <c r="R39" s="27">
        <v>78</v>
      </c>
      <c r="S39" s="27">
        <v>81</v>
      </c>
      <c r="T39" s="27">
        <v>85</v>
      </c>
      <c r="U39" s="27">
        <v>74</v>
      </c>
    </row>
    <row r="40" spans="1:21" ht="16.5" customHeight="1">
      <c r="A40" s="7"/>
      <c r="B40" s="7"/>
      <c r="C40" s="7"/>
      <c r="D40" s="7"/>
      <c r="E40" s="7" t="s">
        <v>326</v>
      </c>
      <c r="F40" s="7"/>
      <c r="G40" s="7"/>
      <c r="H40" s="7"/>
      <c r="I40" s="7"/>
      <c r="J40" s="7"/>
      <c r="K40" s="7"/>
      <c r="L40" s="9" t="s">
        <v>139</v>
      </c>
      <c r="M40" s="27">
        <v>50</v>
      </c>
      <c r="N40" s="27">
        <v>63</v>
      </c>
      <c r="O40" s="27">
        <v>62</v>
      </c>
      <c r="P40" s="27">
        <v>50</v>
      </c>
      <c r="Q40" s="27">
        <v>58</v>
      </c>
      <c r="R40" s="27">
        <v>58</v>
      </c>
      <c r="S40" s="27">
        <v>61</v>
      </c>
      <c r="T40" s="27">
        <v>67</v>
      </c>
      <c r="U40" s="27">
        <v>57</v>
      </c>
    </row>
    <row r="41" spans="1:21" ht="16.5" customHeight="1">
      <c r="A41" s="7"/>
      <c r="B41" s="7"/>
      <c r="C41" s="7"/>
      <c r="D41" s="7"/>
      <c r="E41" s="7" t="s">
        <v>327</v>
      </c>
      <c r="F41" s="7"/>
      <c r="G41" s="7"/>
      <c r="H41" s="7"/>
      <c r="I41" s="7"/>
      <c r="J41" s="7"/>
      <c r="K41" s="7"/>
      <c r="L41" s="9" t="s">
        <v>139</v>
      </c>
      <c r="M41" s="27">
        <v>35</v>
      </c>
      <c r="N41" s="27">
        <v>46</v>
      </c>
      <c r="O41" s="27">
        <v>43</v>
      </c>
      <c r="P41" s="27">
        <v>35</v>
      </c>
      <c r="Q41" s="27">
        <v>39</v>
      </c>
      <c r="R41" s="27">
        <v>38</v>
      </c>
      <c r="S41" s="27">
        <v>40</v>
      </c>
      <c r="T41" s="27">
        <v>49</v>
      </c>
      <c r="U41" s="27">
        <v>40</v>
      </c>
    </row>
    <row r="42" spans="1:21" ht="16.5" customHeight="1">
      <c r="A42" s="7"/>
      <c r="B42" s="7"/>
      <c r="C42" s="7"/>
      <c r="D42" s="7"/>
      <c r="E42" s="7" t="s">
        <v>328</v>
      </c>
      <c r="F42" s="7"/>
      <c r="G42" s="7"/>
      <c r="H42" s="7"/>
      <c r="I42" s="7"/>
      <c r="J42" s="7"/>
      <c r="K42" s="7"/>
      <c r="L42" s="9" t="s">
        <v>139</v>
      </c>
      <c r="M42" s="27">
        <v>14</v>
      </c>
      <c r="N42" s="27">
        <v>23</v>
      </c>
      <c r="O42" s="27">
        <v>16</v>
      </c>
      <c r="P42" s="27">
        <v>15</v>
      </c>
      <c r="Q42" s="27">
        <v>17</v>
      </c>
      <c r="R42" s="27">
        <v>16</v>
      </c>
      <c r="S42" s="27">
        <v>19</v>
      </c>
      <c r="T42" s="27">
        <v>20</v>
      </c>
      <c r="U42" s="27">
        <v>17</v>
      </c>
    </row>
    <row r="43" spans="1:21" ht="16.5" customHeight="1">
      <c r="A43" s="7"/>
      <c r="B43" s="7"/>
      <c r="C43" s="7"/>
      <c r="D43" s="7"/>
      <c r="E43" s="7" t="s">
        <v>329</v>
      </c>
      <c r="F43" s="7"/>
      <c r="G43" s="7"/>
      <c r="H43" s="7"/>
      <c r="I43" s="7"/>
      <c r="J43" s="7"/>
      <c r="K43" s="7"/>
      <c r="L43" s="9" t="s">
        <v>139</v>
      </c>
      <c r="M43" s="24">
        <v>4</v>
      </c>
      <c r="N43" s="24">
        <v>6</v>
      </c>
      <c r="O43" s="24">
        <v>5</v>
      </c>
      <c r="P43" s="24">
        <v>4</v>
      </c>
      <c r="Q43" s="24">
        <v>8</v>
      </c>
      <c r="R43" s="24">
        <v>5</v>
      </c>
      <c r="S43" s="24">
        <v>6</v>
      </c>
      <c r="T43" s="24">
        <v>5</v>
      </c>
      <c r="U43" s="24">
        <v>5</v>
      </c>
    </row>
    <row r="44" spans="1:21" ht="16.5" customHeight="1">
      <c r="A44" s="7"/>
      <c r="B44" s="7"/>
      <c r="C44" s="7"/>
      <c r="D44" s="7"/>
      <c r="E44" s="7" t="s">
        <v>82</v>
      </c>
      <c r="F44" s="7"/>
      <c r="G44" s="7"/>
      <c r="H44" s="7"/>
      <c r="I44" s="7"/>
      <c r="J44" s="7"/>
      <c r="K44" s="7"/>
      <c r="L44" s="9" t="s">
        <v>139</v>
      </c>
      <c r="M44" s="27">
        <v>25</v>
      </c>
      <c r="N44" s="27">
        <v>37</v>
      </c>
      <c r="O44" s="27">
        <v>36</v>
      </c>
      <c r="P44" s="27">
        <v>26</v>
      </c>
      <c r="Q44" s="27">
        <v>33</v>
      </c>
      <c r="R44" s="27">
        <v>29</v>
      </c>
      <c r="S44" s="27">
        <v>33</v>
      </c>
      <c r="T44" s="27">
        <v>37</v>
      </c>
      <c r="U44" s="27">
        <v>31</v>
      </c>
    </row>
    <row r="45" spans="1:21" ht="16.5" customHeight="1">
      <c r="A45" s="7"/>
      <c r="B45" s="7"/>
      <c r="C45" s="7"/>
      <c r="D45" s="7" t="s">
        <v>308</v>
      </c>
      <c r="E45" s="7"/>
      <c r="F45" s="7"/>
      <c r="G45" s="7"/>
      <c r="H45" s="7"/>
      <c r="I45" s="7"/>
      <c r="J45" s="7"/>
      <c r="K45" s="7"/>
      <c r="L45" s="9"/>
      <c r="M45" s="10"/>
      <c r="N45" s="10"/>
      <c r="O45" s="10"/>
      <c r="P45" s="10"/>
      <c r="Q45" s="10"/>
      <c r="R45" s="10"/>
      <c r="S45" s="10"/>
      <c r="T45" s="10"/>
      <c r="U45" s="10"/>
    </row>
    <row r="46" spans="1:21" ht="16.5" customHeight="1">
      <c r="A46" s="7"/>
      <c r="B46" s="7"/>
      <c r="C46" s="7"/>
      <c r="D46" s="7"/>
      <c r="E46" s="7" t="s">
        <v>325</v>
      </c>
      <c r="F46" s="7"/>
      <c r="G46" s="7"/>
      <c r="H46" s="7"/>
      <c r="I46" s="7"/>
      <c r="J46" s="7"/>
      <c r="K46" s="7"/>
      <c r="L46" s="9" t="s">
        <v>139</v>
      </c>
      <c r="M46" s="24">
        <v>1</v>
      </c>
      <c r="N46" s="24">
        <v>1</v>
      </c>
      <c r="O46" s="24">
        <v>1</v>
      </c>
      <c r="P46" s="24">
        <v>1</v>
      </c>
      <c r="Q46" s="24">
        <v>1</v>
      </c>
      <c r="R46" s="24">
        <v>1</v>
      </c>
      <c r="S46" s="24">
        <v>1</v>
      </c>
      <c r="T46" s="24">
        <v>1</v>
      </c>
      <c r="U46" s="24">
        <v>1</v>
      </c>
    </row>
    <row r="47" spans="1:21" ht="16.5" customHeight="1">
      <c r="A47" s="7"/>
      <c r="B47" s="7"/>
      <c r="C47" s="7"/>
      <c r="D47" s="7"/>
      <c r="E47" s="7" t="s">
        <v>326</v>
      </c>
      <c r="F47" s="7"/>
      <c r="G47" s="7"/>
      <c r="H47" s="7"/>
      <c r="I47" s="7"/>
      <c r="J47" s="7"/>
      <c r="K47" s="7"/>
      <c r="L47" s="9" t="s">
        <v>139</v>
      </c>
      <c r="M47" s="27">
        <v>13</v>
      </c>
      <c r="N47" s="27">
        <v>13</v>
      </c>
      <c r="O47" s="27">
        <v>17</v>
      </c>
      <c r="P47" s="27">
        <v>14</v>
      </c>
      <c r="Q47" s="27">
        <v>15</v>
      </c>
      <c r="R47" s="27">
        <v>12</v>
      </c>
      <c r="S47" s="27">
        <v>12</v>
      </c>
      <c r="T47" s="27">
        <v>16</v>
      </c>
      <c r="U47" s="27">
        <v>14</v>
      </c>
    </row>
    <row r="48" spans="1:21" ht="16.5" customHeight="1">
      <c r="A48" s="7"/>
      <c r="B48" s="7"/>
      <c r="C48" s="7"/>
      <c r="D48" s="7"/>
      <c r="E48" s="7" t="s">
        <v>327</v>
      </c>
      <c r="F48" s="7"/>
      <c r="G48" s="7"/>
      <c r="H48" s="7"/>
      <c r="I48" s="7"/>
      <c r="J48" s="7"/>
      <c r="K48" s="7"/>
      <c r="L48" s="9" t="s">
        <v>139</v>
      </c>
      <c r="M48" s="27">
        <v>35</v>
      </c>
      <c r="N48" s="27">
        <v>40</v>
      </c>
      <c r="O48" s="27">
        <v>45</v>
      </c>
      <c r="P48" s="27">
        <v>34</v>
      </c>
      <c r="Q48" s="27">
        <v>42</v>
      </c>
      <c r="R48" s="27">
        <v>38</v>
      </c>
      <c r="S48" s="27">
        <v>45</v>
      </c>
      <c r="T48" s="27">
        <v>33</v>
      </c>
      <c r="U48" s="27">
        <v>39</v>
      </c>
    </row>
    <row r="49" spans="1:21" ht="16.5" customHeight="1">
      <c r="A49" s="7"/>
      <c r="B49" s="7"/>
      <c r="C49" s="7"/>
      <c r="D49" s="7"/>
      <c r="E49" s="7" t="s">
        <v>328</v>
      </c>
      <c r="F49" s="7"/>
      <c r="G49" s="7"/>
      <c r="H49" s="7"/>
      <c r="I49" s="7"/>
      <c r="J49" s="7"/>
      <c r="K49" s="7"/>
      <c r="L49" s="9" t="s">
        <v>139</v>
      </c>
      <c r="M49" s="27">
        <v>40</v>
      </c>
      <c r="N49" s="27">
        <v>39</v>
      </c>
      <c r="O49" s="27">
        <v>31</v>
      </c>
      <c r="P49" s="27">
        <v>44</v>
      </c>
      <c r="Q49" s="27">
        <v>36</v>
      </c>
      <c r="R49" s="27">
        <v>42</v>
      </c>
      <c r="S49" s="27">
        <v>36</v>
      </c>
      <c r="T49" s="27">
        <v>44</v>
      </c>
      <c r="U49" s="27">
        <v>38</v>
      </c>
    </row>
    <row r="50" spans="1:21" ht="16.5" customHeight="1">
      <c r="A50" s="7"/>
      <c r="B50" s="7"/>
      <c r="C50" s="7"/>
      <c r="D50" s="7"/>
      <c r="E50" s="7" t="s">
        <v>329</v>
      </c>
      <c r="F50" s="7"/>
      <c r="G50" s="7"/>
      <c r="H50" s="7"/>
      <c r="I50" s="7"/>
      <c r="J50" s="7"/>
      <c r="K50" s="7"/>
      <c r="L50" s="9" t="s">
        <v>139</v>
      </c>
      <c r="M50" s="27">
        <v>11</v>
      </c>
      <c r="N50" s="24">
        <v>7</v>
      </c>
      <c r="O50" s="24">
        <v>6</v>
      </c>
      <c r="P50" s="24">
        <v>7</v>
      </c>
      <c r="Q50" s="24">
        <v>6</v>
      </c>
      <c r="R50" s="24">
        <v>8</v>
      </c>
      <c r="S50" s="24">
        <v>6</v>
      </c>
      <c r="T50" s="24">
        <v>6</v>
      </c>
      <c r="U50" s="24">
        <v>8</v>
      </c>
    </row>
    <row r="51" spans="1:21" ht="16.5" customHeight="1">
      <c r="A51" s="7"/>
      <c r="B51" s="7"/>
      <c r="C51" s="7"/>
      <c r="D51" s="7"/>
      <c r="E51" s="7" t="s">
        <v>82</v>
      </c>
      <c r="F51" s="7"/>
      <c r="G51" s="7"/>
      <c r="H51" s="7"/>
      <c r="I51" s="7"/>
      <c r="J51" s="7"/>
      <c r="K51" s="7"/>
      <c r="L51" s="9" t="s">
        <v>139</v>
      </c>
      <c r="M51" s="18">
        <v>100</v>
      </c>
      <c r="N51" s="18">
        <v>100</v>
      </c>
      <c r="O51" s="18">
        <v>100</v>
      </c>
      <c r="P51" s="18">
        <v>100</v>
      </c>
      <c r="Q51" s="18">
        <v>100</v>
      </c>
      <c r="R51" s="18">
        <v>100</v>
      </c>
      <c r="S51" s="18">
        <v>100</v>
      </c>
      <c r="T51" s="18">
        <v>100</v>
      </c>
      <c r="U51" s="18">
        <v>100</v>
      </c>
    </row>
    <row r="52" spans="1:21" ht="16.5" customHeight="1">
      <c r="A52" s="7"/>
      <c r="B52" s="7"/>
      <c r="C52" s="7"/>
      <c r="D52" s="7" t="s">
        <v>331</v>
      </c>
      <c r="E52" s="7"/>
      <c r="F52" s="7"/>
      <c r="G52" s="7"/>
      <c r="H52" s="7"/>
      <c r="I52" s="7"/>
      <c r="J52" s="7"/>
      <c r="K52" s="7"/>
      <c r="L52" s="9"/>
      <c r="M52" s="10"/>
      <c r="N52" s="10"/>
      <c r="O52" s="10"/>
      <c r="P52" s="10"/>
      <c r="Q52" s="10"/>
      <c r="R52" s="10"/>
      <c r="S52" s="10"/>
      <c r="T52" s="10"/>
      <c r="U52" s="10"/>
    </row>
    <row r="53" spans="1:21" ht="42.4" customHeight="1">
      <c r="A53" s="7"/>
      <c r="B53" s="7"/>
      <c r="C53" s="7"/>
      <c r="D53" s="7"/>
      <c r="E53" s="69" t="s">
        <v>332</v>
      </c>
      <c r="F53" s="69"/>
      <c r="G53" s="69"/>
      <c r="H53" s="69"/>
      <c r="I53" s="69"/>
      <c r="J53" s="69"/>
      <c r="K53" s="69"/>
      <c r="L53" s="9" t="s">
        <v>139</v>
      </c>
      <c r="M53" s="25" t="s">
        <v>144</v>
      </c>
      <c r="N53" s="25" t="s">
        <v>144</v>
      </c>
      <c r="O53" s="25" t="s">
        <v>144</v>
      </c>
      <c r="P53" s="25" t="s">
        <v>144</v>
      </c>
      <c r="Q53" s="25" t="s">
        <v>144</v>
      </c>
      <c r="R53" s="25" t="s">
        <v>144</v>
      </c>
      <c r="S53" s="25" t="s">
        <v>144</v>
      </c>
      <c r="T53" s="25" t="s">
        <v>144</v>
      </c>
      <c r="U53" s="25" t="s">
        <v>144</v>
      </c>
    </row>
    <row r="54" spans="1:21" ht="42.4" customHeight="1">
      <c r="A54" s="7"/>
      <c r="B54" s="7"/>
      <c r="C54" s="7"/>
      <c r="D54" s="7"/>
      <c r="E54" s="69" t="s">
        <v>333</v>
      </c>
      <c r="F54" s="69"/>
      <c r="G54" s="69"/>
      <c r="H54" s="69"/>
      <c r="I54" s="69"/>
      <c r="J54" s="69"/>
      <c r="K54" s="69"/>
      <c r="L54" s="9" t="s">
        <v>131</v>
      </c>
      <c r="M54" s="25" t="s">
        <v>144</v>
      </c>
      <c r="N54" s="25" t="s">
        <v>144</v>
      </c>
      <c r="O54" s="25" t="s">
        <v>144</v>
      </c>
      <c r="P54" s="25" t="s">
        <v>144</v>
      </c>
      <c r="Q54" s="25" t="s">
        <v>144</v>
      </c>
      <c r="R54" s="25" t="s">
        <v>144</v>
      </c>
      <c r="S54" s="25" t="s">
        <v>144</v>
      </c>
      <c r="T54" s="25" t="s">
        <v>144</v>
      </c>
      <c r="U54" s="25" t="s">
        <v>144</v>
      </c>
    </row>
    <row r="55" spans="1:21" ht="16.5" customHeight="1">
      <c r="A55" s="7"/>
      <c r="B55" s="7"/>
      <c r="C55" s="7" t="s">
        <v>83</v>
      </c>
      <c r="D55" s="7"/>
      <c r="E55" s="7"/>
      <c r="F55" s="7"/>
      <c r="G55" s="7"/>
      <c r="H55" s="7"/>
      <c r="I55" s="7"/>
      <c r="J55" s="7"/>
      <c r="K55" s="7"/>
      <c r="L55" s="9"/>
      <c r="M55" s="10"/>
      <c r="N55" s="10"/>
      <c r="O55" s="10"/>
      <c r="P55" s="10"/>
      <c r="Q55" s="10"/>
      <c r="R55" s="10"/>
      <c r="S55" s="10"/>
      <c r="T55" s="10"/>
      <c r="U55" s="10"/>
    </row>
    <row r="56" spans="1:21" ht="16.5" customHeight="1">
      <c r="A56" s="7"/>
      <c r="B56" s="7"/>
      <c r="C56" s="7"/>
      <c r="D56" s="7" t="s">
        <v>324</v>
      </c>
      <c r="E56" s="7"/>
      <c r="F56" s="7"/>
      <c r="G56" s="7"/>
      <c r="H56" s="7"/>
      <c r="I56" s="7"/>
      <c r="J56" s="7"/>
      <c r="K56" s="7"/>
      <c r="L56" s="9"/>
      <c r="M56" s="10"/>
      <c r="N56" s="10"/>
      <c r="O56" s="10"/>
      <c r="P56" s="10"/>
      <c r="Q56" s="10"/>
      <c r="R56" s="10"/>
      <c r="S56" s="10"/>
      <c r="T56" s="10"/>
      <c r="U56" s="10"/>
    </row>
    <row r="57" spans="1:21" ht="16.5" customHeight="1">
      <c r="A57" s="7"/>
      <c r="B57" s="7"/>
      <c r="C57" s="7"/>
      <c r="D57" s="7"/>
      <c r="E57" s="7" t="s">
        <v>325</v>
      </c>
      <c r="F57" s="7"/>
      <c r="G57" s="7"/>
      <c r="H57" s="7"/>
      <c r="I57" s="7"/>
      <c r="J57" s="7"/>
      <c r="K57" s="7"/>
      <c r="L57" s="9" t="s">
        <v>139</v>
      </c>
      <c r="M57" s="18">
        <v>100</v>
      </c>
      <c r="N57" s="18">
        <v>100</v>
      </c>
      <c r="O57" s="18">
        <v>100</v>
      </c>
      <c r="P57" s="18">
        <v>100</v>
      </c>
      <c r="Q57" s="18">
        <v>100</v>
      </c>
      <c r="R57" s="18">
        <v>100</v>
      </c>
      <c r="S57" s="18">
        <v>100</v>
      </c>
      <c r="T57" s="18">
        <v>100</v>
      </c>
      <c r="U57" s="18">
        <v>100</v>
      </c>
    </row>
    <row r="58" spans="1:21" ht="16.5" customHeight="1">
      <c r="A58" s="7"/>
      <c r="B58" s="7"/>
      <c r="C58" s="7"/>
      <c r="D58" s="7"/>
      <c r="E58" s="7" t="s">
        <v>326</v>
      </c>
      <c r="F58" s="7"/>
      <c r="G58" s="7"/>
      <c r="H58" s="7"/>
      <c r="I58" s="7"/>
      <c r="J58" s="7"/>
      <c r="K58" s="7"/>
      <c r="L58" s="9" t="s">
        <v>139</v>
      </c>
      <c r="M58" s="27">
        <v>79</v>
      </c>
      <c r="N58" s="27">
        <v>75</v>
      </c>
      <c r="O58" s="27">
        <v>72</v>
      </c>
      <c r="P58" s="27">
        <v>78</v>
      </c>
      <c r="Q58" s="27">
        <v>60</v>
      </c>
      <c r="R58" s="27">
        <v>72</v>
      </c>
      <c r="S58" s="27">
        <v>74</v>
      </c>
      <c r="T58" s="27">
        <v>67</v>
      </c>
      <c r="U58" s="27">
        <v>75</v>
      </c>
    </row>
    <row r="59" spans="1:21" ht="16.5" customHeight="1">
      <c r="A59" s="7"/>
      <c r="B59" s="7"/>
      <c r="C59" s="7"/>
      <c r="D59" s="7"/>
      <c r="E59" s="7" t="s">
        <v>327</v>
      </c>
      <c r="F59" s="7"/>
      <c r="G59" s="7"/>
      <c r="H59" s="7"/>
      <c r="I59" s="7"/>
      <c r="J59" s="7"/>
      <c r="K59" s="7"/>
      <c r="L59" s="9" t="s">
        <v>139</v>
      </c>
      <c r="M59" s="27">
        <v>74</v>
      </c>
      <c r="N59" s="27">
        <v>66</v>
      </c>
      <c r="O59" s="27">
        <v>61</v>
      </c>
      <c r="P59" s="27">
        <v>48</v>
      </c>
      <c r="Q59" s="27">
        <v>46</v>
      </c>
      <c r="R59" s="27">
        <v>56</v>
      </c>
      <c r="S59" s="27">
        <v>32</v>
      </c>
      <c r="T59" s="27">
        <v>54</v>
      </c>
      <c r="U59" s="27">
        <v>63</v>
      </c>
    </row>
    <row r="60" spans="1:21" ht="16.5" customHeight="1">
      <c r="A60" s="7"/>
      <c r="B60" s="7"/>
      <c r="C60" s="7"/>
      <c r="D60" s="7"/>
      <c r="E60" s="7" t="s">
        <v>328</v>
      </c>
      <c r="F60" s="7"/>
      <c r="G60" s="7"/>
      <c r="H60" s="7"/>
      <c r="I60" s="7"/>
      <c r="J60" s="7"/>
      <c r="K60" s="7"/>
      <c r="L60" s="9" t="s">
        <v>139</v>
      </c>
      <c r="M60" s="27">
        <v>79</v>
      </c>
      <c r="N60" s="27">
        <v>72</v>
      </c>
      <c r="O60" s="27">
        <v>75</v>
      </c>
      <c r="P60" s="27">
        <v>64</v>
      </c>
      <c r="Q60" s="27">
        <v>65</v>
      </c>
      <c r="R60" s="27">
        <v>64</v>
      </c>
      <c r="S60" s="27">
        <v>47</v>
      </c>
      <c r="T60" s="27">
        <v>65</v>
      </c>
      <c r="U60" s="27">
        <v>73</v>
      </c>
    </row>
    <row r="61" spans="1:21" ht="16.5" customHeight="1">
      <c r="A61" s="7"/>
      <c r="B61" s="7"/>
      <c r="C61" s="7"/>
      <c r="D61" s="7"/>
      <c r="E61" s="7" t="s">
        <v>329</v>
      </c>
      <c r="F61" s="7"/>
      <c r="G61" s="7"/>
      <c r="H61" s="7"/>
      <c r="I61" s="7"/>
      <c r="J61" s="7"/>
      <c r="K61" s="7"/>
      <c r="L61" s="9" t="s">
        <v>139</v>
      </c>
      <c r="M61" s="27">
        <v>93</v>
      </c>
      <c r="N61" s="27">
        <v>89</v>
      </c>
      <c r="O61" s="27">
        <v>93</v>
      </c>
      <c r="P61" s="27">
        <v>91</v>
      </c>
      <c r="Q61" s="27">
        <v>89</v>
      </c>
      <c r="R61" s="27">
        <v>85</v>
      </c>
      <c r="S61" s="27">
        <v>83</v>
      </c>
      <c r="T61" s="27">
        <v>92</v>
      </c>
      <c r="U61" s="27">
        <v>91</v>
      </c>
    </row>
    <row r="62" spans="1:21" ht="16.5" customHeight="1">
      <c r="A62" s="7"/>
      <c r="B62" s="7"/>
      <c r="C62" s="7"/>
      <c r="D62" s="7"/>
      <c r="E62" s="7" t="s">
        <v>82</v>
      </c>
      <c r="F62" s="7"/>
      <c r="G62" s="7"/>
      <c r="H62" s="7"/>
      <c r="I62" s="7"/>
      <c r="J62" s="7"/>
      <c r="K62" s="7"/>
      <c r="L62" s="9" t="s">
        <v>139</v>
      </c>
      <c r="M62" s="27">
        <v>78</v>
      </c>
      <c r="N62" s="27">
        <v>71</v>
      </c>
      <c r="O62" s="27">
        <v>69</v>
      </c>
      <c r="P62" s="27">
        <v>63</v>
      </c>
      <c r="Q62" s="27">
        <v>58</v>
      </c>
      <c r="R62" s="27">
        <v>64</v>
      </c>
      <c r="S62" s="27">
        <v>46</v>
      </c>
      <c r="T62" s="27">
        <v>64</v>
      </c>
      <c r="U62" s="27">
        <v>71</v>
      </c>
    </row>
    <row r="63" spans="1:21" ht="16.5" customHeight="1">
      <c r="A63" s="7"/>
      <c r="B63" s="7"/>
      <c r="C63" s="7"/>
      <c r="D63" s="7" t="s">
        <v>330</v>
      </c>
      <c r="E63" s="7"/>
      <c r="F63" s="7"/>
      <c r="G63" s="7"/>
      <c r="H63" s="7"/>
      <c r="I63" s="7"/>
      <c r="J63" s="7"/>
      <c r="K63" s="7"/>
      <c r="L63" s="9"/>
      <c r="M63" s="10"/>
      <c r="N63" s="10"/>
      <c r="O63" s="10"/>
      <c r="P63" s="10"/>
      <c r="Q63" s="10"/>
      <c r="R63" s="10"/>
      <c r="S63" s="10"/>
      <c r="T63" s="10"/>
      <c r="U63" s="10"/>
    </row>
    <row r="64" spans="1:21" ht="16.5" customHeight="1">
      <c r="A64" s="7"/>
      <c r="B64" s="7"/>
      <c r="C64" s="7"/>
      <c r="D64" s="7"/>
      <c r="E64" s="7" t="s">
        <v>325</v>
      </c>
      <c r="F64" s="7"/>
      <c r="G64" s="7"/>
      <c r="H64" s="7"/>
      <c r="I64" s="7"/>
      <c r="J64" s="7"/>
      <c r="K64" s="7"/>
      <c r="L64" s="9" t="s">
        <v>139</v>
      </c>
      <c r="M64" s="27">
        <v>70</v>
      </c>
      <c r="N64" s="27">
        <v>77</v>
      </c>
      <c r="O64" s="27">
        <v>80</v>
      </c>
      <c r="P64" s="27">
        <v>72</v>
      </c>
      <c r="Q64" s="27">
        <v>79</v>
      </c>
      <c r="R64" s="27">
        <v>84</v>
      </c>
      <c r="S64" s="27">
        <v>82</v>
      </c>
      <c r="T64" s="27">
        <v>86</v>
      </c>
      <c r="U64" s="27">
        <v>75</v>
      </c>
    </row>
    <row r="65" spans="1:21" ht="16.5" customHeight="1">
      <c r="A65" s="7"/>
      <c r="B65" s="7"/>
      <c r="C65" s="7"/>
      <c r="D65" s="7"/>
      <c r="E65" s="7" t="s">
        <v>326</v>
      </c>
      <c r="F65" s="7"/>
      <c r="G65" s="7"/>
      <c r="H65" s="7"/>
      <c r="I65" s="7"/>
      <c r="J65" s="7"/>
      <c r="K65" s="7"/>
      <c r="L65" s="9" t="s">
        <v>139</v>
      </c>
      <c r="M65" s="27">
        <v>51</v>
      </c>
      <c r="N65" s="27">
        <v>65</v>
      </c>
      <c r="O65" s="27">
        <v>64</v>
      </c>
      <c r="P65" s="27">
        <v>51</v>
      </c>
      <c r="Q65" s="27">
        <v>58</v>
      </c>
      <c r="R65" s="27">
        <v>68</v>
      </c>
      <c r="S65" s="27">
        <v>60</v>
      </c>
      <c r="T65" s="27">
        <v>65</v>
      </c>
      <c r="U65" s="27">
        <v>58</v>
      </c>
    </row>
    <row r="66" spans="1:21" ht="16.5" customHeight="1">
      <c r="A66" s="7"/>
      <c r="B66" s="7"/>
      <c r="C66" s="7"/>
      <c r="D66" s="7"/>
      <c r="E66" s="7" t="s">
        <v>327</v>
      </c>
      <c r="F66" s="7"/>
      <c r="G66" s="7"/>
      <c r="H66" s="7"/>
      <c r="I66" s="7"/>
      <c r="J66" s="7"/>
      <c r="K66" s="7"/>
      <c r="L66" s="9" t="s">
        <v>139</v>
      </c>
      <c r="M66" s="27">
        <v>36</v>
      </c>
      <c r="N66" s="27">
        <v>47</v>
      </c>
      <c r="O66" s="27">
        <v>43</v>
      </c>
      <c r="P66" s="27">
        <v>35</v>
      </c>
      <c r="Q66" s="27">
        <v>38</v>
      </c>
      <c r="R66" s="27">
        <v>44</v>
      </c>
      <c r="S66" s="27">
        <v>39</v>
      </c>
      <c r="T66" s="27">
        <v>50</v>
      </c>
      <c r="U66" s="27">
        <v>41</v>
      </c>
    </row>
    <row r="67" spans="1:21" ht="16.5" customHeight="1">
      <c r="A67" s="7"/>
      <c r="B67" s="7"/>
      <c r="C67" s="7"/>
      <c r="D67" s="7"/>
      <c r="E67" s="7" t="s">
        <v>328</v>
      </c>
      <c r="F67" s="7"/>
      <c r="G67" s="7"/>
      <c r="H67" s="7"/>
      <c r="I67" s="7"/>
      <c r="J67" s="7"/>
      <c r="K67" s="7"/>
      <c r="L67" s="9" t="s">
        <v>139</v>
      </c>
      <c r="M67" s="27">
        <v>14</v>
      </c>
      <c r="N67" s="27">
        <v>23</v>
      </c>
      <c r="O67" s="27">
        <v>16</v>
      </c>
      <c r="P67" s="27">
        <v>15</v>
      </c>
      <c r="Q67" s="27">
        <v>17</v>
      </c>
      <c r="R67" s="27">
        <v>18</v>
      </c>
      <c r="S67" s="27">
        <v>18</v>
      </c>
      <c r="T67" s="27">
        <v>20</v>
      </c>
      <c r="U67" s="27">
        <v>17</v>
      </c>
    </row>
    <row r="68" spans="1:21" ht="16.5" customHeight="1">
      <c r="A68" s="7"/>
      <c r="B68" s="7"/>
      <c r="C68" s="7"/>
      <c r="D68" s="7"/>
      <c r="E68" s="7" t="s">
        <v>329</v>
      </c>
      <c r="F68" s="7"/>
      <c r="G68" s="7"/>
      <c r="H68" s="7"/>
      <c r="I68" s="7"/>
      <c r="J68" s="7"/>
      <c r="K68" s="7"/>
      <c r="L68" s="9" t="s">
        <v>139</v>
      </c>
      <c r="M68" s="24">
        <v>5</v>
      </c>
      <c r="N68" s="24">
        <v>6</v>
      </c>
      <c r="O68" s="24">
        <v>6</v>
      </c>
      <c r="P68" s="24">
        <v>4</v>
      </c>
      <c r="Q68" s="24">
        <v>7</v>
      </c>
      <c r="R68" s="24">
        <v>6</v>
      </c>
      <c r="S68" s="24">
        <v>5</v>
      </c>
      <c r="T68" s="24">
        <v>6</v>
      </c>
      <c r="U68" s="24">
        <v>5</v>
      </c>
    </row>
    <row r="69" spans="1:21" ht="16.5" customHeight="1">
      <c r="A69" s="7"/>
      <c r="B69" s="7"/>
      <c r="C69" s="7"/>
      <c r="D69" s="7"/>
      <c r="E69" s="7" t="s">
        <v>82</v>
      </c>
      <c r="F69" s="7"/>
      <c r="G69" s="7"/>
      <c r="H69" s="7"/>
      <c r="I69" s="7"/>
      <c r="J69" s="7"/>
      <c r="K69" s="7"/>
      <c r="L69" s="9" t="s">
        <v>139</v>
      </c>
      <c r="M69" s="27">
        <v>26</v>
      </c>
      <c r="N69" s="27">
        <v>37</v>
      </c>
      <c r="O69" s="27">
        <v>37</v>
      </c>
      <c r="P69" s="27">
        <v>26</v>
      </c>
      <c r="Q69" s="27">
        <v>32</v>
      </c>
      <c r="R69" s="27">
        <v>32</v>
      </c>
      <c r="S69" s="27">
        <v>31</v>
      </c>
      <c r="T69" s="27">
        <v>36</v>
      </c>
      <c r="U69" s="27">
        <v>31</v>
      </c>
    </row>
    <row r="70" spans="1:21" ht="16.5" customHeight="1">
      <c r="A70" s="7"/>
      <c r="B70" s="7"/>
      <c r="C70" s="7"/>
      <c r="D70" s="7" t="s">
        <v>308</v>
      </c>
      <c r="E70" s="7"/>
      <c r="F70" s="7"/>
      <c r="G70" s="7"/>
      <c r="H70" s="7"/>
      <c r="I70" s="7"/>
      <c r="J70" s="7"/>
      <c r="K70" s="7"/>
      <c r="L70" s="9"/>
      <c r="M70" s="10"/>
      <c r="N70" s="10"/>
      <c r="O70" s="10"/>
      <c r="P70" s="10"/>
      <c r="Q70" s="10"/>
      <c r="R70" s="10"/>
      <c r="S70" s="10"/>
      <c r="T70" s="10"/>
      <c r="U70" s="10"/>
    </row>
    <row r="71" spans="1:21" ht="16.5" customHeight="1">
      <c r="A71" s="7"/>
      <c r="B71" s="7"/>
      <c r="C71" s="7"/>
      <c r="D71" s="7"/>
      <c r="E71" s="7" t="s">
        <v>325</v>
      </c>
      <c r="F71" s="7"/>
      <c r="G71" s="7"/>
      <c r="H71" s="7"/>
      <c r="I71" s="7"/>
      <c r="J71" s="7"/>
      <c r="K71" s="7"/>
      <c r="L71" s="9" t="s">
        <v>139</v>
      </c>
      <c r="M71" s="24">
        <v>1</v>
      </c>
      <c r="N71" s="24">
        <v>1</v>
      </c>
      <c r="O71" s="24">
        <v>1</v>
      </c>
      <c r="P71" s="24">
        <v>1</v>
      </c>
      <c r="Q71" s="24">
        <v>1</v>
      </c>
      <c r="R71" s="24">
        <v>1</v>
      </c>
      <c r="S71" s="24">
        <v>1</v>
      </c>
      <c r="T71" s="24">
        <v>1</v>
      </c>
      <c r="U71" s="24">
        <v>1</v>
      </c>
    </row>
    <row r="72" spans="1:21" ht="16.5" customHeight="1">
      <c r="A72" s="7"/>
      <c r="B72" s="7"/>
      <c r="C72" s="7"/>
      <c r="D72" s="7"/>
      <c r="E72" s="7" t="s">
        <v>326</v>
      </c>
      <c r="F72" s="7"/>
      <c r="G72" s="7"/>
      <c r="H72" s="7"/>
      <c r="I72" s="7"/>
      <c r="J72" s="7"/>
      <c r="K72" s="7"/>
      <c r="L72" s="9" t="s">
        <v>139</v>
      </c>
      <c r="M72" s="27">
        <v>13</v>
      </c>
      <c r="N72" s="27">
        <v>13</v>
      </c>
      <c r="O72" s="27">
        <v>17</v>
      </c>
      <c r="P72" s="27">
        <v>14</v>
      </c>
      <c r="Q72" s="27">
        <v>15</v>
      </c>
      <c r="R72" s="27">
        <v>11</v>
      </c>
      <c r="S72" s="27">
        <v>11</v>
      </c>
      <c r="T72" s="27">
        <v>15</v>
      </c>
      <c r="U72" s="27">
        <v>14</v>
      </c>
    </row>
    <row r="73" spans="1:21" ht="16.5" customHeight="1">
      <c r="A73" s="7"/>
      <c r="B73" s="7"/>
      <c r="C73" s="7"/>
      <c r="D73" s="7"/>
      <c r="E73" s="7" t="s">
        <v>327</v>
      </c>
      <c r="F73" s="7"/>
      <c r="G73" s="7"/>
      <c r="H73" s="7"/>
      <c r="I73" s="7"/>
      <c r="J73" s="7"/>
      <c r="K73" s="7"/>
      <c r="L73" s="9" t="s">
        <v>139</v>
      </c>
      <c r="M73" s="27">
        <v>35</v>
      </c>
      <c r="N73" s="27">
        <v>39</v>
      </c>
      <c r="O73" s="27">
        <v>46</v>
      </c>
      <c r="P73" s="27">
        <v>34</v>
      </c>
      <c r="Q73" s="27">
        <v>41</v>
      </c>
      <c r="R73" s="27">
        <v>36</v>
      </c>
      <c r="S73" s="27">
        <v>44</v>
      </c>
      <c r="T73" s="27">
        <v>32</v>
      </c>
      <c r="U73" s="27">
        <v>39</v>
      </c>
    </row>
    <row r="74" spans="1:21" ht="16.5" customHeight="1">
      <c r="A74" s="7"/>
      <c r="B74" s="7"/>
      <c r="C74" s="7"/>
      <c r="D74" s="7"/>
      <c r="E74" s="7" t="s">
        <v>328</v>
      </c>
      <c r="F74" s="7"/>
      <c r="G74" s="7"/>
      <c r="H74" s="7"/>
      <c r="I74" s="7"/>
      <c r="J74" s="7"/>
      <c r="K74" s="7"/>
      <c r="L74" s="9" t="s">
        <v>139</v>
      </c>
      <c r="M74" s="27">
        <v>41</v>
      </c>
      <c r="N74" s="27">
        <v>41</v>
      </c>
      <c r="O74" s="27">
        <v>32</v>
      </c>
      <c r="P74" s="27">
        <v>44</v>
      </c>
      <c r="Q74" s="27">
        <v>37</v>
      </c>
      <c r="R74" s="27">
        <v>44</v>
      </c>
      <c r="S74" s="27">
        <v>38</v>
      </c>
      <c r="T74" s="27">
        <v>45</v>
      </c>
      <c r="U74" s="27">
        <v>39</v>
      </c>
    </row>
    <row r="75" spans="1:21" ht="16.5" customHeight="1">
      <c r="A75" s="7"/>
      <c r="B75" s="7"/>
      <c r="C75" s="7"/>
      <c r="D75" s="7"/>
      <c r="E75" s="7" t="s">
        <v>329</v>
      </c>
      <c r="F75" s="7"/>
      <c r="G75" s="7"/>
      <c r="H75" s="7"/>
      <c r="I75" s="7"/>
      <c r="J75" s="7"/>
      <c r="K75" s="7"/>
      <c r="L75" s="9" t="s">
        <v>139</v>
      </c>
      <c r="M75" s="27">
        <v>10</v>
      </c>
      <c r="N75" s="24">
        <v>8</v>
      </c>
      <c r="O75" s="24">
        <v>4</v>
      </c>
      <c r="P75" s="24">
        <v>7</v>
      </c>
      <c r="Q75" s="24">
        <v>6</v>
      </c>
      <c r="R75" s="24">
        <v>9</v>
      </c>
      <c r="S75" s="24">
        <v>7</v>
      </c>
      <c r="T75" s="24">
        <v>7</v>
      </c>
      <c r="U75" s="24">
        <v>8</v>
      </c>
    </row>
    <row r="76" spans="1:21" ht="16.5" customHeight="1">
      <c r="A76" s="7"/>
      <c r="B76" s="7"/>
      <c r="C76" s="7"/>
      <c r="D76" s="7"/>
      <c r="E76" s="7" t="s">
        <v>82</v>
      </c>
      <c r="F76" s="7"/>
      <c r="G76" s="7"/>
      <c r="H76" s="7"/>
      <c r="I76" s="7"/>
      <c r="J76" s="7"/>
      <c r="K76" s="7"/>
      <c r="L76" s="9" t="s">
        <v>139</v>
      </c>
      <c r="M76" s="18">
        <v>100</v>
      </c>
      <c r="N76" s="18">
        <v>100</v>
      </c>
      <c r="O76" s="18">
        <v>100</v>
      </c>
      <c r="P76" s="18">
        <v>100</v>
      </c>
      <c r="Q76" s="18">
        <v>100</v>
      </c>
      <c r="R76" s="18">
        <v>100</v>
      </c>
      <c r="S76" s="18">
        <v>100</v>
      </c>
      <c r="T76" s="18">
        <v>100</v>
      </c>
      <c r="U76" s="18">
        <v>100</v>
      </c>
    </row>
    <row r="77" spans="1:21" ht="16.5" customHeight="1">
      <c r="A77" s="7"/>
      <c r="B77" s="7"/>
      <c r="C77" s="7"/>
      <c r="D77" s="7" t="s">
        <v>331</v>
      </c>
      <c r="E77" s="7"/>
      <c r="F77" s="7"/>
      <c r="G77" s="7"/>
      <c r="H77" s="7"/>
      <c r="I77" s="7"/>
      <c r="J77" s="7"/>
      <c r="K77" s="7"/>
      <c r="L77" s="9"/>
      <c r="M77" s="10"/>
      <c r="N77" s="10"/>
      <c r="O77" s="10"/>
      <c r="P77" s="10"/>
      <c r="Q77" s="10"/>
      <c r="R77" s="10"/>
      <c r="S77" s="10"/>
      <c r="T77" s="10"/>
      <c r="U77" s="10"/>
    </row>
    <row r="78" spans="1:21" ht="42.4" customHeight="1">
      <c r="A78" s="7"/>
      <c r="B78" s="7"/>
      <c r="C78" s="7"/>
      <c r="D78" s="7"/>
      <c r="E78" s="69" t="s">
        <v>332</v>
      </c>
      <c r="F78" s="69"/>
      <c r="G78" s="69"/>
      <c r="H78" s="69"/>
      <c r="I78" s="69"/>
      <c r="J78" s="69"/>
      <c r="K78" s="69"/>
      <c r="L78" s="9" t="s">
        <v>139</v>
      </c>
      <c r="M78" s="25" t="s">
        <v>144</v>
      </c>
      <c r="N78" s="25" t="s">
        <v>144</v>
      </c>
      <c r="O78" s="25" t="s">
        <v>144</v>
      </c>
      <c r="P78" s="25" t="s">
        <v>144</v>
      </c>
      <c r="Q78" s="25" t="s">
        <v>144</v>
      </c>
      <c r="R78" s="25" t="s">
        <v>144</v>
      </c>
      <c r="S78" s="25" t="s">
        <v>144</v>
      </c>
      <c r="T78" s="25" t="s">
        <v>144</v>
      </c>
      <c r="U78" s="25" t="s">
        <v>144</v>
      </c>
    </row>
    <row r="79" spans="1:21" ht="42.4" customHeight="1">
      <c r="A79" s="7"/>
      <c r="B79" s="7"/>
      <c r="C79" s="7"/>
      <c r="D79" s="7"/>
      <c r="E79" s="69" t="s">
        <v>333</v>
      </c>
      <c r="F79" s="69"/>
      <c r="G79" s="69"/>
      <c r="H79" s="69"/>
      <c r="I79" s="69"/>
      <c r="J79" s="69"/>
      <c r="K79" s="69"/>
      <c r="L79" s="9" t="s">
        <v>131</v>
      </c>
      <c r="M79" s="25" t="s">
        <v>144</v>
      </c>
      <c r="N79" s="25" t="s">
        <v>144</v>
      </c>
      <c r="O79" s="25" t="s">
        <v>144</v>
      </c>
      <c r="P79" s="25" t="s">
        <v>144</v>
      </c>
      <c r="Q79" s="25" t="s">
        <v>144</v>
      </c>
      <c r="R79" s="25" t="s">
        <v>144</v>
      </c>
      <c r="S79" s="25" t="s">
        <v>144</v>
      </c>
      <c r="T79" s="25" t="s">
        <v>144</v>
      </c>
      <c r="U79" s="25" t="s">
        <v>144</v>
      </c>
    </row>
    <row r="80" spans="1:21" ht="16.5" customHeight="1">
      <c r="A80" s="7"/>
      <c r="B80" s="7"/>
      <c r="C80" s="7" t="s">
        <v>84</v>
      </c>
      <c r="D80" s="7"/>
      <c r="E80" s="7"/>
      <c r="F80" s="7"/>
      <c r="G80" s="7"/>
      <c r="H80" s="7"/>
      <c r="I80" s="7"/>
      <c r="J80" s="7"/>
      <c r="K80" s="7"/>
      <c r="L80" s="9"/>
      <c r="M80" s="10"/>
      <c r="N80" s="10"/>
      <c r="O80" s="10"/>
      <c r="P80" s="10"/>
      <c r="Q80" s="10"/>
      <c r="R80" s="10"/>
      <c r="S80" s="10"/>
      <c r="T80" s="10"/>
      <c r="U80" s="10"/>
    </row>
    <row r="81" spans="1:21" ht="16.5" customHeight="1">
      <c r="A81" s="7"/>
      <c r="B81" s="7"/>
      <c r="C81" s="7"/>
      <c r="D81" s="7" t="s">
        <v>324</v>
      </c>
      <c r="E81" s="7"/>
      <c r="F81" s="7"/>
      <c r="G81" s="7"/>
      <c r="H81" s="7"/>
      <c r="I81" s="7"/>
      <c r="J81" s="7"/>
      <c r="K81" s="7"/>
      <c r="L81" s="9"/>
      <c r="M81" s="10"/>
      <c r="N81" s="10"/>
      <c r="O81" s="10"/>
      <c r="P81" s="10"/>
      <c r="Q81" s="10"/>
      <c r="R81" s="10"/>
      <c r="S81" s="10"/>
      <c r="T81" s="10"/>
      <c r="U81" s="10"/>
    </row>
    <row r="82" spans="1:21" ht="16.5" customHeight="1">
      <c r="A82" s="7"/>
      <c r="B82" s="7"/>
      <c r="C82" s="7"/>
      <c r="D82" s="7"/>
      <c r="E82" s="7" t="s">
        <v>325</v>
      </c>
      <c r="F82" s="7"/>
      <c r="G82" s="7"/>
      <c r="H82" s="7"/>
      <c r="I82" s="7"/>
      <c r="J82" s="7"/>
      <c r="K82" s="7"/>
      <c r="L82" s="9" t="s">
        <v>139</v>
      </c>
      <c r="M82" s="18">
        <v>100</v>
      </c>
      <c r="N82" s="18">
        <v>100</v>
      </c>
      <c r="O82" s="18">
        <v>100</v>
      </c>
      <c r="P82" s="18">
        <v>100</v>
      </c>
      <c r="Q82" s="18">
        <v>100</v>
      </c>
      <c r="R82" s="18">
        <v>100</v>
      </c>
      <c r="S82" s="18">
        <v>100</v>
      </c>
      <c r="T82" s="18">
        <v>100</v>
      </c>
      <c r="U82" s="18">
        <v>100</v>
      </c>
    </row>
    <row r="83" spans="1:21" ht="16.5" customHeight="1">
      <c r="A83" s="7"/>
      <c r="B83" s="7"/>
      <c r="C83" s="7"/>
      <c r="D83" s="7"/>
      <c r="E83" s="7" t="s">
        <v>326</v>
      </c>
      <c r="F83" s="7"/>
      <c r="G83" s="7"/>
      <c r="H83" s="7"/>
      <c r="I83" s="7"/>
      <c r="J83" s="7"/>
      <c r="K83" s="7"/>
      <c r="L83" s="9" t="s">
        <v>139</v>
      </c>
      <c r="M83" s="27">
        <v>81</v>
      </c>
      <c r="N83" s="27">
        <v>76</v>
      </c>
      <c r="O83" s="27">
        <v>72</v>
      </c>
      <c r="P83" s="27">
        <v>81</v>
      </c>
      <c r="Q83" s="27">
        <v>63</v>
      </c>
      <c r="R83" s="27">
        <v>71</v>
      </c>
      <c r="S83" s="27">
        <v>77</v>
      </c>
      <c r="T83" s="27">
        <v>63</v>
      </c>
      <c r="U83" s="27">
        <v>76</v>
      </c>
    </row>
    <row r="84" spans="1:21" ht="16.5" customHeight="1">
      <c r="A84" s="7"/>
      <c r="B84" s="7"/>
      <c r="C84" s="7"/>
      <c r="D84" s="7"/>
      <c r="E84" s="7" t="s">
        <v>327</v>
      </c>
      <c r="F84" s="7"/>
      <c r="G84" s="7"/>
      <c r="H84" s="7"/>
      <c r="I84" s="7"/>
      <c r="J84" s="7"/>
      <c r="K84" s="7"/>
      <c r="L84" s="9" t="s">
        <v>139</v>
      </c>
      <c r="M84" s="27">
        <v>76</v>
      </c>
      <c r="N84" s="27">
        <v>68</v>
      </c>
      <c r="O84" s="27">
        <v>59</v>
      </c>
      <c r="P84" s="27">
        <v>50</v>
      </c>
      <c r="Q84" s="27">
        <v>48</v>
      </c>
      <c r="R84" s="27">
        <v>56</v>
      </c>
      <c r="S84" s="27">
        <v>37</v>
      </c>
      <c r="T84" s="27">
        <v>49</v>
      </c>
      <c r="U84" s="27">
        <v>64</v>
      </c>
    </row>
    <row r="85" spans="1:21" ht="16.5" customHeight="1">
      <c r="A85" s="7"/>
      <c r="B85" s="7"/>
      <c r="C85" s="7"/>
      <c r="D85" s="7"/>
      <c r="E85" s="7" t="s">
        <v>328</v>
      </c>
      <c r="F85" s="7"/>
      <c r="G85" s="7"/>
      <c r="H85" s="7"/>
      <c r="I85" s="7"/>
      <c r="J85" s="7"/>
      <c r="K85" s="7"/>
      <c r="L85" s="9" t="s">
        <v>139</v>
      </c>
      <c r="M85" s="27">
        <v>80</v>
      </c>
      <c r="N85" s="27">
        <v>72</v>
      </c>
      <c r="O85" s="27">
        <v>73</v>
      </c>
      <c r="P85" s="27">
        <v>65</v>
      </c>
      <c r="Q85" s="27">
        <v>66</v>
      </c>
      <c r="R85" s="27">
        <v>66</v>
      </c>
      <c r="S85" s="27">
        <v>48</v>
      </c>
      <c r="T85" s="27">
        <v>56</v>
      </c>
      <c r="U85" s="27">
        <v>73</v>
      </c>
    </row>
    <row r="86" spans="1:21" ht="16.5" customHeight="1">
      <c r="A86" s="7"/>
      <c r="B86" s="7"/>
      <c r="C86" s="7"/>
      <c r="D86" s="7"/>
      <c r="E86" s="7" t="s">
        <v>329</v>
      </c>
      <c r="F86" s="7"/>
      <c r="G86" s="7"/>
      <c r="H86" s="7"/>
      <c r="I86" s="7"/>
      <c r="J86" s="7"/>
      <c r="K86" s="7"/>
      <c r="L86" s="9" t="s">
        <v>139</v>
      </c>
      <c r="M86" s="27">
        <v>94</v>
      </c>
      <c r="N86" s="27">
        <v>89</v>
      </c>
      <c r="O86" s="27">
        <v>93</v>
      </c>
      <c r="P86" s="27">
        <v>92</v>
      </c>
      <c r="Q86" s="27">
        <v>89</v>
      </c>
      <c r="R86" s="27">
        <v>89</v>
      </c>
      <c r="S86" s="27">
        <v>81</v>
      </c>
      <c r="T86" s="27">
        <v>87</v>
      </c>
      <c r="U86" s="27">
        <v>92</v>
      </c>
    </row>
    <row r="87" spans="1:21" ht="16.5" customHeight="1">
      <c r="A87" s="7"/>
      <c r="B87" s="7"/>
      <c r="C87" s="7"/>
      <c r="D87" s="7"/>
      <c r="E87" s="7" t="s">
        <v>82</v>
      </c>
      <c r="F87" s="7"/>
      <c r="G87" s="7"/>
      <c r="H87" s="7"/>
      <c r="I87" s="7"/>
      <c r="J87" s="7"/>
      <c r="K87" s="7"/>
      <c r="L87" s="9" t="s">
        <v>139</v>
      </c>
      <c r="M87" s="27">
        <v>80</v>
      </c>
      <c r="N87" s="27">
        <v>72</v>
      </c>
      <c r="O87" s="27">
        <v>68</v>
      </c>
      <c r="P87" s="27">
        <v>64</v>
      </c>
      <c r="Q87" s="27">
        <v>60</v>
      </c>
      <c r="R87" s="27">
        <v>66</v>
      </c>
      <c r="S87" s="27">
        <v>49</v>
      </c>
      <c r="T87" s="27">
        <v>57</v>
      </c>
      <c r="U87" s="27">
        <v>72</v>
      </c>
    </row>
    <row r="88" spans="1:21" ht="16.5" customHeight="1">
      <c r="A88" s="7"/>
      <c r="B88" s="7"/>
      <c r="C88" s="7"/>
      <c r="D88" s="7" t="s">
        <v>330</v>
      </c>
      <c r="E88" s="7"/>
      <c r="F88" s="7"/>
      <c r="G88" s="7"/>
      <c r="H88" s="7"/>
      <c r="I88" s="7"/>
      <c r="J88" s="7"/>
      <c r="K88" s="7"/>
      <c r="L88" s="9"/>
      <c r="M88" s="10"/>
      <c r="N88" s="10"/>
      <c r="O88" s="10"/>
      <c r="P88" s="10"/>
      <c r="Q88" s="10"/>
      <c r="R88" s="10"/>
      <c r="S88" s="10"/>
      <c r="T88" s="10"/>
      <c r="U88" s="10"/>
    </row>
    <row r="89" spans="1:21" ht="16.5" customHeight="1">
      <c r="A89" s="7"/>
      <c r="B89" s="7"/>
      <c r="C89" s="7"/>
      <c r="D89" s="7"/>
      <c r="E89" s="7" t="s">
        <v>325</v>
      </c>
      <c r="F89" s="7"/>
      <c r="G89" s="7"/>
      <c r="H89" s="7"/>
      <c r="I89" s="7"/>
      <c r="J89" s="7"/>
      <c r="K89" s="7"/>
      <c r="L89" s="9" t="s">
        <v>139</v>
      </c>
      <c r="M89" s="27">
        <v>69</v>
      </c>
      <c r="N89" s="27">
        <v>74</v>
      </c>
      <c r="O89" s="27">
        <v>80</v>
      </c>
      <c r="P89" s="27">
        <v>73</v>
      </c>
      <c r="Q89" s="27">
        <v>80</v>
      </c>
      <c r="R89" s="27">
        <v>85</v>
      </c>
      <c r="S89" s="27">
        <v>81</v>
      </c>
      <c r="T89" s="27">
        <v>87</v>
      </c>
      <c r="U89" s="27">
        <v>75</v>
      </c>
    </row>
    <row r="90" spans="1:21" ht="16.5" customHeight="1">
      <c r="A90" s="7"/>
      <c r="B90" s="7"/>
      <c r="C90" s="7"/>
      <c r="D90" s="7"/>
      <c r="E90" s="7" t="s">
        <v>326</v>
      </c>
      <c r="F90" s="7"/>
      <c r="G90" s="7"/>
      <c r="H90" s="7"/>
      <c r="I90" s="7"/>
      <c r="J90" s="7"/>
      <c r="K90" s="7"/>
      <c r="L90" s="9" t="s">
        <v>139</v>
      </c>
      <c r="M90" s="27">
        <v>52</v>
      </c>
      <c r="N90" s="27">
        <v>66</v>
      </c>
      <c r="O90" s="27">
        <v>64</v>
      </c>
      <c r="P90" s="27">
        <v>53</v>
      </c>
      <c r="Q90" s="27">
        <v>59</v>
      </c>
      <c r="R90" s="27">
        <v>67</v>
      </c>
      <c r="S90" s="27">
        <v>63</v>
      </c>
      <c r="T90" s="27">
        <v>67</v>
      </c>
      <c r="U90" s="27">
        <v>59</v>
      </c>
    </row>
    <row r="91" spans="1:21" ht="16.5" customHeight="1">
      <c r="A91" s="7"/>
      <c r="B91" s="7"/>
      <c r="C91" s="7"/>
      <c r="D91" s="7"/>
      <c r="E91" s="7" t="s">
        <v>327</v>
      </c>
      <c r="F91" s="7"/>
      <c r="G91" s="7"/>
      <c r="H91" s="7"/>
      <c r="I91" s="7"/>
      <c r="J91" s="7"/>
      <c r="K91" s="7"/>
      <c r="L91" s="9" t="s">
        <v>139</v>
      </c>
      <c r="M91" s="27">
        <v>36</v>
      </c>
      <c r="N91" s="27">
        <v>48</v>
      </c>
      <c r="O91" s="27">
        <v>43</v>
      </c>
      <c r="P91" s="27">
        <v>37</v>
      </c>
      <c r="Q91" s="27">
        <v>40</v>
      </c>
      <c r="R91" s="27">
        <v>43</v>
      </c>
      <c r="S91" s="27">
        <v>40</v>
      </c>
      <c r="T91" s="27">
        <v>51</v>
      </c>
      <c r="U91" s="27">
        <v>41</v>
      </c>
    </row>
    <row r="92" spans="1:21" ht="16.5" customHeight="1">
      <c r="A92" s="7"/>
      <c r="B92" s="7"/>
      <c r="C92" s="7"/>
      <c r="D92" s="7"/>
      <c r="E92" s="7" t="s">
        <v>328</v>
      </c>
      <c r="F92" s="7"/>
      <c r="G92" s="7"/>
      <c r="H92" s="7"/>
      <c r="I92" s="7"/>
      <c r="J92" s="7"/>
      <c r="K92" s="7"/>
      <c r="L92" s="9" t="s">
        <v>139</v>
      </c>
      <c r="M92" s="27">
        <v>14</v>
      </c>
      <c r="N92" s="27">
        <v>23</v>
      </c>
      <c r="O92" s="27">
        <v>17</v>
      </c>
      <c r="P92" s="27">
        <v>16</v>
      </c>
      <c r="Q92" s="27">
        <v>18</v>
      </c>
      <c r="R92" s="27">
        <v>17</v>
      </c>
      <c r="S92" s="27">
        <v>18</v>
      </c>
      <c r="T92" s="27">
        <v>21</v>
      </c>
      <c r="U92" s="27">
        <v>17</v>
      </c>
    </row>
    <row r="93" spans="1:21" ht="16.5" customHeight="1">
      <c r="A93" s="7"/>
      <c r="B93" s="7"/>
      <c r="C93" s="7"/>
      <c r="D93" s="7"/>
      <c r="E93" s="7" t="s">
        <v>329</v>
      </c>
      <c r="F93" s="7"/>
      <c r="G93" s="7"/>
      <c r="H93" s="7"/>
      <c r="I93" s="7"/>
      <c r="J93" s="7"/>
      <c r="K93" s="7"/>
      <c r="L93" s="9" t="s">
        <v>139</v>
      </c>
      <c r="M93" s="24">
        <v>5</v>
      </c>
      <c r="N93" s="24">
        <v>6</v>
      </c>
      <c r="O93" s="24">
        <v>6</v>
      </c>
      <c r="P93" s="24">
        <v>4</v>
      </c>
      <c r="Q93" s="24">
        <v>7</v>
      </c>
      <c r="R93" s="24">
        <v>5</v>
      </c>
      <c r="S93" s="24">
        <v>5</v>
      </c>
      <c r="T93" s="24">
        <v>9</v>
      </c>
      <c r="U93" s="24">
        <v>5</v>
      </c>
    </row>
    <row r="94" spans="1:21" ht="16.5" customHeight="1">
      <c r="A94" s="7"/>
      <c r="B94" s="7"/>
      <c r="C94" s="7"/>
      <c r="D94" s="7"/>
      <c r="E94" s="7" t="s">
        <v>82</v>
      </c>
      <c r="F94" s="7"/>
      <c r="G94" s="7"/>
      <c r="H94" s="7"/>
      <c r="I94" s="7"/>
      <c r="J94" s="7"/>
      <c r="K94" s="7"/>
      <c r="L94" s="9" t="s">
        <v>139</v>
      </c>
      <c r="M94" s="27">
        <v>26</v>
      </c>
      <c r="N94" s="27">
        <v>36</v>
      </c>
      <c r="O94" s="27">
        <v>36</v>
      </c>
      <c r="P94" s="27">
        <v>28</v>
      </c>
      <c r="Q94" s="27">
        <v>33</v>
      </c>
      <c r="R94" s="27">
        <v>31</v>
      </c>
      <c r="S94" s="27">
        <v>31</v>
      </c>
      <c r="T94" s="27">
        <v>36</v>
      </c>
      <c r="U94" s="27">
        <v>31</v>
      </c>
    </row>
    <row r="95" spans="1:21" ht="16.5" customHeight="1">
      <c r="A95" s="7"/>
      <c r="B95" s="7"/>
      <c r="C95" s="7"/>
      <c r="D95" s="7" t="s">
        <v>308</v>
      </c>
      <c r="E95" s="7"/>
      <c r="F95" s="7"/>
      <c r="G95" s="7"/>
      <c r="H95" s="7"/>
      <c r="I95" s="7"/>
      <c r="J95" s="7"/>
      <c r="K95" s="7"/>
      <c r="L95" s="9"/>
      <c r="M95" s="10"/>
      <c r="N95" s="10"/>
      <c r="O95" s="10"/>
      <c r="P95" s="10"/>
      <c r="Q95" s="10"/>
      <c r="R95" s="10"/>
      <c r="S95" s="10"/>
      <c r="T95" s="10"/>
      <c r="U95" s="10"/>
    </row>
    <row r="96" spans="1:21" ht="16.5" customHeight="1">
      <c r="A96" s="7"/>
      <c r="B96" s="7"/>
      <c r="C96" s="7"/>
      <c r="D96" s="7"/>
      <c r="E96" s="7" t="s">
        <v>325</v>
      </c>
      <c r="F96" s="7"/>
      <c r="G96" s="7"/>
      <c r="H96" s="7"/>
      <c r="I96" s="7"/>
      <c r="J96" s="7"/>
      <c r="K96" s="7"/>
      <c r="L96" s="9" t="s">
        <v>139</v>
      </c>
      <c r="M96" s="24">
        <v>1</v>
      </c>
      <c r="N96" s="24">
        <v>1</v>
      </c>
      <c r="O96" s="24">
        <v>1</v>
      </c>
      <c r="P96" s="24">
        <v>1</v>
      </c>
      <c r="Q96" s="24">
        <v>1</v>
      </c>
      <c r="R96" s="24">
        <v>1</v>
      </c>
      <c r="S96" s="24">
        <v>1</v>
      </c>
      <c r="T96" s="24">
        <v>1</v>
      </c>
      <c r="U96" s="24">
        <v>1</v>
      </c>
    </row>
    <row r="97" spans="1:21" ht="16.5" customHeight="1">
      <c r="A97" s="7"/>
      <c r="B97" s="7"/>
      <c r="C97" s="7"/>
      <c r="D97" s="7"/>
      <c r="E97" s="7" t="s">
        <v>326</v>
      </c>
      <c r="F97" s="7"/>
      <c r="G97" s="7"/>
      <c r="H97" s="7"/>
      <c r="I97" s="7"/>
      <c r="J97" s="7"/>
      <c r="K97" s="7"/>
      <c r="L97" s="9" t="s">
        <v>139</v>
      </c>
      <c r="M97" s="27">
        <v>13</v>
      </c>
      <c r="N97" s="27">
        <v>12</v>
      </c>
      <c r="O97" s="27">
        <v>16</v>
      </c>
      <c r="P97" s="27">
        <v>14</v>
      </c>
      <c r="Q97" s="27">
        <v>14</v>
      </c>
      <c r="R97" s="27">
        <v>10</v>
      </c>
      <c r="S97" s="27">
        <v>10</v>
      </c>
      <c r="T97" s="27">
        <v>14</v>
      </c>
      <c r="U97" s="27">
        <v>13</v>
      </c>
    </row>
    <row r="98" spans="1:21" ht="16.5" customHeight="1">
      <c r="A98" s="7"/>
      <c r="B98" s="7"/>
      <c r="C98" s="7"/>
      <c r="D98" s="7"/>
      <c r="E98" s="7" t="s">
        <v>327</v>
      </c>
      <c r="F98" s="7"/>
      <c r="G98" s="7"/>
      <c r="H98" s="7"/>
      <c r="I98" s="7"/>
      <c r="J98" s="7"/>
      <c r="K98" s="7"/>
      <c r="L98" s="9" t="s">
        <v>139</v>
      </c>
      <c r="M98" s="27">
        <v>34</v>
      </c>
      <c r="N98" s="27">
        <v>38</v>
      </c>
      <c r="O98" s="27">
        <v>46</v>
      </c>
      <c r="P98" s="27">
        <v>35</v>
      </c>
      <c r="Q98" s="27">
        <v>40</v>
      </c>
      <c r="R98" s="27">
        <v>36</v>
      </c>
      <c r="S98" s="27">
        <v>42</v>
      </c>
      <c r="T98" s="27">
        <v>31</v>
      </c>
      <c r="U98" s="27">
        <v>38</v>
      </c>
    </row>
    <row r="99" spans="1:21" ht="16.5" customHeight="1">
      <c r="A99" s="7"/>
      <c r="B99" s="7"/>
      <c r="C99" s="7"/>
      <c r="D99" s="7"/>
      <c r="E99" s="7" t="s">
        <v>328</v>
      </c>
      <c r="F99" s="7"/>
      <c r="G99" s="7"/>
      <c r="H99" s="7"/>
      <c r="I99" s="7"/>
      <c r="J99" s="7"/>
      <c r="K99" s="7"/>
      <c r="L99" s="9" t="s">
        <v>139</v>
      </c>
      <c r="M99" s="27">
        <v>42</v>
      </c>
      <c r="N99" s="27">
        <v>42</v>
      </c>
      <c r="O99" s="27">
        <v>33</v>
      </c>
      <c r="P99" s="27">
        <v>44</v>
      </c>
      <c r="Q99" s="27">
        <v>38</v>
      </c>
      <c r="R99" s="27">
        <v>44</v>
      </c>
      <c r="S99" s="27">
        <v>39</v>
      </c>
      <c r="T99" s="27">
        <v>46</v>
      </c>
      <c r="U99" s="27">
        <v>40</v>
      </c>
    </row>
    <row r="100" spans="1:21" ht="16.5" customHeight="1">
      <c r="A100" s="7"/>
      <c r="B100" s="7"/>
      <c r="C100" s="7"/>
      <c r="D100" s="7"/>
      <c r="E100" s="7" t="s">
        <v>329</v>
      </c>
      <c r="F100" s="7"/>
      <c r="G100" s="7"/>
      <c r="H100" s="7"/>
      <c r="I100" s="7"/>
      <c r="J100" s="7"/>
      <c r="K100" s="7"/>
      <c r="L100" s="9" t="s">
        <v>139</v>
      </c>
      <c r="M100" s="27">
        <v>10</v>
      </c>
      <c r="N100" s="24">
        <v>8</v>
      </c>
      <c r="O100" s="24">
        <v>4</v>
      </c>
      <c r="P100" s="24">
        <v>7</v>
      </c>
      <c r="Q100" s="24">
        <v>6</v>
      </c>
      <c r="R100" s="27">
        <v>10</v>
      </c>
      <c r="S100" s="24">
        <v>8</v>
      </c>
      <c r="T100" s="24">
        <v>9</v>
      </c>
      <c r="U100" s="24">
        <v>8</v>
      </c>
    </row>
    <row r="101" spans="1:21" ht="16.5" customHeight="1">
      <c r="A101" s="7"/>
      <c r="B101" s="7"/>
      <c r="C101" s="7"/>
      <c r="D101" s="7"/>
      <c r="E101" s="7" t="s">
        <v>82</v>
      </c>
      <c r="F101" s="7"/>
      <c r="G101" s="7"/>
      <c r="H101" s="7"/>
      <c r="I101" s="7"/>
      <c r="J101" s="7"/>
      <c r="K101" s="7"/>
      <c r="L101" s="9" t="s">
        <v>139</v>
      </c>
      <c r="M101" s="18">
        <v>100</v>
      </c>
      <c r="N101" s="18">
        <v>100</v>
      </c>
      <c r="O101" s="18">
        <v>100</v>
      </c>
      <c r="P101" s="18">
        <v>100</v>
      </c>
      <c r="Q101" s="18">
        <v>100</v>
      </c>
      <c r="R101" s="18">
        <v>100</v>
      </c>
      <c r="S101" s="18">
        <v>100</v>
      </c>
      <c r="T101" s="18">
        <v>100</v>
      </c>
      <c r="U101" s="18">
        <v>100</v>
      </c>
    </row>
    <row r="102" spans="1:21" ht="16.5" customHeight="1">
      <c r="A102" s="7"/>
      <c r="B102" s="7"/>
      <c r="C102" s="7"/>
      <c r="D102" s="7" t="s">
        <v>331</v>
      </c>
      <c r="E102" s="7"/>
      <c r="F102" s="7"/>
      <c r="G102" s="7"/>
      <c r="H102" s="7"/>
      <c r="I102" s="7"/>
      <c r="J102" s="7"/>
      <c r="K102" s="7"/>
      <c r="L102" s="9"/>
      <c r="M102" s="10"/>
      <c r="N102" s="10"/>
      <c r="O102" s="10"/>
      <c r="P102" s="10"/>
      <c r="Q102" s="10"/>
      <c r="R102" s="10"/>
      <c r="S102" s="10"/>
      <c r="T102" s="10"/>
      <c r="U102" s="10"/>
    </row>
    <row r="103" spans="1:21" ht="42.4" customHeight="1">
      <c r="A103" s="7"/>
      <c r="B103" s="7"/>
      <c r="C103" s="7"/>
      <c r="D103" s="7"/>
      <c r="E103" s="69" t="s">
        <v>332</v>
      </c>
      <c r="F103" s="69"/>
      <c r="G103" s="69"/>
      <c r="H103" s="69"/>
      <c r="I103" s="69"/>
      <c r="J103" s="69"/>
      <c r="K103" s="69"/>
      <c r="L103" s="9" t="s">
        <v>139</v>
      </c>
      <c r="M103" s="25" t="s">
        <v>144</v>
      </c>
      <c r="N103" s="25" t="s">
        <v>144</v>
      </c>
      <c r="O103" s="25" t="s">
        <v>144</v>
      </c>
      <c r="P103" s="25" t="s">
        <v>144</v>
      </c>
      <c r="Q103" s="25" t="s">
        <v>144</v>
      </c>
      <c r="R103" s="25" t="s">
        <v>144</v>
      </c>
      <c r="S103" s="25" t="s">
        <v>144</v>
      </c>
      <c r="T103" s="25" t="s">
        <v>144</v>
      </c>
      <c r="U103" s="25" t="s">
        <v>144</v>
      </c>
    </row>
    <row r="104" spans="1:21" ht="42.4" customHeight="1">
      <c r="A104" s="7"/>
      <c r="B104" s="7"/>
      <c r="C104" s="7"/>
      <c r="D104" s="7"/>
      <c r="E104" s="69" t="s">
        <v>333</v>
      </c>
      <c r="F104" s="69"/>
      <c r="G104" s="69"/>
      <c r="H104" s="69"/>
      <c r="I104" s="69"/>
      <c r="J104" s="69"/>
      <c r="K104" s="69"/>
      <c r="L104" s="9" t="s">
        <v>131</v>
      </c>
      <c r="M104" s="25" t="s">
        <v>144</v>
      </c>
      <c r="N104" s="25" t="s">
        <v>144</v>
      </c>
      <c r="O104" s="25" t="s">
        <v>144</v>
      </c>
      <c r="P104" s="25" t="s">
        <v>144</v>
      </c>
      <c r="Q104" s="25" t="s">
        <v>144</v>
      </c>
      <c r="R104" s="25" t="s">
        <v>144</v>
      </c>
      <c r="S104" s="25" t="s">
        <v>144</v>
      </c>
      <c r="T104" s="25" t="s">
        <v>144</v>
      </c>
      <c r="U104" s="25" t="s">
        <v>144</v>
      </c>
    </row>
    <row r="105" spans="1:21" ht="16.5" customHeight="1">
      <c r="A105" s="7"/>
      <c r="B105" s="7"/>
      <c r="C105" s="7" t="s">
        <v>85</v>
      </c>
      <c r="D105" s="7"/>
      <c r="E105" s="7"/>
      <c r="F105" s="7"/>
      <c r="G105" s="7"/>
      <c r="H105" s="7"/>
      <c r="I105" s="7"/>
      <c r="J105" s="7"/>
      <c r="K105" s="7"/>
      <c r="L105" s="9"/>
      <c r="M105" s="10"/>
      <c r="N105" s="10"/>
      <c r="O105" s="10"/>
      <c r="P105" s="10"/>
      <c r="Q105" s="10"/>
      <c r="R105" s="10"/>
      <c r="S105" s="10"/>
      <c r="T105" s="10"/>
      <c r="U105" s="10"/>
    </row>
    <row r="106" spans="1:21" ht="16.5" customHeight="1">
      <c r="A106" s="7"/>
      <c r="B106" s="7"/>
      <c r="C106" s="7"/>
      <c r="D106" s="7" t="s">
        <v>324</v>
      </c>
      <c r="E106" s="7"/>
      <c r="F106" s="7"/>
      <c r="G106" s="7"/>
      <c r="H106" s="7"/>
      <c r="I106" s="7"/>
      <c r="J106" s="7"/>
      <c r="K106" s="7"/>
      <c r="L106" s="9"/>
      <c r="M106" s="10"/>
      <c r="N106" s="10"/>
      <c r="O106" s="10"/>
      <c r="P106" s="10"/>
      <c r="Q106" s="10"/>
      <c r="R106" s="10"/>
      <c r="S106" s="10"/>
      <c r="T106" s="10"/>
      <c r="U106" s="10"/>
    </row>
    <row r="107" spans="1:21" ht="16.5" customHeight="1">
      <c r="A107" s="7"/>
      <c r="B107" s="7"/>
      <c r="C107" s="7"/>
      <c r="D107" s="7"/>
      <c r="E107" s="7" t="s">
        <v>325</v>
      </c>
      <c r="F107" s="7"/>
      <c r="G107" s="7"/>
      <c r="H107" s="7"/>
      <c r="I107" s="7"/>
      <c r="J107" s="7"/>
      <c r="K107" s="7"/>
      <c r="L107" s="9" t="s">
        <v>139</v>
      </c>
      <c r="M107" s="18">
        <v>100</v>
      </c>
      <c r="N107" s="18">
        <v>100</v>
      </c>
      <c r="O107" s="18">
        <v>100</v>
      </c>
      <c r="P107" s="18">
        <v>100</v>
      </c>
      <c r="Q107" s="18">
        <v>100</v>
      </c>
      <c r="R107" s="18">
        <v>100</v>
      </c>
      <c r="S107" s="27">
        <v>99</v>
      </c>
      <c r="T107" s="18">
        <v>100</v>
      </c>
      <c r="U107" s="18">
        <v>100</v>
      </c>
    </row>
    <row r="108" spans="1:21" ht="16.5" customHeight="1">
      <c r="A108" s="7"/>
      <c r="B108" s="7"/>
      <c r="C108" s="7"/>
      <c r="D108" s="7"/>
      <c r="E108" s="7" t="s">
        <v>326</v>
      </c>
      <c r="F108" s="7"/>
      <c r="G108" s="7"/>
      <c r="H108" s="7"/>
      <c r="I108" s="7"/>
      <c r="J108" s="7"/>
      <c r="K108" s="7"/>
      <c r="L108" s="9" t="s">
        <v>139</v>
      </c>
      <c r="M108" s="27">
        <v>81</v>
      </c>
      <c r="N108" s="27">
        <v>77</v>
      </c>
      <c r="O108" s="27">
        <v>72</v>
      </c>
      <c r="P108" s="27">
        <v>80</v>
      </c>
      <c r="Q108" s="27">
        <v>67</v>
      </c>
      <c r="R108" s="27">
        <v>75</v>
      </c>
      <c r="S108" s="27">
        <v>77</v>
      </c>
      <c r="T108" s="27">
        <v>66</v>
      </c>
      <c r="U108" s="27">
        <v>77</v>
      </c>
    </row>
    <row r="109" spans="1:21" ht="16.5" customHeight="1">
      <c r="A109" s="7"/>
      <c r="B109" s="7"/>
      <c r="C109" s="7"/>
      <c r="D109" s="7"/>
      <c r="E109" s="7" t="s">
        <v>327</v>
      </c>
      <c r="F109" s="7"/>
      <c r="G109" s="7"/>
      <c r="H109" s="7"/>
      <c r="I109" s="7"/>
      <c r="J109" s="7"/>
      <c r="K109" s="7"/>
      <c r="L109" s="9" t="s">
        <v>139</v>
      </c>
      <c r="M109" s="27">
        <v>76</v>
      </c>
      <c r="N109" s="27">
        <v>70</v>
      </c>
      <c r="O109" s="27">
        <v>60</v>
      </c>
      <c r="P109" s="27">
        <v>50</v>
      </c>
      <c r="Q109" s="27">
        <v>52</v>
      </c>
      <c r="R109" s="27">
        <v>57</v>
      </c>
      <c r="S109" s="27">
        <v>50</v>
      </c>
      <c r="T109" s="27">
        <v>55</v>
      </c>
      <c r="U109" s="27">
        <v>66</v>
      </c>
    </row>
    <row r="110" spans="1:21" ht="16.5" customHeight="1">
      <c r="A110" s="7"/>
      <c r="B110" s="7"/>
      <c r="C110" s="7"/>
      <c r="D110" s="7"/>
      <c r="E110" s="7" t="s">
        <v>328</v>
      </c>
      <c r="F110" s="7"/>
      <c r="G110" s="7"/>
      <c r="H110" s="7"/>
      <c r="I110" s="7"/>
      <c r="J110" s="7"/>
      <c r="K110" s="7"/>
      <c r="L110" s="9" t="s">
        <v>139</v>
      </c>
      <c r="M110" s="27">
        <v>81</v>
      </c>
      <c r="N110" s="27">
        <v>73</v>
      </c>
      <c r="O110" s="27">
        <v>74</v>
      </c>
      <c r="P110" s="27">
        <v>65</v>
      </c>
      <c r="Q110" s="27">
        <v>69</v>
      </c>
      <c r="R110" s="27">
        <v>65</v>
      </c>
      <c r="S110" s="27">
        <v>63</v>
      </c>
      <c r="T110" s="27">
        <v>58</v>
      </c>
      <c r="U110" s="27">
        <v>74</v>
      </c>
    </row>
    <row r="111" spans="1:21" ht="16.5" customHeight="1">
      <c r="A111" s="7"/>
      <c r="B111" s="7"/>
      <c r="C111" s="7"/>
      <c r="D111" s="7"/>
      <c r="E111" s="7" t="s">
        <v>329</v>
      </c>
      <c r="F111" s="7"/>
      <c r="G111" s="7"/>
      <c r="H111" s="7"/>
      <c r="I111" s="7"/>
      <c r="J111" s="7"/>
      <c r="K111" s="7"/>
      <c r="L111" s="9" t="s">
        <v>139</v>
      </c>
      <c r="M111" s="27">
        <v>94</v>
      </c>
      <c r="N111" s="27">
        <v>89</v>
      </c>
      <c r="O111" s="27">
        <v>94</v>
      </c>
      <c r="P111" s="27">
        <v>92</v>
      </c>
      <c r="Q111" s="27">
        <v>92</v>
      </c>
      <c r="R111" s="27">
        <v>89</v>
      </c>
      <c r="S111" s="27">
        <v>91</v>
      </c>
      <c r="T111" s="27">
        <v>88</v>
      </c>
      <c r="U111" s="27">
        <v>92</v>
      </c>
    </row>
    <row r="112" spans="1:21" ht="16.5" customHeight="1">
      <c r="A112" s="7"/>
      <c r="B112" s="7"/>
      <c r="C112" s="7"/>
      <c r="D112" s="7"/>
      <c r="E112" s="7" t="s">
        <v>82</v>
      </c>
      <c r="F112" s="7"/>
      <c r="G112" s="7"/>
      <c r="H112" s="7"/>
      <c r="I112" s="7"/>
      <c r="J112" s="7"/>
      <c r="K112" s="7"/>
      <c r="L112" s="9" t="s">
        <v>139</v>
      </c>
      <c r="M112" s="27">
        <v>81</v>
      </c>
      <c r="N112" s="27">
        <v>73</v>
      </c>
      <c r="O112" s="27">
        <v>69</v>
      </c>
      <c r="P112" s="27">
        <v>64</v>
      </c>
      <c r="Q112" s="27">
        <v>64</v>
      </c>
      <c r="R112" s="27">
        <v>65</v>
      </c>
      <c r="S112" s="27">
        <v>62</v>
      </c>
      <c r="T112" s="27">
        <v>61</v>
      </c>
      <c r="U112" s="27">
        <v>73</v>
      </c>
    </row>
    <row r="113" spans="1:21" ht="16.5" customHeight="1">
      <c r="A113" s="7"/>
      <c r="B113" s="7"/>
      <c r="C113" s="7"/>
      <c r="D113" s="7" t="s">
        <v>330</v>
      </c>
      <c r="E113" s="7"/>
      <c r="F113" s="7"/>
      <c r="G113" s="7"/>
      <c r="H113" s="7"/>
      <c r="I113" s="7"/>
      <c r="J113" s="7"/>
      <c r="K113" s="7"/>
      <c r="L113" s="9"/>
      <c r="M113" s="10"/>
      <c r="N113" s="10"/>
      <c r="O113" s="10"/>
      <c r="P113" s="10"/>
      <c r="Q113" s="10"/>
      <c r="R113" s="10"/>
      <c r="S113" s="10"/>
      <c r="T113" s="10"/>
      <c r="U113" s="10"/>
    </row>
    <row r="114" spans="1:21" ht="16.5" customHeight="1">
      <c r="A114" s="7"/>
      <c r="B114" s="7"/>
      <c r="C114" s="7"/>
      <c r="D114" s="7"/>
      <c r="E114" s="7" t="s">
        <v>325</v>
      </c>
      <c r="F114" s="7"/>
      <c r="G114" s="7"/>
      <c r="H114" s="7"/>
      <c r="I114" s="7"/>
      <c r="J114" s="7"/>
      <c r="K114" s="7"/>
      <c r="L114" s="9" t="s">
        <v>139</v>
      </c>
      <c r="M114" s="27">
        <v>69</v>
      </c>
      <c r="N114" s="27">
        <v>76</v>
      </c>
      <c r="O114" s="27">
        <v>80</v>
      </c>
      <c r="P114" s="27">
        <v>72</v>
      </c>
      <c r="Q114" s="27">
        <v>81</v>
      </c>
      <c r="R114" s="27">
        <v>83</v>
      </c>
      <c r="S114" s="27">
        <v>85</v>
      </c>
      <c r="T114" s="27">
        <v>85</v>
      </c>
      <c r="U114" s="27">
        <v>75</v>
      </c>
    </row>
    <row r="115" spans="1:21" ht="16.5" customHeight="1">
      <c r="A115" s="7"/>
      <c r="B115" s="7"/>
      <c r="C115" s="7"/>
      <c r="D115" s="7"/>
      <c r="E115" s="7" t="s">
        <v>326</v>
      </c>
      <c r="F115" s="7"/>
      <c r="G115" s="7"/>
      <c r="H115" s="7"/>
      <c r="I115" s="7"/>
      <c r="J115" s="7"/>
      <c r="K115" s="7"/>
      <c r="L115" s="9" t="s">
        <v>139</v>
      </c>
      <c r="M115" s="27">
        <v>53</v>
      </c>
      <c r="N115" s="27">
        <v>66</v>
      </c>
      <c r="O115" s="27">
        <v>63</v>
      </c>
      <c r="P115" s="27">
        <v>52</v>
      </c>
      <c r="Q115" s="27">
        <v>60</v>
      </c>
      <c r="R115" s="27">
        <v>61</v>
      </c>
      <c r="S115" s="27">
        <v>65</v>
      </c>
      <c r="T115" s="27">
        <v>65</v>
      </c>
      <c r="U115" s="27">
        <v>59</v>
      </c>
    </row>
    <row r="116" spans="1:21" ht="16.5" customHeight="1">
      <c r="A116" s="7"/>
      <c r="B116" s="7"/>
      <c r="C116" s="7"/>
      <c r="D116" s="7"/>
      <c r="E116" s="7" t="s">
        <v>327</v>
      </c>
      <c r="F116" s="7"/>
      <c r="G116" s="7"/>
      <c r="H116" s="7"/>
      <c r="I116" s="7"/>
      <c r="J116" s="7"/>
      <c r="K116" s="7"/>
      <c r="L116" s="9" t="s">
        <v>139</v>
      </c>
      <c r="M116" s="27">
        <v>37</v>
      </c>
      <c r="N116" s="27">
        <v>48</v>
      </c>
      <c r="O116" s="27">
        <v>43</v>
      </c>
      <c r="P116" s="27">
        <v>36</v>
      </c>
      <c r="Q116" s="27">
        <v>41</v>
      </c>
      <c r="R116" s="27">
        <v>39</v>
      </c>
      <c r="S116" s="27">
        <v>43</v>
      </c>
      <c r="T116" s="27">
        <v>51</v>
      </c>
      <c r="U116" s="27">
        <v>41</v>
      </c>
    </row>
    <row r="117" spans="1:21" ht="16.5" customHeight="1">
      <c r="A117" s="7"/>
      <c r="B117" s="7"/>
      <c r="C117" s="7"/>
      <c r="D117" s="7"/>
      <c r="E117" s="7" t="s">
        <v>328</v>
      </c>
      <c r="F117" s="7"/>
      <c r="G117" s="7"/>
      <c r="H117" s="7"/>
      <c r="I117" s="7"/>
      <c r="J117" s="7"/>
      <c r="K117" s="7"/>
      <c r="L117" s="9" t="s">
        <v>139</v>
      </c>
      <c r="M117" s="27">
        <v>14</v>
      </c>
      <c r="N117" s="27">
        <v>23</v>
      </c>
      <c r="O117" s="27">
        <v>16</v>
      </c>
      <c r="P117" s="27">
        <v>14</v>
      </c>
      <c r="Q117" s="27">
        <v>18</v>
      </c>
      <c r="R117" s="27">
        <v>16</v>
      </c>
      <c r="S117" s="27">
        <v>20</v>
      </c>
      <c r="T117" s="27">
        <v>21</v>
      </c>
      <c r="U117" s="27">
        <v>17</v>
      </c>
    </row>
    <row r="118" spans="1:21" ht="16.5" customHeight="1">
      <c r="A118" s="7"/>
      <c r="B118" s="7"/>
      <c r="C118" s="7"/>
      <c r="D118" s="7"/>
      <c r="E118" s="7" t="s">
        <v>329</v>
      </c>
      <c r="F118" s="7"/>
      <c r="G118" s="7"/>
      <c r="H118" s="7"/>
      <c r="I118" s="7"/>
      <c r="J118" s="7"/>
      <c r="K118" s="7"/>
      <c r="L118" s="9" t="s">
        <v>139</v>
      </c>
      <c r="M118" s="24">
        <v>5</v>
      </c>
      <c r="N118" s="24">
        <v>6</v>
      </c>
      <c r="O118" s="24">
        <v>5</v>
      </c>
      <c r="P118" s="24">
        <v>4</v>
      </c>
      <c r="Q118" s="24">
        <v>8</v>
      </c>
      <c r="R118" s="24">
        <v>5</v>
      </c>
      <c r="S118" s="24">
        <v>6</v>
      </c>
      <c r="T118" s="27">
        <v>14</v>
      </c>
      <c r="U118" s="24">
        <v>5</v>
      </c>
    </row>
    <row r="119" spans="1:21" ht="16.5" customHeight="1">
      <c r="A119" s="7"/>
      <c r="B119" s="7"/>
      <c r="C119" s="7"/>
      <c r="D119" s="7"/>
      <c r="E119" s="7" t="s">
        <v>82</v>
      </c>
      <c r="F119" s="7"/>
      <c r="G119" s="7"/>
      <c r="H119" s="7"/>
      <c r="I119" s="7"/>
      <c r="J119" s="7"/>
      <c r="K119" s="7"/>
      <c r="L119" s="9" t="s">
        <v>139</v>
      </c>
      <c r="M119" s="27">
        <v>26</v>
      </c>
      <c r="N119" s="27">
        <v>36</v>
      </c>
      <c r="O119" s="27">
        <v>35</v>
      </c>
      <c r="P119" s="27">
        <v>27</v>
      </c>
      <c r="Q119" s="27">
        <v>33</v>
      </c>
      <c r="R119" s="27">
        <v>28</v>
      </c>
      <c r="S119" s="27">
        <v>32</v>
      </c>
      <c r="T119" s="27">
        <v>35</v>
      </c>
      <c r="U119" s="27">
        <v>31</v>
      </c>
    </row>
    <row r="120" spans="1:21" ht="16.5" customHeight="1">
      <c r="A120" s="7"/>
      <c r="B120" s="7"/>
      <c r="C120" s="7"/>
      <c r="D120" s="7" t="s">
        <v>308</v>
      </c>
      <c r="E120" s="7"/>
      <c r="F120" s="7"/>
      <c r="G120" s="7"/>
      <c r="H120" s="7"/>
      <c r="I120" s="7"/>
      <c r="J120" s="7"/>
      <c r="K120" s="7"/>
      <c r="L120" s="9"/>
      <c r="M120" s="10"/>
      <c r="N120" s="10"/>
      <c r="O120" s="10"/>
      <c r="P120" s="10"/>
      <c r="Q120" s="10"/>
      <c r="R120" s="10"/>
      <c r="S120" s="10"/>
      <c r="T120" s="10"/>
      <c r="U120" s="10"/>
    </row>
    <row r="121" spans="1:21" ht="16.5" customHeight="1">
      <c r="A121" s="7"/>
      <c r="B121" s="7"/>
      <c r="C121" s="7"/>
      <c r="D121" s="7"/>
      <c r="E121" s="7" t="s">
        <v>325</v>
      </c>
      <c r="F121" s="7"/>
      <c r="G121" s="7"/>
      <c r="H121" s="7"/>
      <c r="I121" s="7"/>
      <c r="J121" s="7"/>
      <c r="K121" s="7"/>
      <c r="L121" s="9" t="s">
        <v>139</v>
      </c>
      <c r="M121" s="24">
        <v>1</v>
      </c>
      <c r="N121" s="24">
        <v>1</v>
      </c>
      <c r="O121" s="24">
        <v>1</v>
      </c>
      <c r="P121" s="24">
        <v>1</v>
      </c>
      <c r="Q121" s="24">
        <v>1</v>
      </c>
      <c r="R121" s="24">
        <v>1</v>
      </c>
      <c r="S121" s="24" t="s">
        <v>132</v>
      </c>
      <c r="T121" s="24">
        <v>1</v>
      </c>
      <c r="U121" s="24">
        <v>1</v>
      </c>
    </row>
    <row r="122" spans="1:21" ht="16.5" customHeight="1">
      <c r="A122" s="7"/>
      <c r="B122" s="7"/>
      <c r="C122" s="7"/>
      <c r="D122" s="7"/>
      <c r="E122" s="7" t="s">
        <v>326</v>
      </c>
      <c r="F122" s="7"/>
      <c r="G122" s="7"/>
      <c r="H122" s="7"/>
      <c r="I122" s="7"/>
      <c r="J122" s="7"/>
      <c r="K122" s="7"/>
      <c r="L122" s="9" t="s">
        <v>139</v>
      </c>
      <c r="M122" s="27">
        <v>12</v>
      </c>
      <c r="N122" s="27">
        <v>11</v>
      </c>
      <c r="O122" s="27">
        <v>15</v>
      </c>
      <c r="P122" s="27">
        <v>13</v>
      </c>
      <c r="Q122" s="27">
        <v>15</v>
      </c>
      <c r="R122" s="27">
        <v>10</v>
      </c>
      <c r="S122" s="27">
        <v>10</v>
      </c>
      <c r="T122" s="27">
        <v>13</v>
      </c>
      <c r="U122" s="27">
        <v>13</v>
      </c>
    </row>
    <row r="123" spans="1:21" ht="16.5" customHeight="1">
      <c r="A123" s="7"/>
      <c r="B123" s="7"/>
      <c r="C123" s="7"/>
      <c r="D123" s="7"/>
      <c r="E123" s="7" t="s">
        <v>327</v>
      </c>
      <c r="F123" s="7"/>
      <c r="G123" s="7"/>
      <c r="H123" s="7"/>
      <c r="I123" s="7"/>
      <c r="J123" s="7"/>
      <c r="K123" s="7"/>
      <c r="L123" s="9" t="s">
        <v>139</v>
      </c>
      <c r="M123" s="27">
        <v>34</v>
      </c>
      <c r="N123" s="27">
        <v>37</v>
      </c>
      <c r="O123" s="27">
        <v>45</v>
      </c>
      <c r="P123" s="27">
        <v>35</v>
      </c>
      <c r="Q123" s="27">
        <v>40</v>
      </c>
      <c r="R123" s="27">
        <v>36</v>
      </c>
      <c r="S123" s="27">
        <v>39</v>
      </c>
      <c r="T123" s="27">
        <v>29</v>
      </c>
      <c r="U123" s="27">
        <v>37</v>
      </c>
    </row>
    <row r="124" spans="1:21" ht="16.5" customHeight="1">
      <c r="A124" s="7"/>
      <c r="B124" s="7"/>
      <c r="C124" s="7"/>
      <c r="D124" s="7"/>
      <c r="E124" s="7" t="s">
        <v>328</v>
      </c>
      <c r="F124" s="7"/>
      <c r="G124" s="7"/>
      <c r="H124" s="7"/>
      <c r="I124" s="7"/>
      <c r="J124" s="7"/>
      <c r="K124" s="7"/>
      <c r="L124" s="9" t="s">
        <v>139</v>
      </c>
      <c r="M124" s="27">
        <v>42</v>
      </c>
      <c r="N124" s="27">
        <v>43</v>
      </c>
      <c r="O124" s="27">
        <v>35</v>
      </c>
      <c r="P124" s="27">
        <v>45</v>
      </c>
      <c r="Q124" s="27">
        <v>38</v>
      </c>
      <c r="R124" s="27">
        <v>44</v>
      </c>
      <c r="S124" s="27">
        <v>41</v>
      </c>
      <c r="T124" s="27">
        <v>48</v>
      </c>
      <c r="U124" s="27">
        <v>41</v>
      </c>
    </row>
    <row r="125" spans="1:21" ht="16.5" customHeight="1">
      <c r="A125" s="7"/>
      <c r="B125" s="7"/>
      <c r="C125" s="7"/>
      <c r="D125" s="7"/>
      <c r="E125" s="7" t="s">
        <v>329</v>
      </c>
      <c r="F125" s="7"/>
      <c r="G125" s="7"/>
      <c r="H125" s="7"/>
      <c r="I125" s="7"/>
      <c r="J125" s="7"/>
      <c r="K125" s="7"/>
      <c r="L125" s="9" t="s">
        <v>139</v>
      </c>
      <c r="M125" s="27">
        <v>11</v>
      </c>
      <c r="N125" s="24">
        <v>9</v>
      </c>
      <c r="O125" s="24">
        <v>5</v>
      </c>
      <c r="P125" s="24">
        <v>7</v>
      </c>
      <c r="Q125" s="24">
        <v>7</v>
      </c>
      <c r="R125" s="27">
        <v>10</v>
      </c>
      <c r="S125" s="27">
        <v>10</v>
      </c>
      <c r="T125" s="27">
        <v>10</v>
      </c>
      <c r="U125" s="24">
        <v>8</v>
      </c>
    </row>
    <row r="126" spans="1:21" ht="16.5" customHeight="1">
      <c r="A126" s="7"/>
      <c r="B126" s="7"/>
      <c r="C126" s="7"/>
      <c r="D126" s="7"/>
      <c r="E126" s="7" t="s">
        <v>82</v>
      </c>
      <c r="F126" s="7"/>
      <c r="G126" s="7"/>
      <c r="H126" s="7"/>
      <c r="I126" s="7"/>
      <c r="J126" s="7"/>
      <c r="K126" s="7"/>
      <c r="L126" s="9" t="s">
        <v>139</v>
      </c>
      <c r="M126" s="18">
        <v>100</v>
      </c>
      <c r="N126" s="18">
        <v>100</v>
      </c>
      <c r="O126" s="18">
        <v>100</v>
      </c>
      <c r="P126" s="18">
        <v>100</v>
      </c>
      <c r="Q126" s="18">
        <v>100</v>
      </c>
      <c r="R126" s="18">
        <v>100</v>
      </c>
      <c r="S126" s="18">
        <v>100</v>
      </c>
      <c r="T126" s="18">
        <v>100</v>
      </c>
      <c r="U126" s="18">
        <v>100</v>
      </c>
    </row>
    <row r="127" spans="1:21" ht="16.5" customHeight="1">
      <c r="A127" s="7"/>
      <c r="B127" s="7"/>
      <c r="C127" s="7"/>
      <c r="D127" s="7" t="s">
        <v>331</v>
      </c>
      <c r="E127" s="7"/>
      <c r="F127" s="7"/>
      <c r="G127" s="7"/>
      <c r="H127" s="7"/>
      <c r="I127" s="7"/>
      <c r="J127" s="7"/>
      <c r="K127" s="7"/>
      <c r="L127" s="9"/>
      <c r="M127" s="10"/>
      <c r="N127" s="10"/>
      <c r="O127" s="10"/>
      <c r="P127" s="10"/>
      <c r="Q127" s="10"/>
      <c r="R127" s="10"/>
      <c r="S127" s="10"/>
      <c r="T127" s="10"/>
      <c r="U127" s="10"/>
    </row>
    <row r="128" spans="1:21" ht="42.4" customHeight="1">
      <c r="A128" s="7"/>
      <c r="B128" s="7"/>
      <c r="C128" s="7"/>
      <c r="D128" s="7"/>
      <c r="E128" s="69" t="s">
        <v>332</v>
      </c>
      <c r="F128" s="69"/>
      <c r="G128" s="69"/>
      <c r="H128" s="69"/>
      <c r="I128" s="69"/>
      <c r="J128" s="69"/>
      <c r="K128" s="69"/>
      <c r="L128" s="9" t="s">
        <v>139</v>
      </c>
      <c r="M128" s="25" t="s">
        <v>144</v>
      </c>
      <c r="N128" s="25" t="s">
        <v>144</v>
      </c>
      <c r="O128" s="25" t="s">
        <v>144</v>
      </c>
      <c r="P128" s="25" t="s">
        <v>144</v>
      </c>
      <c r="Q128" s="25" t="s">
        <v>144</v>
      </c>
      <c r="R128" s="25" t="s">
        <v>144</v>
      </c>
      <c r="S128" s="25" t="s">
        <v>144</v>
      </c>
      <c r="T128" s="25" t="s">
        <v>144</v>
      </c>
      <c r="U128" s="25" t="s">
        <v>144</v>
      </c>
    </row>
    <row r="129" spans="1:21" ht="42.4" customHeight="1">
      <c r="A129" s="7"/>
      <c r="B129" s="7"/>
      <c r="C129" s="7"/>
      <c r="D129" s="7"/>
      <c r="E129" s="69" t="s">
        <v>333</v>
      </c>
      <c r="F129" s="69"/>
      <c r="G129" s="69"/>
      <c r="H129" s="69"/>
      <c r="I129" s="69"/>
      <c r="J129" s="69"/>
      <c r="K129" s="69"/>
      <c r="L129" s="9" t="s">
        <v>131</v>
      </c>
      <c r="M129" s="25" t="s">
        <v>144</v>
      </c>
      <c r="N129" s="25" t="s">
        <v>144</v>
      </c>
      <c r="O129" s="25" t="s">
        <v>144</v>
      </c>
      <c r="P129" s="25" t="s">
        <v>144</v>
      </c>
      <c r="Q129" s="25" t="s">
        <v>144</v>
      </c>
      <c r="R129" s="25" t="s">
        <v>144</v>
      </c>
      <c r="S129" s="25" t="s">
        <v>144</v>
      </c>
      <c r="T129" s="25" t="s">
        <v>144</v>
      </c>
      <c r="U129" s="25" t="s">
        <v>144</v>
      </c>
    </row>
    <row r="130" spans="1:21" ht="16.5" customHeight="1">
      <c r="A130" s="7"/>
      <c r="B130" s="7"/>
      <c r="C130" s="7" t="s">
        <v>86</v>
      </c>
      <c r="D130" s="7"/>
      <c r="E130" s="7"/>
      <c r="F130" s="7"/>
      <c r="G130" s="7"/>
      <c r="H130" s="7"/>
      <c r="I130" s="7"/>
      <c r="J130" s="7"/>
      <c r="K130" s="7"/>
      <c r="L130" s="9"/>
      <c r="M130" s="10"/>
      <c r="N130" s="10"/>
      <c r="O130" s="10"/>
      <c r="P130" s="10"/>
      <c r="Q130" s="10"/>
      <c r="R130" s="10"/>
      <c r="S130" s="10"/>
      <c r="T130" s="10"/>
      <c r="U130" s="10"/>
    </row>
    <row r="131" spans="1:21" ht="16.5" customHeight="1">
      <c r="A131" s="7"/>
      <c r="B131" s="7"/>
      <c r="C131" s="7"/>
      <c r="D131" s="7" t="s">
        <v>324</v>
      </c>
      <c r="E131" s="7"/>
      <c r="F131" s="7"/>
      <c r="G131" s="7"/>
      <c r="H131" s="7"/>
      <c r="I131" s="7"/>
      <c r="J131" s="7"/>
      <c r="K131" s="7"/>
      <c r="L131" s="9"/>
      <c r="M131" s="10"/>
      <c r="N131" s="10"/>
      <c r="O131" s="10"/>
      <c r="P131" s="10"/>
      <c r="Q131" s="10"/>
      <c r="R131" s="10"/>
      <c r="S131" s="10"/>
      <c r="T131" s="10"/>
      <c r="U131" s="10"/>
    </row>
    <row r="132" spans="1:21" ht="16.5" customHeight="1">
      <c r="A132" s="7"/>
      <c r="B132" s="7"/>
      <c r="C132" s="7"/>
      <c r="D132" s="7"/>
      <c r="E132" s="7" t="s">
        <v>325</v>
      </c>
      <c r="F132" s="7"/>
      <c r="G132" s="7"/>
      <c r="H132" s="7"/>
      <c r="I132" s="7"/>
      <c r="J132" s="7"/>
      <c r="K132" s="7"/>
      <c r="L132" s="9" t="s">
        <v>139</v>
      </c>
      <c r="M132" s="18">
        <v>100</v>
      </c>
      <c r="N132" s="18">
        <v>100</v>
      </c>
      <c r="O132" s="18">
        <v>100</v>
      </c>
      <c r="P132" s="18">
        <v>100</v>
      </c>
      <c r="Q132" s="18">
        <v>100</v>
      </c>
      <c r="R132" s="18">
        <v>100</v>
      </c>
      <c r="S132" s="25" t="s">
        <v>144</v>
      </c>
      <c r="T132" s="18">
        <v>100</v>
      </c>
      <c r="U132" s="18">
        <v>100</v>
      </c>
    </row>
    <row r="133" spans="1:21" ht="16.5" customHeight="1">
      <c r="A133" s="7"/>
      <c r="B133" s="7"/>
      <c r="C133" s="7"/>
      <c r="D133" s="7"/>
      <c r="E133" s="7" t="s">
        <v>326</v>
      </c>
      <c r="F133" s="7"/>
      <c r="G133" s="7"/>
      <c r="H133" s="7"/>
      <c r="I133" s="7"/>
      <c r="J133" s="7"/>
      <c r="K133" s="7"/>
      <c r="L133" s="9" t="s">
        <v>139</v>
      </c>
      <c r="M133" s="27">
        <v>82</v>
      </c>
      <c r="N133" s="27">
        <v>78</v>
      </c>
      <c r="O133" s="27">
        <v>74</v>
      </c>
      <c r="P133" s="27">
        <v>77</v>
      </c>
      <c r="Q133" s="27">
        <v>70</v>
      </c>
      <c r="R133" s="27">
        <v>80</v>
      </c>
      <c r="S133" s="25" t="s">
        <v>144</v>
      </c>
      <c r="T133" s="27">
        <v>63</v>
      </c>
      <c r="U133" s="27">
        <v>77</v>
      </c>
    </row>
    <row r="134" spans="1:21" ht="16.5" customHeight="1">
      <c r="A134" s="7"/>
      <c r="B134" s="7"/>
      <c r="C134" s="7"/>
      <c r="D134" s="7"/>
      <c r="E134" s="7" t="s">
        <v>327</v>
      </c>
      <c r="F134" s="7"/>
      <c r="G134" s="7"/>
      <c r="H134" s="7"/>
      <c r="I134" s="7"/>
      <c r="J134" s="7"/>
      <c r="K134" s="7"/>
      <c r="L134" s="9" t="s">
        <v>139</v>
      </c>
      <c r="M134" s="27">
        <v>76</v>
      </c>
      <c r="N134" s="27">
        <v>71</v>
      </c>
      <c r="O134" s="27">
        <v>61</v>
      </c>
      <c r="P134" s="27">
        <v>53</v>
      </c>
      <c r="Q134" s="27">
        <v>56</v>
      </c>
      <c r="R134" s="27">
        <v>59</v>
      </c>
      <c r="S134" s="25" t="s">
        <v>144</v>
      </c>
      <c r="T134" s="27">
        <v>53</v>
      </c>
      <c r="U134" s="27">
        <v>67</v>
      </c>
    </row>
    <row r="135" spans="1:21" ht="16.5" customHeight="1">
      <c r="A135" s="7"/>
      <c r="B135" s="7"/>
      <c r="C135" s="7"/>
      <c r="D135" s="7"/>
      <c r="E135" s="7" t="s">
        <v>328</v>
      </c>
      <c r="F135" s="7"/>
      <c r="G135" s="7"/>
      <c r="H135" s="7"/>
      <c r="I135" s="7"/>
      <c r="J135" s="7"/>
      <c r="K135" s="7"/>
      <c r="L135" s="9" t="s">
        <v>139</v>
      </c>
      <c r="M135" s="27">
        <v>80</v>
      </c>
      <c r="N135" s="27">
        <v>72</v>
      </c>
      <c r="O135" s="27">
        <v>74</v>
      </c>
      <c r="P135" s="27">
        <v>67</v>
      </c>
      <c r="Q135" s="27">
        <v>70</v>
      </c>
      <c r="R135" s="27">
        <v>64</v>
      </c>
      <c r="S135" s="25" t="s">
        <v>144</v>
      </c>
      <c r="T135" s="27">
        <v>60</v>
      </c>
      <c r="U135" s="27">
        <v>74</v>
      </c>
    </row>
    <row r="136" spans="1:21" ht="16.5" customHeight="1">
      <c r="A136" s="7"/>
      <c r="B136" s="7"/>
      <c r="C136" s="7"/>
      <c r="D136" s="7"/>
      <c r="E136" s="7" t="s">
        <v>329</v>
      </c>
      <c r="F136" s="7"/>
      <c r="G136" s="7"/>
      <c r="H136" s="7"/>
      <c r="I136" s="7"/>
      <c r="J136" s="7"/>
      <c r="K136" s="7"/>
      <c r="L136" s="9" t="s">
        <v>139</v>
      </c>
      <c r="M136" s="27">
        <v>94</v>
      </c>
      <c r="N136" s="27">
        <v>89</v>
      </c>
      <c r="O136" s="27">
        <v>94</v>
      </c>
      <c r="P136" s="27">
        <v>93</v>
      </c>
      <c r="Q136" s="27">
        <v>92</v>
      </c>
      <c r="R136" s="27">
        <v>87</v>
      </c>
      <c r="S136" s="25" t="s">
        <v>144</v>
      </c>
      <c r="T136" s="27">
        <v>89</v>
      </c>
      <c r="U136" s="27">
        <v>93</v>
      </c>
    </row>
    <row r="137" spans="1:21" ht="16.5" customHeight="1">
      <c r="A137" s="7"/>
      <c r="B137" s="7"/>
      <c r="C137" s="7"/>
      <c r="D137" s="7"/>
      <c r="E137" s="7" t="s">
        <v>82</v>
      </c>
      <c r="F137" s="7"/>
      <c r="G137" s="7"/>
      <c r="H137" s="7"/>
      <c r="I137" s="7"/>
      <c r="J137" s="7"/>
      <c r="K137" s="7"/>
      <c r="L137" s="9" t="s">
        <v>139</v>
      </c>
      <c r="M137" s="27">
        <v>81</v>
      </c>
      <c r="N137" s="27">
        <v>74</v>
      </c>
      <c r="O137" s="27">
        <v>70</v>
      </c>
      <c r="P137" s="27">
        <v>65</v>
      </c>
      <c r="Q137" s="27">
        <v>66</v>
      </c>
      <c r="R137" s="27">
        <v>66</v>
      </c>
      <c r="S137" s="25" t="s">
        <v>144</v>
      </c>
      <c r="T137" s="27">
        <v>61</v>
      </c>
      <c r="U137" s="27">
        <v>74</v>
      </c>
    </row>
    <row r="138" spans="1:21" ht="16.5" customHeight="1">
      <c r="A138" s="7"/>
      <c r="B138" s="7"/>
      <c r="C138" s="7"/>
      <c r="D138" s="7" t="s">
        <v>330</v>
      </c>
      <c r="E138" s="7"/>
      <c r="F138" s="7"/>
      <c r="G138" s="7"/>
      <c r="H138" s="7"/>
      <c r="I138" s="7"/>
      <c r="J138" s="7"/>
      <c r="K138" s="7"/>
      <c r="L138" s="9"/>
      <c r="M138" s="10"/>
      <c r="N138" s="10"/>
      <c r="O138" s="10"/>
      <c r="P138" s="10"/>
      <c r="Q138" s="10"/>
      <c r="R138" s="10"/>
      <c r="S138" s="10"/>
      <c r="T138" s="10"/>
      <c r="U138" s="10"/>
    </row>
    <row r="139" spans="1:21" ht="16.5" customHeight="1">
      <c r="A139" s="7"/>
      <c r="B139" s="7"/>
      <c r="C139" s="7"/>
      <c r="D139" s="7"/>
      <c r="E139" s="7" t="s">
        <v>325</v>
      </c>
      <c r="F139" s="7"/>
      <c r="G139" s="7"/>
      <c r="H139" s="7"/>
      <c r="I139" s="7"/>
      <c r="J139" s="7"/>
      <c r="K139" s="7"/>
      <c r="L139" s="9" t="s">
        <v>139</v>
      </c>
      <c r="M139" s="27">
        <v>70</v>
      </c>
      <c r="N139" s="27">
        <v>74</v>
      </c>
      <c r="O139" s="27">
        <v>79</v>
      </c>
      <c r="P139" s="27">
        <v>69</v>
      </c>
      <c r="Q139" s="27">
        <v>83</v>
      </c>
      <c r="R139" s="27">
        <v>81</v>
      </c>
      <c r="S139" s="25" t="s">
        <v>144</v>
      </c>
      <c r="T139" s="27">
        <v>87</v>
      </c>
      <c r="U139" s="27">
        <v>75</v>
      </c>
    </row>
    <row r="140" spans="1:21" ht="16.5" customHeight="1">
      <c r="A140" s="7"/>
      <c r="B140" s="7"/>
      <c r="C140" s="7"/>
      <c r="D140" s="7"/>
      <c r="E140" s="7" t="s">
        <v>326</v>
      </c>
      <c r="F140" s="7"/>
      <c r="G140" s="7"/>
      <c r="H140" s="7"/>
      <c r="I140" s="7"/>
      <c r="J140" s="7"/>
      <c r="K140" s="7"/>
      <c r="L140" s="9" t="s">
        <v>139</v>
      </c>
      <c r="M140" s="27">
        <v>53</v>
      </c>
      <c r="N140" s="27">
        <v>63</v>
      </c>
      <c r="O140" s="27">
        <v>63</v>
      </c>
      <c r="P140" s="27">
        <v>53</v>
      </c>
      <c r="Q140" s="27">
        <v>61</v>
      </c>
      <c r="R140" s="27">
        <v>58</v>
      </c>
      <c r="S140" s="25" t="s">
        <v>144</v>
      </c>
      <c r="T140" s="27">
        <v>64</v>
      </c>
      <c r="U140" s="27">
        <v>58</v>
      </c>
    </row>
    <row r="141" spans="1:21" ht="16.5" customHeight="1">
      <c r="A141" s="7"/>
      <c r="B141" s="7"/>
      <c r="C141" s="7"/>
      <c r="D141" s="7"/>
      <c r="E141" s="7" t="s">
        <v>327</v>
      </c>
      <c r="F141" s="7"/>
      <c r="G141" s="7"/>
      <c r="H141" s="7"/>
      <c r="I141" s="7"/>
      <c r="J141" s="7"/>
      <c r="K141" s="7"/>
      <c r="L141" s="9" t="s">
        <v>139</v>
      </c>
      <c r="M141" s="27">
        <v>36</v>
      </c>
      <c r="N141" s="27">
        <v>47</v>
      </c>
      <c r="O141" s="27">
        <v>42</v>
      </c>
      <c r="P141" s="27">
        <v>37</v>
      </c>
      <c r="Q141" s="27">
        <v>41</v>
      </c>
      <c r="R141" s="27">
        <v>38</v>
      </c>
      <c r="S141" s="25" t="s">
        <v>144</v>
      </c>
      <c r="T141" s="27">
        <v>48</v>
      </c>
      <c r="U141" s="27">
        <v>40</v>
      </c>
    </row>
    <row r="142" spans="1:21" ht="16.5" customHeight="1">
      <c r="A142" s="7"/>
      <c r="B142" s="7"/>
      <c r="C142" s="7"/>
      <c r="D142" s="7"/>
      <c r="E142" s="7" t="s">
        <v>328</v>
      </c>
      <c r="F142" s="7"/>
      <c r="G142" s="7"/>
      <c r="H142" s="7"/>
      <c r="I142" s="7"/>
      <c r="J142" s="7"/>
      <c r="K142" s="7"/>
      <c r="L142" s="9" t="s">
        <v>139</v>
      </c>
      <c r="M142" s="27">
        <v>14</v>
      </c>
      <c r="N142" s="27">
        <v>22</v>
      </c>
      <c r="O142" s="27">
        <v>15</v>
      </c>
      <c r="P142" s="27">
        <v>14</v>
      </c>
      <c r="Q142" s="27">
        <v>17</v>
      </c>
      <c r="R142" s="27">
        <v>15</v>
      </c>
      <c r="S142" s="25" t="s">
        <v>144</v>
      </c>
      <c r="T142" s="27">
        <v>19</v>
      </c>
      <c r="U142" s="27">
        <v>16</v>
      </c>
    </row>
    <row r="143" spans="1:21" ht="16.5" customHeight="1">
      <c r="A143" s="7"/>
      <c r="B143" s="7"/>
      <c r="C143" s="7"/>
      <c r="D143" s="7"/>
      <c r="E143" s="7" t="s">
        <v>329</v>
      </c>
      <c r="F143" s="7"/>
      <c r="G143" s="7"/>
      <c r="H143" s="7"/>
      <c r="I143" s="7"/>
      <c r="J143" s="7"/>
      <c r="K143" s="7"/>
      <c r="L143" s="9" t="s">
        <v>139</v>
      </c>
      <c r="M143" s="24">
        <v>4</v>
      </c>
      <c r="N143" s="24">
        <v>6</v>
      </c>
      <c r="O143" s="24">
        <v>5</v>
      </c>
      <c r="P143" s="24">
        <v>4</v>
      </c>
      <c r="Q143" s="24">
        <v>8</v>
      </c>
      <c r="R143" s="24">
        <v>5</v>
      </c>
      <c r="S143" s="25" t="s">
        <v>144</v>
      </c>
      <c r="T143" s="24">
        <v>9</v>
      </c>
      <c r="U143" s="24">
        <v>5</v>
      </c>
    </row>
    <row r="144" spans="1:21" ht="16.5" customHeight="1">
      <c r="A144" s="7"/>
      <c r="B144" s="7"/>
      <c r="C144" s="7"/>
      <c r="D144" s="7"/>
      <c r="E144" s="7" t="s">
        <v>82</v>
      </c>
      <c r="F144" s="7"/>
      <c r="G144" s="7"/>
      <c r="H144" s="7"/>
      <c r="I144" s="7"/>
      <c r="J144" s="7"/>
      <c r="K144" s="7"/>
      <c r="L144" s="9" t="s">
        <v>139</v>
      </c>
      <c r="M144" s="27">
        <v>25</v>
      </c>
      <c r="N144" s="27">
        <v>34</v>
      </c>
      <c r="O144" s="27">
        <v>34</v>
      </c>
      <c r="P144" s="27">
        <v>27</v>
      </c>
      <c r="Q144" s="27">
        <v>33</v>
      </c>
      <c r="R144" s="27">
        <v>27</v>
      </c>
      <c r="S144" s="25" t="s">
        <v>144</v>
      </c>
      <c r="T144" s="27">
        <v>34</v>
      </c>
      <c r="U144" s="27">
        <v>30</v>
      </c>
    </row>
    <row r="145" spans="1:21" ht="16.5" customHeight="1">
      <c r="A145" s="7"/>
      <c r="B145" s="7"/>
      <c r="C145" s="7"/>
      <c r="D145" s="7" t="s">
        <v>308</v>
      </c>
      <c r="E145" s="7"/>
      <c r="F145" s="7"/>
      <c r="G145" s="7"/>
      <c r="H145" s="7"/>
      <c r="I145" s="7"/>
      <c r="J145" s="7"/>
      <c r="K145" s="7"/>
      <c r="L145" s="9"/>
      <c r="M145" s="10"/>
      <c r="N145" s="10"/>
      <c r="O145" s="10"/>
      <c r="P145" s="10"/>
      <c r="Q145" s="10"/>
      <c r="R145" s="10"/>
      <c r="S145" s="10"/>
      <c r="T145" s="10"/>
      <c r="U145" s="10"/>
    </row>
    <row r="146" spans="1:21" ht="16.5" customHeight="1">
      <c r="A146" s="7"/>
      <c r="B146" s="7"/>
      <c r="C146" s="7"/>
      <c r="D146" s="7"/>
      <c r="E146" s="7" t="s">
        <v>325</v>
      </c>
      <c r="F146" s="7"/>
      <c r="G146" s="7"/>
      <c r="H146" s="7"/>
      <c r="I146" s="7"/>
      <c r="J146" s="7"/>
      <c r="K146" s="7"/>
      <c r="L146" s="9" t="s">
        <v>139</v>
      </c>
      <c r="M146" s="24">
        <v>1</v>
      </c>
      <c r="N146" s="24">
        <v>1</v>
      </c>
      <c r="O146" s="24">
        <v>1</v>
      </c>
      <c r="P146" s="24">
        <v>1</v>
      </c>
      <c r="Q146" s="24">
        <v>1</v>
      </c>
      <c r="R146" s="24">
        <v>1</v>
      </c>
      <c r="S146" s="25" t="s">
        <v>144</v>
      </c>
      <c r="T146" s="24">
        <v>1</v>
      </c>
      <c r="U146" s="24">
        <v>1</v>
      </c>
    </row>
    <row r="147" spans="1:21" ht="16.5" customHeight="1">
      <c r="A147" s="7"/>
      <c r="B147" s="7"/>
      <c r="C147" s="7"/>
      <c r="D147" s="7"/>
      <c r="E147" s="7" t="s">
        <v>326</v>
      </c>
      <c r="F147" s="7"/>
      <c r="G147" s="7"/>
      <c r="H147" s="7"/>
      <c r="I147" s="7"/>
      <c r="J147" s="7"/>
      <c r="K147" s="7"/>
      <c r="L147" s="9" t="s">
        <v>139</v>
      </c>
      <c r="M147" s="27">
        <v>12</v>
      </c>
      <c r="N147" s="27">
        <v>11</v>
      </c>
      <c r="O147" s="27">
        <v>14</v>
      </c>
      <c r="P147" s="27">
        <v>13</v>
      </c>
      <c r="Q147" s="27">
        <v>14</v>
      </c>
      <c r="R147" s="24">
        <v>9</v>
      </c>
      <c r="S147" s="25" t="s">
        <v>144</v>
      </c>
      <c r="T147" s="27">
        <v>13</v>
      </c>
      <c r="U147" s="27">
        <v>12</v>
      </c>
    </row>
    <row r="148" spans="1:21" ht="16.5" customHeight="1">
      <c r="A148" s="7"/>
      <c r="B148" s="7"/>
      <c r="C148" s="7"/>
      <c r="D148" s="7"/>
      <c r="E148" s="7" t="s">
        <v>327</v>
      </c>
      <c r="F148" s="7"/>
      <c r="G148" s="7"/>
      <c r="H148" s="7"/>
      <c r="I148" s="7"/>
      <c r="J148" s="7"/>
      <c r="K148" s="7"/>
      <c r="L148" s="9" t="s">
        <v>139</v>
      </c>
      <c r="M148" s="27">
        <v>33</v>
      </c>
      <c r="N148" s="27">
        <v>36</v>
      </c>
      <c r="O148" s="27">
        <v>44</v>
      </c>
      <c r="P148" s="27">
        <v>35</v>
      </c>
      <c r="Q148" s="27">
        <v>39</v>
      </c>
      <c r="R148" s="27">
        <v>35</v>
      </c>
      <c r="S148" s="25" t="s">
        <v>144</v>
      </c>
      <c r="T148" s="27">
        <v>31</v>
      </c>
      <c r="U148" s="27">
        <v>37</v>
      </c>
    </row>
    <row r="149" spans="1:21" ht="16.5" customHeight="1">
      <c r="A149" s="7"/>
      <c r="B149" s="7"/>
      <c r="C149" s="7"/>
      <c r="D149" s="7"/>
      <c r="E149" s="7" t="s">
        <v>328</v>
      </c>
      <c r="F149" s="7"/>
      <c r="G149" s="7"/>
      <c r="H149" s="7"/>
      <c r="I149" s="7"/>
      <c r="J149" s="7"/>
      <c r="K149" s="7"/>
      <c r="L149" s="9" t="s">
        <v>139</v>
      </c>
      <c r="M149" s="27">
        <v>43</v>
      </c>
      <c r="N149" s="27">
        <v>44</v>
      </c>
      <c r="O149" s="27">
        <v>36</v>
      </c>
      <c r="P149" s="27">
        <v>45</v>
      </c>
      <c r="Q149" s="27">
        <v>39</v>
      </c>
      <c r="R149" s="27">
        <v>45</v>
      </c>
      <c r="S149" s="25" t="s">
        <v>144</v>
      </c>
      <c r="T149" s="27">
        <v>47</v>
      </c>
      <c r="U149" s="27">
        <v>42</v>
      </c>
    </row>
    <row r="150" spans="1:21" ht="16.5" customHeight="1">
      <c r="A150" s="7"/>
      <c r="B150" s="7"/>
      <c r="C150" s="7"/>
      <c r="D150" s="7"/>
      <c r="E150" s="7" t="s">
        <v>329</v>
      </c>
      <c r="F150" s="7"/>
      <c r="G150" s="7"/>
      <c r="H150" s="7"/>
      <c r="I150" s="7"/>
      <c r="J150" s="7"/>
      <c r="K150" s="7"/>
      <c r="L150" s="9" t="s">
        <v>139</v>
      </c>
      <c r="M150" s="27">
        <v>11</v>
      </c>
      <c r="N150" s="24">
        <v>9</v>
      </c>
      <c r="O150" s="24">
        <v>4</v>
      </c>
      <c r="P150" s="24">
        <v>7</v>
      </c>
      <c r="Q150" s="24">
        <v>6</v>
      </c>
      <c r="R150" s="24">
        <v>9</v>
      </c>
      <c r="S150" s="25" t="s">
        <v>144</v>
      </c>
      <c r="T150" s="24">
        <v>9</v>
      </c>
      <c r="U150" s="24">
        <v>8</v>
      </c>
    </row>
    <row r="151" spans="1:21" ht="16.5" customHeight="1">
      <c r="A151" s="7"/>
      <c r="B151" s="7"/>
      <c r="C151" s="7"/>
      <c r="D151" s="7"/>
      <c r="E151" s="7" t="s">
        <v>82</v>
      </c>
      <c r="F151" s="7"/>
      <c r="G151" s="7"/>
      <c r="H151" s="7"/>
      <c r="I151" s="7"/>
      <c r="J151" s="7"/>
      <c r="K151" s="7"/>
      <c r="L151" s="9" t="s">
        <v>139</v>
      </c>
      <c r="M151" s="18">
        <v>100</v>
      </c>
      <c r="N151" s="18">
        <v>100</v>
      </c>
      <c r="O151" s="18">
        <v>100</v>
      </c>
      <c r="P151" s="18">
        <v>100</v>
      </c>
      <c r="Q151" s="18">
        <v>100</v>
      </c>
      <c r="R151" s="18">
        <v>100</v>
      </c>
      <c r="S151" s="25" t="s">
        <v>144</v>
      </c>
      <c r="T151" s="18">
        <v>100</v>
      </c>
      <c r="U151" s="18">
        <v>100</v>
      </c>
    </row>
    <row r="152" spans="1:21" ht="16.5" customHeight="1">
      <c r="A152" s="7"/>
      <c r="B152" s="7"/>
      <c r="C152" s="7"/>
      <c r="D152" s="7" t="s">
        <v>331</v>
      </c>
      <c r="E152" s="7"/>
      <c r="F152" s="7"/>
      <c r="G152" s="7"/>
      <c r="H152" s="7"/>
      <c r="I152" s="7"/>
      <c r="J152" s="7"/>
      <c r="K152" s="7"/>
      <c r="L152" s="9"/>
      <c r="M152" s="10"/>
      <c r="N152" s="10"/>
      <c r="O152" s="10"/>
      <c r="P152" s="10"/>
      <c r="Q152" s="10"/>
      <c r="R152" s="10"/>
      <c r="S152" s="10"/>
      <c r="T152" s="10"/>
      <c r="U152" s="10"/>
    </row>
    <row r="153" spans="1:21" ht="42.4" customHeight="1">
      <c r="A153" s="7"/>
      <c r="B153" s="7"/>
      <c r="C153" s="7"/>
      <c r="D153" s="7"/>
      <c r="E153" s="69" t="s">
        <v>332</v>
      </c>
      <c r="F153" s="69"/>
      <c r="G153" s="69"/>
      <c r="H153" s="69"/>
      <c r="I153" s="69"/>
      <c r="J153" s="69"/>
      <c r="K153" s="69"/>
      <c r="L153" s="9" t="s">
        <v>139</v>
      </c>
      <c r="M153" s="25" t="s">
        <v>144</v>
      </c>
      <c r="N153" s="25" t="s">
        <v>144</v>
      </c>
      <c r="O153" s="25" t="s">
        <v>144</v>
      </c>
      <c r="P153" s="25" t="s">
        <v>144</v>
      </c>
      <c r="Q153" s="25" t="s">
        <v>144</v>
      </c>
      <c r="R153" s="25" t="s">
        <v>144</v>
      </c>
      <c r="S153" s="25" t="s">
        <v>144</v>
      </c>
      <c r="T153" s="25" t="s">
        <v>144</v>
      </c>
      <c r="U153" s="25" t="s">
        <v>144</v>
      </c>
    </row>
    <row r="154" spans="1:21" ht="42.4" customHeight="1">
      <c r="A154" s="7"/>
      <c r="B154" s="7"/>
      <c r="C154" s="7"/>
      <c r="D154" s="7"/>
      <c r="E154" s="69" t="s">
        <v>333</v>
      </c>
      <c r="F154" s="69"/>
      <c r="G154" s="69"/>
      <c r="H154" s="69"/>
      <c r="I154" s="69"/>
      <c r="J154" s="69"/>
      <c r="K154" s="69"/>
      <c r="L154" s="9" t="s">
        <v>131</v>
      </c>
      <c r="M154" s="25" t="s">
        <v>144</v>
      </c>
      <c r="N154" s="25" t="s">
        <v>144</v>
      </c>
      <c r="O154" s="25" t="s">
        <v>144</v>
      </c>
      <c r="P154" s="25" t="s">
        <v>144</v>
      </c>
      <c r="Q154" s="25" t="s">
        <v>144</v>
      </c>
      <c r="R154" s="25" t="s">
        <v>144</v>
      </c>
      <c r="S154" s="25" t="s">
        <v>144</v>
      </c>
      <c r="T154" s="25" t="s">
        <v>144</v>
      </c>
      <c r="U154" s="25" t="s">
        <v>144</v>
      </c>
    </row>
    <row r="155" spans="1:21" ht="16.5" customHeight="1">
      <c r="A155" s="7"/>
      <c r="B155" s="7"/>
      <c r="C155" s="7" t="s">
        <v>87</v>
      </c>
      <c r="D155" s="7"/>
      <c r="E155" s="7"/>
      <c r="F155" s="7"/>
      <c r="G155" s="7"/>
      <c r="H155" s="7"/>
      <c r="I155" s="7"/>
      <c r="J155" s="7"/>
      <c r="K155" s="7"/>
      <c r="L155" s="9"/>
      <c r="M155" s="10"/>
      <c r="N155" s="10"/>
      <c r="O155" s="10"/>
      <c r="P155" s="10"/>
      <c r="Q155" s="10"/>
      <c r="R155" s="10"/>
      <c r="S155" s="10"/>
      <c r="T155" s="10"/>
      <c r="U155" s="10"/>
    </row>
    <row r="156" spans="1:21" ht="16.5" customHeight="1">
      <c r="A156" s="7"/>
      <c r="B156" s="7"/>
      <c r="C156" s="7"/>
      <c r="D156" s="7" t="s">
        <v>324</v>
      </c>
      <c r="E156" s="7"/>
      <c r="F156" s="7"/>
      <c r="G156" s="7"/>
      <c r="H156" s="7"/>
      <c r="I156" s="7"/>
      <c r="J156" s="7"/>
      <c r="K156" s="7"/>
      <c r="L156" s="9"/>
      <c r="M156" s="10"/>
      <c r="N156" s="10"/>
      <c r="O156" s="10"/>
      <c r="P156" s="10"/>
      <c r="Q156" s="10"/>
      <c r="R156" s="10"/>
      <c r="S156" s="10"/>
      <c r="T156" s="10"/>
      <c r="U156" s="10"/>
    </row>
    <row r="157" spans="1:21" ht="16.5" customHeight="1">
      <c r="A157" s="7"/>
      <c r="B157" s="7"/>
      <c r="C157" s="7"/>
      <c r="D157" s="7"/>
      <c r="E157" s="7" t="s">
        <v>325</v>
      </c>
      <c r="F157" s="7"/>
      <c r="G157" s="7"/>
      <c r="H157" s="7"/>
      <c r="I157" s="7"/>
      <c r="J157" s="7"/>
      <c r="K157" s="7"/>
      <c r="L157" s="9" t="s">
        <v>139</v>
      </c>
      <c r="M157" s="18">
        <v>100</v>
      </c>
      <c r="N157" s="18">
        <v>100</v>
      </c>
      <c r="O157" s="27">
        <v>99</v>
      </c>
      <c r="P157" s="18">
        <v>100</v>
      </c>
      <c r="Q157" s="18">
        <v>100</v>
      </c>
      <c r="R157" s="18">
        <v>100</v>
      </c>
      <c r="S157" s="18">
        <v>100</v>
      </c>
      <c r="T157" s="18">
        <v>100</v>
      </c>
      <c r="U157" s="18">
        <v>100</v>
      </c>
    </row>
    <row r="158" spans="1:21" ht="16.5" customHeight="1">
      <c r="A158" s="7"/>
      <c r="B158" s="7"/>
      <c r="C158" s="7"/>
      <c r="D158" s="7"/>
      <c r="E158" s="7" t="s">
        <v>326</v>
      </c>
      <c r="F158" s="7"/>
      <c r="G158" s="7"/>
      <c r="H158" s="7"/>
      <c r="I158" s="7"/>
      <c r="J158" s="7"/>
      <c r="K158" s="7"/>
      <c r="L158" s="9" t="s">
        <v>139</v>
      </c>
      <c r="M158" s="27">
        <v>82</v>
      </c>
      <c r="N158" s="27">
        <v>80</v>
      </c>
      <c r="O158" s="27">
        <v>77</v>
      </c>
      <c r="P158" s="27">
        <v>83</v>
      </c>
      <c r="Q158" s="27">
        <v>69</v>
      </c>
      <c r="R158" s="27">
        <v>83</v>
      </c>
      <c r="S158" s="27">
        <v>78</v>
      </c>
      <c r="T158" s="27">
        <v>62</v>
      </c>
      <c r="U158" s="27">
        <v>79</v>
      </c>
    </row>
    <row r="159" spans="1:21" ht="16.5" customHeight="1">
      <c r="A159" s="7"/>
      <c r="B159" s="7"/>
      <c r="C159" s="7"/>
      <c r="D159" s="7"/>
      <c r="E159" s="7" t="s">
        <v>327</v>
      </c>
      <c r="F159" s="7"/>
      <c r="G159" s="7"/>
      <c r="H159" s="7"/>
      <c r="I159" s="7"/>
      <c r="J159" s="7"/>
      <c r="K159" s="7"/>
      <c r="L159" s="9" t="s">
        <v>139</v>
      </c>
      <c r="M159" s="27">
        <v>76</v>
      </c>
      <c r="N159" s="27">
        <v>73</v>
      </c>
      <c r="O159" s="27">
        <v>64</v>
      </c>
      <c r="P159" s="27">
        <v>57</v>
      </c>
      <c r="Q159" s="27">
        <v>57</v>
      </c>
      <c r="R159" s="27">
        <v>64</v>
      </c>
      <c r="S159" s="27">
        <v>48</v>
      </c>
      <c r="T159" s="27">
        <v>54</v>
      </c>
      <c r="U159" s="27">
        <v>68</v>
      </c>
    </row>
    <row r="160" spans="1:21" ht="16.5" customHeight="1">
      <c r="A160" s="7"/>
      <c r="B160" s="7"/>
      <c r="C160" s="7"/>
      <c r="D160" s="7"/>
      <c r="E160" s="7" t="s">
        <v>328</v>
      </c>
      <c r="F160" s="7"/>
      <c r="G160" s="7"/>
      <c r="H160" s="7"/>
      <c r="I160" s="7"/>
      <c r="J160" s="7"/>
      <c r="K160" s="7"/>
      <c r="L160" s="9" t="s">
        <v>139</v>
      </c>
      <c r="M160" s="27">
        <v>81</v>
      </c>
      <c r="N160" s="27">
        <v>73</v>
      </c>
      <c r="O160" s="27">
        <v>74</v>
      </c>
      <c r="P160" s="27">
        <v>69</v>
      </c>
      <c r="Q160" s="27">
        <v>69</v>
      </c>
      <c r="R160" s="27">
        <v>67</v>
      </c>
      <c r="S160" s="27">
        <v>53</v>
      </c>
      <c r="T160" s="27">
        <v>59</v>
      </c>
      <c r="U160" s="27">
        <v>74</v>
      </c>
    </row>
    <row r="161" spans="1:21" ht="16.5" customHeight="1">
      <c r="A161" s="7"/>
      <c r="B161" s="7"/>
      <c r="C161" s="7"/>
      <c r="D161" s="7"/>
      <c r="E161" s="7" t="s">
        <v>329</v>
      </c>
      <c r="F161" s="7"/>
      <c r="G161" s="7"/>
      <c r="H161" s="7"/>
      <c r="I161" s="7"/>
      <c r="J161" s="7"/>
      <c r="K161" s="7"/>
      <c r="L161" s="9" t="s">
        <v>139</v>
      </c>
      <c r="M161" s="27">
        <v>95</v>
      </c>
      <c r="N161" s="27">
        <v>89</v>
      </c>
      <c r="O161" s="27">
        <v>93</v>
      </c>
      <c r="P161" s="27">
        <v>93</v>
      </c>
      <c r="Q161" s="27">
        <v>89</v>
      </c>
      <c r="R161" s="27">
        <v>89</v>
      </c>
      <c r="S161" s="27">
        <v>86</v>
      </c>
      <c r="T161" s="27">
        <v>88</v>
      </c>
      <c r="U161" s="27">
        <v>92</v>
      </c>
    </row>
    <row r="162" spans="1:21" ht="16.5" customHeight="1">
      <c r="A162" s="7"/>
      <c r="B162" s="7"/>
      <c r="C162" s="7"/>
      <c r="D162" s="7"/>
      <c r="E162" s="7" t="s">
        <v>82</v>
      </c>
      <c r="F162" s="7"/>
      <c r="G162" s="7"/>
      <c r="H162" s="7"/>
      <c r="I162" s="7"/>
      <c r="J162" s="7"/>
      <c r="K162" s="7"/>
      <c r="L162" s="9" t="s">
        <v>139</v>
      </c>
      <c r="M162" s="27">
        <v>81</v>
      </c>
      <c r="N162" s="27">
        <v>75</v>
      </c>
      <c r="O162" s="27">
        <v>71</v>
      </c>
      <c r="P162" s="27">
        <v>68</v>
      </c>
      <c r="Q162" s="27">
        <v>66</v>
      </c>
      <c r="R162" s="27">
        <v>70</v>
      </c>
      <c r="S162" s="27">
        <v>59</v>
      </c>
      <c r="T162" s="27">
        <v>60</v>
      </c>
      <c r="U162" s="27">
        <v>74</v>
      </c>
    </row>
    <row r="163" spans="1:21" ht="16.5" customHeight="1">
      <c r="A163" s="7"/>
      <c r="B163" s="7"/>
      <c r="C163" s="7"/>
      <c r="D163" s="7" t="s">
        <v>330</v>
      </c>
      <c r="E163" s="7"/>
      <c r="F163" s="7"/>
      <c r="G163" s="7"/>
      <c r="H163" s="7"/>
      <c r="I163" s="7"/>
      <c r="J163" s="7"/>
      <c r="K163" s="7"/>
      <c r="L163" s="9"/>
      <c r="M163" s="10"/>
      <c r="N163" s="10"/>
      <c r="O163" s="10"/>
      <c r="P163" s="10"/>
      <c r="Q163" s="10"/>
      <c r="R163" s="10"/>
      <c r="S163" s="10"/>
      <c r="T163" s="10"/>
      <c r="U163" s="10"/>
    </row>
    <row r="164" spans="1:21" ht="16.5" customHeight="1">
      <c r="A164" s="7"/>
      <c r="B164" s="7"/>
      <c r="C164" s="7"/>
      <c r="D164" s="7"/>
      <c r="E164" s="7" t="s">
        <v>325</v>
      </c>
      <c r="F164" s="7"/>
      <c r="G164" s="7"/>
      <c r="H164" s="7"/>
      <c r="I164" s="7"/>
      <c r="J164" s="7"/>
      <c r="K164" s="7"/>
      <c r="L164" s="9" t="s">
        <v>139</v>
      </c>
      <c r="M164" s="27">
        <v>79</v>
      </c>
      <c r="N164" s="27">
        <v>74</v>
      </c>
      <c r="O164" s="27">
        <v>79</v>
      </c>
      <c r="P164" s="27">
        <v>68</v>
      </c>
      <c r="Q164" s="27">
        <v>81</v>
      </c>
      <c r="R164" s="27">
        <v>80</v>
      </c>
      <c r="S164" s="27">
        <v>81</v>
      </c>
      <c r="T164" s="27">
        <v>84</v>
      </c>
      <c r="U164" s="27">
        <v>77</v>
      </c>
    </row>
    <row r="165" spans="1:21" ht="16.5" customHeight="1">
      <c r="A165" s="7"/>
      <c r="B165" s="7"/>
      <c r="C165" s="7"/>
      <c r="D165" s="7"/>
      <c r="E165" s="7" t="s">
        <v>326</v>
      </c>
      <c r="F165" s="7"/>
      <c r="G165" s="7"/>
      <c r="H165" s="7"/>
      <c r="I165" s="7"/>
      <c r="J165" s="7"/>
      <c r="K165" s="7"/>
      <c r="L165" s="9" t="s">
        <v>139</v>
      </c>
      <c r="M165" s="27">
        <v>61</v>
      </c>
      <c r="N165" s="27">
        <v>61</v>
      </c>
      <c r="O165" s="27">
        <v>62</v>
      </c>
      <c r="P165" s="27">
        <v>53</v>
      </c>
      <c r="Q165" s="27">
        <v>60</v>
      </c>
      <c r="R165" s="27">
        <v>58</v>
      </c>
      <c r="S165" s="27">
        <v>60</v>
      </c>
      <c r="T165" s="27">
        <v>60</v>
      </c>
      <c r="U165" s="27">
        <v>60</v>
      </c>
    </row>
    <row r="166" spans="1:21" ht="16.5" customHeight="1">
      <c r="A166" s="7"/>
      <c r="B166" s="7"/>
      <c r="C166" s="7"/>
      <c r="D166" s="7"/>
      <c r="E166" s="7" t="s">
        <v>327</v>
      </c>
      <c r="F166" s="7"/>
      <c r="G166" s="7"/>
      <c r="H166" s="7"/>
      <c r="I166" s="7"/>
      <c r="J166" s="7"/>
      <c r="K166" s="7"/>
      <c r="L166" s="9" t="s">
        <v>139</v>
      </c>
      <c r="M166" s="27">
        <v>41</v>
      </c>
      <c r="N166" s="27">
        <v>45</v>
      </c>
      <c r="O166" s="27">
        <v>41</v>
      </c>
      <c r="P166" s="27">
        <v>37</v>
      </c>
      <c r="Q166" s="27">
        <v>41</v>
      </c>
      <c r="R166" s="27">
        <v>38</v>
      </c>
      <c r="S166" s="27">
        <v>40</v>
      </c>
      <c r="T166" s="27">
        <v>45</v>
      </c>
      <c r="U166" s="27">
        <v>42</v>
      </c>
    </row>
    <row r="167" spans="1:21" ht="16.5" customHeight="1">
      <c r="A167" s="7"/>
      <c r="B167" s="7"/>
      <c r="C167" s="7"/>
      <c r="D167" s="7"/>
      <c r="E167" s="7" t="s">
        <v>328</v>
      </c>
      <c r="F167" s="7"/>
      <c r="G167" s="7"/>
      <c r="H167" s="7"/>
      <c r="I167" s="7"/>
      <c r="J167" s="7"/>
      <c r="K167" s="7"/>
      <c r="L167" s="9" t="s">
        <v>139</v>
      </c>
      <c r="M167" s="27">
        <v>16</v>
      </c>
      <c r="N167" s="27">
        <v>21</v>
      </c>
      <c r="O167" s="27">
        <v>14</v>
      </c>
      <c r="P167" s="27">
        <v>14</v>
      </c>
      <c r="Q167" s="27">
        <v>16</v>
      </c>
      <c r="R167" s="27">
        <v>14</v>
      </c>
      <c r="S167" s="27">
        <v>17</v>
      </c>
      <c r="T167" s="27">
        <v>18</v>
      </c>
      <c r="U167" s="27">
        <v>17</v>
      </c>
    </row>
    <row r="168" spans="1:21" ht="16.5" customHeight="1">
      <c r="A168" s="7"/>
      <c r="B168" s="7"/>
      <c r="C168" s="7"/>
      <c r="D168" s="7"/>
      <c r="E168" s="7" t="s">
        <v>329</v>
      </c>
      <c r="F168" s="7"/>
      <c r="G168" s="7"/>
      <c r="H168" s="7"/>
      <c r="I168" s="7"/>
      <c r="J168" s="7"/>
      <c r="K168" s="7"/>
      <c r="L168" s="9" t="s">
        <v>139</v>
      </c>
      <c r="M168" s="24">
        <v>5</v>
      </c>
      <c r="N168" s="24">
        <v>6</v>
      </c>
      <c r="O168" s="24">
        <v>4</v>
      </c>
      <c r="P168" s="24">
        <v>4</v>
      </c>
      <c r="Q168" s="24">
        <v>7</v>
      </c>
      <c r="R168" s="24">
        <v>5</v>
      </c>
      <c r="S168" s="24">
        <v>4</v>
      </c>
      <c r="T168" s="24">
        <v>6</v>
      </c>
      <c r="U168" s="24">
        <v>5</v>
      </c>
    </row>
    <row r="169" spans="1:21" ht="16.5" customHeight="1">
      <c r="A169" s="7"/>
      <c r="B169" s="7"/>
      <c r="C169" s="7"/>
      <c r="D169" s="7"/>
      <c r="E169" s="7" t="s">
        <v>82</v>
      </c>
      <c r="F169" s="7"/>
      <c r="G169" s="7"/>
      <c r="H169" s="7"/>
      <c r="I169" s="7"/>
      <c r="J169" s="7"/>
      <c r="K169" s="7"/>
      <c r="L169" s="9" t="s">
        <v>139</v>
      </c>
      <c r="M169" s="27">
        <v>29</v>
      </c>
      <c r="N169" s="27">
        <v>33</v>
      </c>
      <c r="O169" s="27">
        <v>32</v>
      </c>
      <c r="P169" s="27">
        <v>26</v>
      </c>
      <c r="Q169" s="27">
        <v>31</v>
      </c>
      <c r="R169" s="27">
        <v>25</v>
      </c>
      <c r="S169" s="27">
        <v>27</v>
      </c>
      <c r="T169" s="27">
        <v>30</v>
      </c>
      <c r="U169" s="27">
        <v>30</v>
      </c>
    </row>
    <row r="170" spans="1:21" ht="16.5" customHeight="1">
      <c r="A170" s="7"/>
      <c r="B170" s="7"/>
      <c r="C170" s="7"/>
      <c r="D170" s="7" t="s">
        <v>308</v>
      </c>
      <c r="E170" s="7"/>
      <c r="F170" s="7"/>
      <c r="G170" s="7"/>
      <c r="H170" s="7"/>
      <c r="I170" s="7"/>
      <c r="J170" s="7"/>
      <c r="K170" s="7"/>
      <c r="L170" s="9"/>
      <c r="M170" s="10"/>
      <c r="N170" s="10"/>
      <c r="O170" s="10"/>
      <c r="P170" s="10"/>
      <c r="Q170" s="10"/>
      <c r="R170" s="10"/>
      <c r="S170" s="10"/>
      <c r="T170" s="10"/>
      <c r="U170" s="10"/>
    </row>
    <row r="171" spans="1:21" ht="16.5" customHeight="1">
      <c r="A171" s="7"/>
      <c r="B171" s="7"/>
      <c r="C171" s="7"/>
      <c r="D171" s="7"/>
      <c r="E171" s="7" t="s">
        <v>325</v>
      </c>
      <c r="F171" s="7"/>
      <c r="G171" s="7"/>
      <c r="H171" s="7"/>
      <c r="I171" s="7"/>
      <c r="J171" s="7"/>
      <c r="K171" s="7"/>
      <c r="L171" s="9" t="s">
        <v>139</v>
      </c>
      <c r="M171" s="24">
        <v>1</v>
      </c>
      <c r="N171" s="24">
        <v>1</v>
      </c>
      <c r="O171" s="24">
        <v>1</v>
      </c>
      <c r="P171" s="24">
        <v>1</v>
      </c>
      <c r="Q171" s="24">
        <v>1</v>
      </c>
      <c r="R171" s="24">
        <v>1</v>
      </c>
      <c r="S171" s="24" t="s">
        <v>132</v>
      </c>
      <c r="T171" s="24">
        <v>1</v>
      </c>
      <c r="U171" s="24">
        <v>1</v>
      </c>
    </row>
    <row r="172" spans="1:21" ht="16.5" customHeight="1">
      <c r="A172" s="7"/>
      <c r="B172" s="7"/>
      <c r="C172" s="7"/>
      <c r="D172" s="7"/>
      <c r="E172" s="7" t="s">
        <v>326</v>
      </c>
      <c r="F172" s="7"/>
      <c r="G172" s="7"/>
      <c r="H172" s="7"/>
      <c r="I172" s="7"/>
      <c r="J172" s="7"/>
      <c r="K172" s="7"/>
      <c r="L172" s="9" t="s">
        <v>139</v>
      </c>
      <c r="M172" s="27">
        <v>12</v>
      </c>
      <c r="N172" s="27">
        <v>10</v>
      </c>
      <c r="O172" s="27">
        <v>13</v>
      </c>
      <c r="P172" s="27">
        <v>12</v>
      </c>
      <c r="Q172" s="27">
        <v>14</v>
      </c>
      <c r="R172" s="24">
        <v>8</v>
      </c>
      <c r="S172" s="24">
        <v>9</v>
      </c>
      <c r="T172" s="27">
        <v>12</v>
      </c>
      <c r="U172" s="27">
        <v>12</v>
      </c>
    </row>
    <row r="173" spans="1:21" ht="16.5" customHeight="1">
      <c r="A173" s="7"/>
      <c r="B173" s="7"/>
      <c r="C173" s="7"/>
      <c r="D173" s="7"/>
      <c r="E173" s="7" t="s">
        <v>327</v>
      </c>
      <c r="F173" s="7"/>
      <c r="G173" s="7"/>
      <c r="H173" s="7"/>
      <c r="I173" s="7"/>
      <c r="J173" s="7"/>
      <c r="K173" s="7"/>
      <c r="L173" s="9" t="s">
        <v>139</v>
      </c>
      <c r="M173" s="27">
        <v>32</v>
      </c>
      <c r="N173" s="27">
        <v>36</v>
      </c>
      <c r="O173" s="27">
        <v>43</v>
      </c>
      <c r="P173" s="27">
        <v>34</v>
      </c>
      <c r="Q173" s="27">
        <v>37</v>
      </c>
      <c r="R173" s="27">
        <v>35</v>
      </c>
      <c r="S173" s="27">
        <v>34</v>
      </c>
      <c r="T173" s="27">
        <v>29</v>
      </c>
      <c r="U173" s="27">
        <v>36</v>
      </c>
    </row>
    <row r="174" spans="1:21" ht="16.5" customHeight="1">
      <c r="A174" s="7"/>
      <c r="B174" s="7"/>
      <c r="C174" s="7"/>
      <c r="D174" s="7"/>
      <c r="E174" s="7" t="s">
        <v>328</v>
      </c>
      <c r="F174" s="7"/>
      <c r="G174" s="7"/>
      <c r="H174" s="7"/>
      <c r="I174" s="7"/>
      <c r="J174" s="7"/>
      <c r="K174" s="7"/>
      <c r="L174" s="9" t="s">
        <v>139</v>
      </c>
      <c r="M174" s="27">
        <v>43</v>
      </c>
      <c r="N174" s="27">
        <v>45</v>
      </c>
      <c r="O174" s="27">
        <v>38</v>
      </c>
      <c r="P174" s="27">
        <v>46</v>
      </c>
      <c r="Q174" s="27">
        <v>41</v>
      </c>
      <c r="R174" s="27">
        <v>47</v>
      </c>
      <c r="S174" s="27">
        <v>42</v>
      </c>
      <c r="T174" s="27">
        <v>50</v>
      </c>
      <c r="U174" s="27">
        <v>43</v>
      </c>
    </row>
    <row r="175" spans="1:21" ht="16.5" customHeight="1">
      <c r="A175" s="7"/>
      <c r="B175" s="7"/>
      <c r="C175" s="7"/>
      <c r="D175" s="7"/>
      <c r="E175" s="7" t="s">
        <v>329</v>
      </c>
      <c r="F175" s="7"/>
      <c r="G175" s="7"/>
      <c r="H175" s="7"/>
      <c r="I175" s="7"/>
      <c r="J175" s="7"/>
      <c r="K175" s="7"/>
      <c r="L175" s="9" t="s">
        <v>139</v>
      </c>
      <c r="M175" s="27">
        <v>12</v>
      </c>
      <c r="N175" s="24">
        <v>9</v>
      </c>
      <c r="O175" s="24">
        <v>5</v>
      </c>
      <c r="P175" s="24">
        <v>7</v>
      </c>
      <c r="Q175" s="24">
        <v>7</v>
      </c>
      <c r="R175" s="27">
        <v>10</v>
      </c>
      <c r="S175" s="27">
        <v>15</v>
      </c>
      <c r="T175" s="24">
        <v>9</v>
      </c>
      <c r="U175" s="24">
        <v>9</v>
      </c>
    </row>
    <row r="176" spans="1:21" ht="16.5" customHeight="1">
      <c r="A176" s="7"/>
      <c r="B176" s="7"/>
      <c r="C176" s="7"/>
      <c r="D176" s="7"/>
      <c r="E176" s="7" t="s">
        <v>82</v>
      </c>
      <c r="F176" s="7"/>
      <c r="G176" s="7"/>
      <c r="H176" s="7"/>
      <c r="I176" s="7"/>
      <c r="J176" s="7"/>
      <c r="K176" s="7"/>
      <c r="L176" s="9" t="s">
        <v>139</v>
      </c>
      <c r="M176" s="18">
        <v>100</v>
      </c>
      <c r="N176" s="18">
        <v>100</v>
      </c>
      <c r="O176" s="18">
        <v>100</v>
      </c>
      <c r="P176" s="18">
        <v>100</v>
      </c>
      <c r="Q176" s="18">
        <v>100</v>
      </c>
      <c r="R176" s="18">
        <v>100</v>
      </c>
      <c r="S176" s="18">
        <v>100</v>
      </c>
      <c r="T176" s="18">
        <v>100</v>
      </c>
      <c r="U176" s="18">
        <v>100</v>
      </c>
    </row>
    <row r="177" spans="1:21" ht="16.5" customHeight="1">
      <c r="A177" s="7"/>
      <c r="B177" s="7"/>
      <c r="C177" s="7"/>
      <c r="D177" s="7" t="s">
        <v>331</v>
      </c>
      <c r="E177" s="7"/>
      <c r="F177" s="7"/>
      <c r="G177" s="7"/>
      <c r="H177" s="7"/>
      <c r="I177" s="7"/>
      <c r="J177" s="7"/>
      <c r="K177" s="7"/>
      <c r="L177" s="9"/>
      <c r="M177" s="10"/>
      <c r="N177" s="10"/>
      <c r="O177" s="10"/>
      <c r="P177" s="10"/>
      <c r="Q177" s="10"/>
      <c r="R177" s="10"/>
      <c r="S177" s="10"/>
      <c r="T177" s="10"/>
      <c r="U177" s="10"/>
    </row>
    <row r="178" spans="1:21" ht="42.4" customHeight="1">
      <c r="A178" s="7"/>
      <c r="B178" s="7"/>
      <c r="C178" s="7"/>
      <c r="D178" s="7"/>
      <c r="E178" s="69" t="s">
        <v>332</v>
      </c>
      <c r="F178" s="69"/>
      <c r="G178" s="69"/>
      <c r="H178" s="69"/>
      <c r="I178" s="69"/>
      <c r="J178" s="69"/>
      <c r="K178" s="69"/>
      <c r="L178" s="9" t="s">
        <v>139</v>
      </c>
      <c r="M178" s="25" t="s">
        <v>144</v>
      </c>
      <c r="N178" s="25" t="s">
        <v>144</v>
      </c>
      <c r="O178" s="25" t="s">
        <v>144</v>
      </c>
      <c r="P178" s="25" t="s">
        <v>144</v>
      </c>
      <c r="Q178" s="25" t="s">
        <v>144</v>
      </c>
      <c r="R178" s="25" t="s">
        <v>144</v>
      </c>
      <c r="S178" s="25" t="s">
        <v>144</v>
      </c>
      <c r="T178" s="25" t="s">
        <v>144</v>
      </c>
      <c r="U178" s="25" t="s">
        <v>144</v>
      </c>
    </row>
    <row r="179" spans="1:21" ht="42.4" customHeight="1">
      <c r="A179" s="7"/>
      <c r="B179" s="7"/>
      <c r="C179" s="7"/>
      <c r="D179" s="7"/>
      <c r="E179" s="69" t="s">
        <v>333</v>
      </c>
      <c r="F179" s="69"/>
      <c r="G179" s="69"/>
      <c r="H179" s="69"/>
      <c r="I179" s="69"/>
      <c r="J179" s="69"/>
      <c r="K179" s="69"/>
      <c r="L179" s="9" t="s">
        <v>131</v>
      </c>
      <c r="M179" s="25" t="s">
        <v>144</v>
      </c>
      <c r="N179" s="25" t="s">
        <v>144</v>
      </c>
      <c r="O179" s="25" t="s">
        <v>144</v>
      </c>
      <c r="P179" s="25" t="s">
        <v>144</v>
      </c>
      <c r="Q179" s="25" t="s">
        <v>144</v>
      </c>
      <c r="R179" s="25" t="s">
        <v>144</v>
      </c>
      <c r="S179" s="25" t="s">
        <v>144</v>
      </c>
      <c r="T179" s="25" t="s">
        <v>144</v>
      </c>
      <c r="U179" s="25" t="s">
        <v>144</v>
      </c>
    </row>
    <row r="180" spans="1:21" ht="16.5" customHeight="1">
      <c r="A180" s="7"/>
      <c r="B180" s="7"/>
      <c r="C180" s="7" t="s">
        <v>88</v>
      </c>
      <c r="D180" s="7"/>
      <c r="E180" s="7"/>
      <c r="F180" s="7"/>
      <c r="G180" s="7"/>
      <c r="H180" s="7"/>
      <c r="I180" s="7"/>
      <c r="J180" s="7"/>
      <c r="K180" s="7"/>
      <c r="L180" s="9"/>
      <c r="M180" s="10"/>
      <c r="N180" s="10"/>
      <c r="O180" s="10"/>
      <c r="P180" s="10"/>
      <c r="Q180" s="10"/>
      <c r="R180" s="10"/>
      <c r="S180" s="10"/>
      <c r="T180" s="10"/>
      <c r="U180" s="10"/>
    </row>
    <row r="181" spans="1:21" ht="16.5" customHeight="1">
      <c r="A181" s="7"/>
      <c r="B181" s="7"/>
      <c r="C181" s="7"/>
      <c r="D181" s="7" t="s">
        <v>324</v>
      </c>
      <c r="E181" s="7"/>
      <c r="F181" s="7"/>
      <c r="G181" s="7"/>
      <c r="H181" s="7"/>
      <c r="I181" s="7"/>
      <c r="J181" s="7"/>
      <c r="K181" s="7"/>
      <c r="L181" s="9"/>
      <c r="M181" s="10"/>
      <c r="N181" s="10"/>
      <c r="O181" s="10"/>
      <c r="P181" s="10"/>
      <c r="Q181" s="10"/>
      <c r="R181" s="10"/>
      <c r="S181" s="10"/>
      <c r="T181" s="10"/>
      <c r="U181" s="10"/>
    </row>
    <row r="182" spans="1:21" ht="16.5" customHeight="1">
      <c r="A182" s="7"/>
      <c r="B182" s="7"/>
      <c r="C182" s="7"/>
      <c r="D182" s="7"/>
      <c r="E182" s="7" t="s">
        <v>325</v>
      </c>
      <c r="F182" s="7"/>
      <c r="G182" s="7"/>
      <c r="H182" s="7"/>
      <c r="I182" s="7"/>
      <c r="J182" s="7"/>
      <c r="K182" s="7"/>
      <c r="L182" s="9" t="s">
        <v>139</v>
      </c>
      <c r="M182" s="18">
        <v>100</v>
      </c>
      <c r="N182" s="18">
        <v>100</v>
      </c>
      <c r="O182" s="18">
        <v>100</v>
      </c>
      <c r="P182" s="18">
        <v>100</v>
      </c>
      <c r="Q182" s="18">
        <v>100</v>
      </c>
      <c r="R182" s="18">
        <v>100</v>
      </c>
      <c r="S182" s="18">
        <v>100</v>
      </c>
      <c r="T182" s="18">
        <v>100</v>
      </c>
      <c r="U182" s="18">
        <v>100</v>
      </c>
    </row>
    <row r="183" spans="1:21" ht="16.5" customHeight="1">
      <c r="A183" s="7"/>
      <c r="B183" s="7"/>
      <c r="C183" s="7"/>
      <c r="D183" s="7"/>
      <c r="E183" s="7" t="s">
        <v>326</v>
      </c>
      <c r="F183" s="7"/>
      <c r="G183" s="7"/>
      <c r="H183" s="7"/>
      <c r="I183" s="7"/>
      <c r="J183" s="7"/>
      <c r="K183" s="7"/>
      <c r="L183" s="9" t="s">
        <v>139</v>
      </c>
      <c r="M183" s="27">
        <v>83</v>
      </c>
      <c r="N183" s="27">
        <v>84</v>
      </c>
      <c r="O183" s="27">
        <v>80</v>
      </c>
      <c r="P183" s="27">
        <v>86</v>
      </c>
      <c r="Q183" s="27">
        <v>74</v>
      </c>
      <c r="R183" s="27">
        <v>85</v>
      </c>
      <c r="S183" s="27">
        <v>83</v>
      </c>
      <c r="T183" s="27">
        <v>61</v>
      </c>
      <c r="U183" s="27">
        <v>82</v>
      </c>
    </row>
    <row r="184" spans="1:21" ht="16.5" customHeight="1">
      <c r="A184" s="7"/>
      <c r="B184" s="7"/>
      <c r="C184" s="7"/>
      <c r="D184" s="7"/>
      <c r="E184" s="7" t="s">
        <v>327</v>
      </c>
      <c r="F184" s="7"/>
      <c r="G184" s="7"/>
      <c r="H184" s="7"/>
      <c r="I184" s="7"/>
      <c r="J184" s="7"/>
      <c r="K184" s="7"/>
      <c r="L184" s="9" t="s">
        <v>139</v>
      </c>
      <c r="M184" s="27">
        <v>76</v>
      </c>
      <c r="N184" s="27">
        <v>73</v>
      </c>
      <c r="O184" s="27">
        <v>67</v>
      </c>
      <c r="P184" s="27">
        <v>58</v>
      </c>
      <c r="Q184" s="27">
        <v>65</v>
      </c>
      <c r="R184" s="27">
        <v>66</v>
      </c>
      <c r="S184" s="27">
        <v>50</v>
      </c>
      <c r="T184" s="27">
        <v>51</v>
      </c>
      <c r="U184" s="27">
        <v>70</v>
      </c>
    </row>
    <row r="185" spans="1:21" ht="16.5" customHeight="1">
      <c r="A185" s="7"/>
      <c r="B185" s="7"/>
      <c r="C185" s="7"/>
      <c r="D185" s="7"/>
      <c r="E185" s="7" t="s">
        <v>328</v>
      </c>
      <c r="F185" s="7"/>
      <c r="G185" s="7"/>
      <c r="H185" s="7"/>
      <c r="I185" s="7"/>
      <c r="J185" s="7"/>
      <c r="K185" s="7"/>
      <c r="L185" s="9" t="s">
        <v>139</v>
      </c>
      <c r="M185" s="27">
        <v>80</v>
      </c>
      <c r="N185" s="27">
        <v>71</v>
      </c>
      <c r="O185" s="27">
        <v>75</v>
      </c>
      <c r="P185" s="27">
        <v>71</v>
      </c>
      <c r="Q185" s="27">
        <v>77</v>
      </c>
      <c r="R185" s="27">
        <v>71</v>
      </c>
      <c r="S185" s="27">
        <v>57</v>
      </c>
      <c r="T185" s="27">
        <v>53</v>
      </c>
      <c r="U185" s="27">
        <v>75</v>
      </c>
    </row>
    <row r="186" spans="1:21" ht="16.5" customHeight="1">
      <c r="A186" s="7"/>
      <c r="B186" s="7"/>
      <c r="C186" s="7"/>
      <c r="D186" s="7"/>
      <c r="E186" s="7" t="s">
        <v>329</v>
      </c>
      <c r="F186" s="7"/>
      <c r="G186" s="7"/>
      <c r="H186" s="7"/>
      <c r="I186" s="7"/>
      <c r="J186" s="7"/>
      <c r="K186" s="7"/>
      <c r="L186" s="9" t="s">
        <v>139</v>
      </c>
      <c r="M186" s="27">
        <v>94</v>
      </c>
      <c r="N186" s="27">
        <v>88</v>
      </c>
      <c r="O186" s="27">
        <v>92</v>
      </c>
      <c r="P186" s="27">
        <v>94</v>
      </c>
      <c r="Q186" s="27">
        <v>92</v>
      </c>
      <c r="R186" s="27">
        <v>90</v>
      </c>
      <c r="S186" s="27">
        <v>86</v>
      </c>
      <c r="T186" s="27">
        <v>89</v>
      </c>
      <c r="U186" s="27">
        <v>92</v>
      </c>
    </row>
    <row r="187" spans="1:21" ht="16.5" customHeight="1">
      <c r="A187" s="7"/>
      <c r="B187" s="7"/>
      <c r="C187" s="7"/>
      <c r="D187" s="7"/>
      <c r="E187" s="7" t="s">
        <v>82</v>
      </c>
      <c r="F187" s="7"/>
      <c r="G187" s="7"/>
      <c r="H187" s="7"/>
      <c r="I187" s="7"/>
      <c r="J187" s="7"/>
      <c r="K187" s="7"/>
      <c r="L187" s="9" t="s">
        <v>139</v>
      </c>
      <c r="M187" s="27">
        <v>81</v>
      </c>
      <c r="N187" s="27">
        <v>75</v>
      </c>
      <c r="O187" s="27">
        <v>73</v>
      </c>
      <c r="P187" s="27">
        <v>70</v>
      </c>
      <c r="Q187" s="27">
        <v>73</v>
      </c>
      <c r="R187" s="27">
        <v>72</v>
      </c>
      <c r="S187" s="27">
        <v>61</v>
      </c>
      <c r="T187" s="27">
        <v>57</v>
      </c>
      <c r="U187" s="27">
        <v>75</v>
      </c>
    </row>
    <row r="188" spans="1:21" ht="16.5" customHeight="1">
      <c r="A188" s="7"/>
      <c r="B188" s="7"/>
      <c r="C188" s="7"/>
      <c r="D188" s="7" t="s">
        <v>330</v>
      </c>
      <c r="E188" s="7"/>
      <c r="F188" s="7"/>
      <c r="G188" s="7"/>
      <c r="H188" s="7"/>
      <c r="I188" s="7"/>
      <c r="J188" s="7"/>
      <c r="K188" s="7"/>
      <c r="L188" s="9"/>
      <c r="M188" s="10"/>
      <c r="N188" s="10"/>
      <c r="O188" s="10"/>
      <c r="P188" s="10"/>
      <c r="Q188" s="10"/>
      <c r="R188" s="10"/>
      <c r="S188" s="10"/>
      <c r="T188" s="10"/>
      <c r="U188" s="10"/>
    </row>
    <row r="189" spans="1:21" ht="16.5" customHeight="1">
      <c r="A189" s="7"/>
      <c r="B189" s="7"/>
      <c r="C189" s="7"/>
      <c r="D189" s="7"/>
      <c r="E189" s="7" t="s">
        <v>325</v>
      </c>
      <c r="F189" s="7"/>
      <c r="G189" s="7"/>
      <c r="H189" s="7"/>
      <c r="I189" s="7"/>
      <c r="J189" s="7"/>
      <c r="K189" s="7"/>
      <c r="L189" s="9" t="s">
        <v>139</v>
      </c>
      <c r="M189" s="27">
        <v>79</v>
      </c>
      <c r="N189" s="27">
        <v>74</v>
      </c>
      <c r="O189" s="27">
        <v>78</v>
      </c>
      <c r="P189" s="27">
        <v>68</v>
      </c>
      <c r="Q189" s="27">
        <v>80</v>
      </c>
      <c r="R189" s="27">
        <v>77</v>
      </c>
      <c r="S189" s="27">
        <v>80</v>
      </c>
      <c r="T189" s="27">
        <v>74</v>
      </c>
      <c r="U189" s="27">
        <v>77</v>
      </c>
    </row>
    <row r="190" spans="1:21" ht="16.5" customHeight="1">
      <c r="A190" s="7"/>
      <c r="B190" s="7"/>
      <c r="C190" s="7"/>
      <c r="D190" s="7"/>
      <c r="E190" s="7" t="s">
        <v>326</v>
      </c>
      <c r="F190" s="7"/>
      <c r="G190" s="7"/>
      <c r="H190" s="7"/>
      <c r="I190" s="7"/>
      <c r="J190" s="7"/>
      <c r="K190" s="7"/>
      <c r="L190" s="9" t="s">
        <v>139</v>
      </c>
      <c r="M190" s="27">
        <v>62</v>
      </c>
      <c r="N190" s="27">
        <v>60</v>
      </c>
      <c r="O190" s="27">
        <v>60</v>
      </c>
      <c r="P190" s="27">
        <v>50</v>
      </c>
      <c r="Q190" s="27">
        <v>59</v>
      </c>
      <c r="R190" s="27">
        <v>58</v>
      </c>
      <c r="S190" s="27">
        <v>58</v>
      </c>
      <c r="T190" s="27">
        <v>56</v>
      </c>
      <c r="U190" s="27">
        <v>59</v>
      </c>
    </row>
    <row r="191" spans="1:21" ht="16.5" customHeight="1">
      <c r="A191" s="7"/>
      <c r="B191" s="7"/>
      <c r="C191" s="7"/>
      <c r="D191" s="7"/>
      <c r="E191" s="7" t="s">
        <v>327</v>
      </c>
      <c r="F191" s="7"/>
      <c r="G191" s="7"/>
      <c r="H191" s="7"/>
      <c r="I191" s="7"/>
      <c r="J191" s="7"/>
      <c r="K191" s="7"/>
      <c r="L191" s="9" t="s">
        <v>139</v>
      </c>
      <c r="M191" s="27">
        <v>41</v>
      </c>
      <c r="N191" s="27">
        <v>43</v>
      </c>
      <c r="O191" s="27">
        <v>39</v>
      </c>
      <c r="P191" s="27">
        <v>35</v>
      </c>
      <c r="Q191" s="27">
        <v>40</v>
      </c>
      <c r="R191" s="27">
        <v>37</v>
      </c>
      <c r="S191" s="27">
        <v>39</v>
      </c>
      <c r="T191" s="27">
        <v>43</v>
      </c>
      <c r="U191" s="27">
        <v>40</v>
      </c>
    </row>
    <row r="192" spans="1:21" ht="16.5" customHeight="1">
      <c r="A192" s="7"/>
      <c r="B192" s="7"/>
      <c r="C192" s="7"/>
      <c r="D192" s="7"/>
      <c r="E192" s="7" t="s">
        <v>328</v>
      </c>
      <c r="F192" s="7"/>
      <c r="G192" s="7"/>
      <c r="H192" s="7"/>
      <c r="I192" s="7"/>
      <c r="J192" s="7"/>
      <c r="K192" s="7"/>
      <c r="L192" s="9" t="s">
        <v>139</v>
      </c>
      <c r="M192" s="27">
        <v>16</v>
      </c>
      <c r="N192" s="27">
        <v>19</v>
      </c>
      <c r="O192" s="27">
        <v>13</v>
      </c>
      <c r="P192" s="27">
        <v>12</v>
      </c>
      <c r="Q192" s="27">
        <v>15</v>
      </c>
      <c r="R192" s="27">
        <v>13</v>
      </c>
      <c r="S192" s="27">
        <v>17</v>
      </c>
      <c r="T192" s="27">
        <v>16</v>
      </c>
      <c r="U192" s="27">
        <v>16</v>
      </c>
    </row>
    <row r="193" spans="1:21" ht="16.5" customHeight="1">
      <c r="A193" s="7"/>
      <c r="B193" s="7"/>
      <c r="C193" s="7"/>
      <c r="D193" s="7"/>
      <c r="E193" s="7" t="s">
        <v>329</v>
      </c>
      <c r="F193" s="7"/>
      <c r="G193" s="7"/>
      <c r="H193" s="7"/>
      <c r="I193" s="7"/>
      <c r="J193" s="7"/>
      <c r="K193" s="7"/>
      <c r="L193" s="9" t="s">
        <v>139</v>
      </c>
      <c r="M193" s="24">
        <v>5</v>
      </c>
      <c r="N193" s="24">
        <v>5</v>
      </c>
      <c r="O193" s="24">
        <v>4</v>
      </c>
      <c r="P193" s="24">
        <v>3</v>
      </c>
      <c r="Q193" s="24">
        <v>6</v>
      </c>
      <c r="R193" s="24">
        <v>4</v>
      </c>
      <c r="S193" s="24">
        <v>5</v>
      </c>
      <c r="T193" s="24">
        <v>5</v>
      </c>
      <c r="U193" s="24">
        <v>5</v>
      </c>
    </row>
    <row r="194" spans="1:21" ht="16.5" customHeight="1">
      <c r="A194" s="7"/>
      <c r="B194" s="7"/>
      <c r="C194" s="7"/>
      <c r="D194" s="7"/>
      <c r="E194" s="7" t="s">
        <v>82</v>
      </c>
      <c r="F194" s="7"/>
      <c r="G194" s="7"/>
      <c r="H194" s="7"/>
      <c r="I194" s="7"/>
      <c r="J194" s="7"/>
      <c r="K194" s="7"/>
      <c r="L194" s="9" t="s">
        <v>139</v>
      </c>
      <c r="M194" s="27">
        <v>28</v>
      </c>
      <c r="N194" s="27">
        <v>30</v>
      </c>
      <c r="O194" s="27">
        <v>30</v>
      </c>
      <c r="P194" s="27">
        <v>24</v>
      </c>
      <c r="Q194" s="27">
        <v>30</v>
      </c>
      <c r="R194" s="27">
        <v>25</v>
      </c>
      <c r="S194" s="27">
        <v>27</v>
      </c>
      <c r="T194" s="27">
        <v>27</v>
      </c>
      <c r="U194" s="27">
        <v>29</v>
      </c>
    </row>
    <row r="195" spans="1:21" ht="16.5" customHeight="1">
      <c r="A195" s="7"/>
      <c r="B195" s="7"/>
      <c r="C195" s="7"/>
      <c r="D195" s="7" t="s">
        <v>308</v>
      </c>
      <c r="E195" s="7"/>
      <c r="F195" s="7"/>
      <c r="G195" s="7"/>
      <c r="H195" s="7"/>
      <c r="I195" s="7"/>
      <c r="J195" s="7"/>
      <c r="K195" s="7"/>
      <c r="L195" s="9"/>
      <c r="M195" s="10"/>
      <c r="N195" s="10"/>
      <c r="O195" s="10"/>
      <c r="P195" s="10"/>
      <c r="Q195" s="10"/>
      <c r="R195" s="10"/>
      <c r="S195" s="10"/>
      <c r="T195" s="10"/>
      <c r="U195" s="10"/>
    </row>
    <row r="196" spans="1:21" ht="16.5" customHeight="1">
      <c r="A196" s="7"/>
      <c r="B196" s="7"/>
      <c r="C196" s="7"/>
      <c r="D196" s="7"/>
      <c r="E196" s="7" t="s">
        <v>325</v>
      </c>
      <c r="F196" s="7"/>
      <c r="G196" s="7"/>
      <c r="H196" s="7"/>
      <c r="I196" s="7"/>
      <c r="J196" s="7"/>
      <c r="K196" s="7"/>
      <c r="L196" s="9" t="s">
        <v>139</v>
      </c>
      <c r="M196" s="24">
        <v>1</v>
      </c>
      <c r="N196" s="24" t="s">
        <v>132</v>
      </c>
      <c r="O196" s="24">
        <v>1</v>
      </c>
      <c r="P196" s="24">
        <v>1</v>
      </c>
      <c r="Q196" s="24">
        <v>1</v>
      </c>
      <c r="R196" s="24">
        <v>1</v>
      </c>
      <c r="S196" s="24" t="s">
        <v>132</v>
      </c>
      <c r="T196" s="24">
        <v>1</v>
      </c>
      <c r="U196" s="24">
        <v>1</v>
      </c>
    </row>
    <row r="197" spans="1:21" ht="16.5" customHeight="1">
      <c r="A197" s="7"/>
      <c r="B197" s="7"/>
      <c r="C197" s="7"/>
      <c r="D197" s="7"/>
      <c r="E197" s="7" t="s">
        <v>326</v>
      </c>
      <c r="F197" s="7"/>
      <c r="G197" s="7"/>
      <c r="H197" s="7"/>
      <c r="I197" s="7"/>
      <c r="J197" s="7"/>
      <c r="K197" s="7"/>
      <c r="L197" s="9" t="s">
        <v>139</v>
      </c>
      <c r="M197" s="27">
        <v>11</v>
      </c>
      <c r="N197" s="27">
        <v>10</v>
      </c>
      <c r="O197" s="27">
        <v>12</v>
      </c>
      <c r="P197" s="27">
        <v>12</v>
      </c>
      <c r="Q197" s="27">
        <v>13</v>
      </c>
      <c r="R197" s="24">
        <v>8</v>
      </c>
      <c r="S197" s="27">
        <v>10</v>
      </c>
      <c r="T197" s="27">
        <v>10</v>
      </c>
      <c r="U197" s="27">
        <v>11</v>
      </c>
    </row>
    <row r="198" spans="1:21" ht="16.5" customHeight="1">
      <c r="A198" s="7"/>
      <c r="B198" s="7"/>
      <c r="C198" s="7"/>
      <c r="D198" s="7"/>
      <c r="E198" s="7" t="s">
        <v>327</v>
      </c>
      <c r="F198" s="7"/>
      <c r="G198" s="7"/>
      <c r="H198" s="7"/>
      <c r="I198" s="7"/>
      <c r="J198" s="7"/>
      <c r="K198" s="7"/>
      <c r="L198" s="9" t="s">
        <v>139</v>
      </c>
      <c r="M198" s="27">
        <v>32</v>
      </c>
      <c r="N198" s="27">
        <v>35</v>
      </c>
      <c r="O198" s="27">
        <v>42</v>
      </c>
      <c r="P198" s="27">
        <v>34</v>
      </c>
      <c r="Q198" s="27">
        <v>37</v>
      </c>
      <c r="R198" s="27">
        <v>35</v>
      </c>
      <c r="S198" s="27">
        <v>34</v>
      </c>
      <c r="T198" s="27">
        <v>29</v>
      </c>
      <c r="U198" s="27">
        <v>35</v>
      </c>
    </row>
    <row r="199" spans="1:21" ht="16.5" customHeight="1">
      <c r="A199" s="7"/>
      <c r="B199" s="7"/>
      <c r="C199" s="7"/>
      <c r="D199" s="7"/>
      <c r="E199" s="7" t="s">
        <v>328</v>
      </c>
      <c r="F199" s="7"/>
      <c r="G199" s="7"/>
      <c r="H199" s="7"/>
      <c r="I199" s="7"/>
      <c r="J199" s="7"/>
      <c r="K199" s="7"/>
      <c r="L199" s="9" t="s">
        <v>139</v>
      </c>
      <c r="M199" s="27">
        <v>44</v>
      </c>
      <c r="N199" s="27">
        <v>45</v>
      </c>
      <c r="O199" s="27">
        <v>40</v>
      </c>
      <c r="P199" s="27">
        <v>46</v>
      </c>
      <c r="Q199" s="27">
        <v>42</v>
      </c>
      <c r="R199" s="27">
        <v>47</v>
      </c>
      <c r="S199" s="27">
        <v>42</v>
      </c>
      <c r="T199" s="27">
        <v>51</v>
      </c>
      <c r="U199" s="27">
        <v>44</v>
      </c>
    </row>
    <row r="200" spans="1:21" ht="16.5" customHeight="1">
      <c r="A200" s="7"/>
      <c r="B200" s="7"/>
      <c r="C200" s="7"/>
      <c r="D200" s="7"/>
      <c r="E200" s="7" t="s">
        <v>329</v>
      </c>
      <c r="F200" s="7"/>
      <c r="G200" s="7"/>
      <c r="H200" s="7"/>
      <c r="I200" s="7"/>
      <c r="J200" s="7"/>
      <c r="K200" s="7"/>
      <c r="L200" s="9" t="s">
        <v>139</v>
      </c>
      <c r="M200" s="27">
        <v>13</v>
      </c>
      <c r="N200" s="24">
        <v>9</v>
      </c>
      <c r="O200" s="24">
        <v>5</v>
      </c>
      <c r="P200" s="24">
        <v>7</v>
      </c>
      <c r="Q200" s="24">
        <v>7</v>
      </c>
      <c r="R200" s="24">
        <v>9</v>
      </c>
      <c r="S200" s="27">
        <v>13</v>
      </c>
      <c r="T200" s="24">
        <v>9</v>
      </c>
      <c r="U200" s="24">
        <v>9</v>
      </c>
    </row>
    <row r="201" spans="1:21" ht="16.5" customHeight="1">
      <c r="A201" s="7"/>
      <c r="B201" s="7"/>
      <c r="C201" s="7"/>
      <c r="D201" s="7"/>
      <c r="E201" s="7" t="s">
        <v>82</v>
      </c>
      <c r="F201" s="7"/>
      <c r="G201" s="7"/>
      <c r="H201" s="7"/>
      <c r="I201" s="7"/>
      <c r="J201" s="7"/>
      <c r="K201" s="7"/>
      <c r="L201" s="9" t="s">
        <v>139</v>
      </c>
      <c r="M201" s="18">
        <v>100</v>
      </c>
      <c r="N201" s="18">
        <v>100</v>
      </c>
      <c r="O201" s="18">
        <v>100</v>
      </c>
      <c r="P201" s="18">
        <v>100</v>
      </c>
      <c r="Q201" s="18">
        <v>100</v>
      </c>
      <c r="R201" s="18">
        <v>100</v>
      </c>
      <c r="S201" s="18">
        <v>100</v>
      </c>
      <c r="T201" s="18">
        <v>100</v>
      </c>
      <c r="U201" s="18">
        <v>100</v>
      </c>
    </row>
    <row r="202" spans="1:21" ht="16.5" customHeight="1">
      <c r="A202" s="7"/>
      <c r="B202" s="7"/>
      <c r="C202" s="7"/>
      <c r="D202" s="7" t="s">
        <v>331</v>
      </c>
      <c r="E202" s="7"/>
      <c r="F202" s="7"/>
      <c r="G202" s="7"/>
      <c r="H202" s="7"/>
      <c r="I202" s="7"/>
      <c r="J202" s="7"/>
      <c r="K202" s="7"/>
      <c r="L202" s="9"/>
      <c r="M202" s="10"/>
      <c r="N202" s="10"/>
      <c r="O202" s="10"/>
      <c r="P202" s="10"/>
      <c r="Q202" s="10"/>
      <c r="R202" s="10"/>
      <c r="S202" s="10"/>
      <c r="T202" s="10"/>
      <c r="U202" s="10"/>
    </row>
    <row r="203" spans="1:21" ht="42.4" customHeight="1">
      <c r="A203" s="7"/>
      <c r="B203" s="7"/>
      <c r="C203" s="7"/>
      <c r="D203" s="7"/>
      <c r="E203" s="69" t="s">
        <v>332</v>
      </c>
      <c r="F203" s="69"/>
      <c r="G203" s="69"/>
      <c r="H203" s="69"/>
      <c r="I203" s="69"/>
      <c r="J203" s="69"/>
      <c r="K203" s="69"/>
      <c r="L203" s="9" t="s">
        <v>139</v>
      </c>
      <c r="M203" s="27">
        <v>99</v>
      </c>
      <c r="N203" s="27">
        <v>92</v>
      </c>
      <c r="O203" s="27">
        <v>74</v>
      </c>
      <c r="P203" s="27">
        <v>78</v>
      </c>
      <c r="Q203" s="27">
        <v>83</v>
      </c>
      <c r="R203" s="27">
        <v>92</v>
      </c>
      <c r="S203" s="18">
        <v>100</v>
      </c>
      <c r="T203" s="18">
        <v>100</v>
      </c>
      <c r="U203" s="27">
        <v>88</v>
      </c>
    </row>
    <row r="204" spans="1:21" ht="42.4" customHeight="1">
      <c r="A204" s="7"/>
      <c r="B204" s="7"/>
      <c r="C204" s="7"/>
      <c r="D204" s="7"/>
      <c r="E204" s="69" t="s">
        <v>333</v>
      </c>
      <c r="F204" s="69"/>
      <c r="G204" s="69"/>
      <c r="H204" s="69"/>
      <c r="I204" s="69"/>
      <c r="J204" s="69"/>
      <c r="K204" s="69"/>
      <c r="L204" s="9" t="s">
        <v>131</v>
      </c>
      <c r="M204" s="18">
        <v>180</v>
      </c>
      <c r="N204" s="27">
        <v>40</v>
      </c>
      <c r="O204" s="27">
        <v>27</v>
      </c>
      <c r="P204" s="27">
        <v>17</v>
      </c>
      <c r="Q204" s="27">
        <v>14</v>
      </c>
      <c r="R204" s="24">
        <v>4</v>
      </c>
      <c r="S204" s="24">
        <v>2</v>
      </c>
      <c r="T204" s="24">
        <v>5</v>
      </c>
      <c r="U204" s="18">
        <v>289</v>
      </c>
    </row>
    <row r="205" spans="1:21" ht="16.5" customHeight="1">
      <c r="A205" s="7"/>
      <c r="B205" s="7"/>
      <c r="C205" s="7" t="s">
        <v>89</v>
      </c>
      <c r="D205" s="7"/>
      <c r="E205" s="7"/>
      <c r="F205" s="7"/>
      <c r="G205" s="7"/>
      <c r="H205" s="7"/>
      <c r="I205" s="7"/>
      <c r="J205" s="7"/>
      <c r="K205" s="7"/>
      <c r="L205" s="9"/>
      <c r="M205" s="10"/>
      <c r="N205" s="10"/>
      <c r="O205" s="10"/>
      <c r="P205" s="10"/>
      <c r="Q205" s="10"/>
      <c r="R205" s="10"/>
      <c r="S205" s="10"/>
      <c r="T205" s="10"/>
      <c r="U205" s="10"/>
    </row>
    <row r="206" spans="1:21" ht="16.5" customHeight="1">
      <c r="A206" s="7"/>
      <c r="B206" s="7"/>
      <c r="C206" s="7"/>
      <c r="D206" s="7" t="s">
        <v>324</v>
      </c>
      <c r="E206" s="7"/>
      <c r="F206" s="7"/>
      <c r="G206" s="7"/>
      <c r="H206" s="7"/>
      <c r="I206" s="7"/>
      <c r="J206" s="7"/>
      <c r="K206" s="7"/>
      <c r="L206" s="9"/>
      <c r="M206" s="10"/>
      <c r="N206" s="10"/>
      <c r="O206" s="10"/>
      <c r="P206" s="10"/>
      <c r="Q206" s="10"/>
      <c r="R206" s="10"/>
      <c r="S206" s="10"/>
      <c r="T206" s="10"/>
      <c r="U206" s="10"/>
    </row>
    <row r="207" spans="1:21" ht="16.5" customHeight="1">
      <c r="A207" s="7"/>
      <c r="B207" s="7"/>
      <c r="C207" s="7"/>
      <c r="D207" s="7"/>
      <c r="E207" s="7" t="s">
        <v>325</v>
      </c>
      <c r="F207" s="7"/>
      <c r="G207" s="7"/>
      <c r="H207" s="7"/>
      <c r="I207" s="7"/>
      <c r="J207" s="7"/>
      <c r="K207" s="7"/>
      <c r="L207" s="9" t="s">
        <v>139</v>
      </c>
      <c r="M207" s="18">
        <v>100</v>
      </c>
      <c r="N207" s="18">
        <v>100</v>
      </c>
      <c r="O207" s="18">
        <v>100</v>
      </c>
      <c r="P207" s="18">
        <v>100</v>
      </c>
      <c r="Q207" s="18">
        <v>100</v>
      </c>
      <c r="R207" s="18">
        <v>100</v>
      </c>
      <c r="S207" s="18">
        <v>100</v>
      </c>
      <c r="T207" s="18">
        <v>100</v>
      </c>
      <c r="U207" s="18">
        <v>100</v>
      </c>
    </row>
    <row r="208" spans="1:21" ht="16.5" customHeight="1">
      <c r="A208" s="7"/>
      <c r="B208" s="7"/>
      <c r="C208" s="7"/>
      <c r="D208" s="7"/>
      <c r="E208" s="7" t="s">
        <v>326</v>
      </c>
      <c r="F208" s="7"/>
      <c r="G208" s="7"/>
      <c r="H208" s="7"/>
      <c r="I208" s="7"/>
      <c r="J208" s="7"/>
      <c r="K208" s="7"/>
      <c r="L208" s="9" t="s">
        <v>139</v>
      </c>
      <c r="M208" s="27">
        <v>83</v>
      </c>
      <c r="N208" s="27">
        <v>84</v>
      </c>
      <c r="O208" s="27">
        <v>84</v>
      </c>
      <c r="P208" s="27">
        <v>81</v>
      </c>
      <c r="Q208" s="27">
        <v>75</v>
      </c>
      <c r="R208" s="27">
        <v>83</v>
      </c>
      <c r="S208" s="27">
        <v>74</v>
      </c>
      <c r="T208" s="27">
        <v>66</v>
      </c>
      <c r="U208" s="27">
        <v>82</v>
      </c>
    </row>
    <row r="209" spans="1:21" ht="16.5" customHeight="1">
      <c r="A209" s="7"/>
      <c r="B209" s="7"/>
      <c r="C209" s="7"/>
      <c r="D209" s="7"/>
      <c r="E209" s="7" t="s">
        <v>327</v>
      </c>
      <c r="F209" s="7"/>
      <c r="G209" s="7"/>
      <c r="H209" s="7"/>
      <c r="I209" s="7"/>
      <c r="J209" s="7"/>
      <c r="K209" s="7"/>
      <c r="L209" s="9" t="s">
        <v>139</v>
      </c>
      <c r="M209" s="27">
        <v>73</v>
      </c>
      <c r="N209" s="27">
        <v>72</v>
      </c>
      <c r="O209" s="27">
        <v>68</v>
      </c>
      <c r="P209" s="27">
        <v>52</v>
      </c>
      <c r="Q209" s="27">
        <v>66</v>
      </c>
      <c r="R209" s="27">
        <v>65</v>
      </c>
      <c r="S209" s="27">
        <v>43</v>
      </c>
      <c r="T209" s="27">
        <v>52</v>
      </c>
      <c r="U209" s="27">
        <v>68</v>
      </c>
    </row>
    <row r="210" spans="1:21" ht="16.5" customHeight="1">
      <c r="A210" s="7"/>
      <c r="B210" s="7"/>
      <c r="C210" s="7"/>
      <c r="D210" s="7"/>
      <c r="E210" s="7" t="s">
        <v>328</v>
      </c>
      <c r="F210" s="7"/>
      <c r="G210" s="7"/>
      <c r="H210" s="7"/>
      <c r="I210" s="7"/>
      <c r="J210" s="7"/>
      <c r="K210" s="7"/>
      <c r="L210" s="9" t="s">
        <v>139</v>
      </c>
      <c r="M210" s="27">
        <v>77</v>
      </c>
      <c r="N210" s="27">
        <v>68</v>
      </c>
      <c r="O210" s="27">
        <v>74</v>
      </c>
      <c r="P210" s="27">
        <v>67</v>
      </c>
      <c r="Q210" s="27">
        <v>78</v>
      </c>
      <c r="R210" s="27">
        <v>70</v>
      </c>
      <c r="S210" s="27">
        <v>46</v>
      </c>
      <c r="T210" s="27">
        <v>52</v>
      </c>
      <c r="U210" s="27">
        <v>72</v>
      </c>
    </row>
    <row r="211" spans="1:21" ht="16.5" customHeight="1">
      <c r="A211" s="7"/>
      <c r="B211" s="7"/>
      <c r="C211" s="7"/>
      <c r="D211" s="7"/>
      <c r="E211" s="7" t="s">
        <v>329</v>
      </c>
      <c r="F211" s="7"/>
      <c r="G211" s="7"/>
      <c r="H211" s="7"/>
      <c r="I211" s="7"/>
      <c r="J211" s="7"/>
      <c r="K211" s="7"/>
      <c r="L211" s="9" t="s">
        <v>139</v>
      </c>
      <c r="M211" s="27">
        <v>92</v>
      </c>
      <c r="N211" s="27">
        <v>87</v>
      </c>
      <c r="O211" s="27">
        <v>92</v>
      </c>
      <c r="P211" s="27">
        <v>93</v>
      </c>
      <c r="Q211" s="27">
        <v>92</v>
      </c>
      <c r="R211" s="27">
        <v>90</v>
      </c>
      <c r="S211" s="27">
        <v>79</v>
      </c>
      <c r="T211" s="27">
        <v>89</v>
      </c>
      <c r="U211" s="27">
        <v>91</v>
      </c>
    </row>
    <row r="212" spans="1:21" ht="16.5" customHeight="1">
      <c r="A212" s="7"/>
      <c r="B212" s="7"/>
      <c r="C212" s="7"/>
      <c r="D212" s="7"/>
      <c r="E212" s="7" t="s">
        <v>82</v>
      </c>
      <c r="F212" s="7"/>
      <c r="G212" s="7"/>
      <c r="H212" s="7"/>
      <c r="I212" s="7"/>
      <c r="J212" s="7"/>
      <c r="K212" s="7"/>
      <c r="L212" s="9" t="s">
        <v>139</v>
      </c>
      <c r="M212" s="27">
        <v>78</v>
      </c>
      <c r="N212" s="27">
        <v>73</v>
      </c>
      <c r="O212" s="27">
        <v>74</v>
      </c>
      <c r="P212" s="27">
        <v>66</v>
      </c>
      <c r="Q212" s="27">
        <v>75</v>
      </c>
      <c r="R212" s="27">
        <v>71</v>
      </c>
      <c r="S212" s="27">
        <v>51</v>
      </c>
      <c r="T212" s="27">
        <v>57</v>
      </c>
      <c r="U212" s="27">
        <v>73</v>
      </c>
    </row>
    <row r="213" spans="1:21" ht="16.5" customHeight="1">
      <c r="A213" s="7"/>
      <c r="B213" s="7"/>
      <c r="C213" s="7"/>
      <c r="D213" s="7" t="s">
        <v>330</v>
      </c>
      <c r="E213" s="7"/>
      <c r="F213" s="7"/>
      <c r="G213" s="7"/>
      <c r="H213" s="7"/>
      <c r="I213" s="7"/>
      <c r="J213" s="7"/>
      <c r="K213" s="7"/>
      <c r="L213" s="9"/>
      <c r="M213" s="10"/>
      <c r="N213" s="10"/>
      <c r="O213" s="10"/>
      <c r="P213" s="10"/>
      <c r="Q213" s="10"/>
      <c r="R213" s="10"/>
      <c r="S213" s="10"/>
      <c r="T213" s="10"/>
      <c r="U213" s="10"/>
    </row>
    <row r="214" spans="1:21" ht="16.5" customHeight="1">
      <c r="A214" s="7"/>
      <c r="B214" s="7"/>
      <c r="C214" s="7"/>
      <c r="D214" s="7"/>
      <c r="E214" s="7" t="s">
        <v>325</v>
      </c>
      <c r="F214" s="7"/>
      <c r="G214" s="7"/>
      <c r="H214" s="7"/>
      <c r="I214" s="7"/>
      <c r="J214" s="7"/>
      <c r="K214" s="7"/>
      <c r="L214" s="9" t="s">
        <v>139</v>
      </c>
      <c r="M214" s="27">
        <v>80</v>
      </c>
      <c r="N214" s="27">
        <v>74</v>
      </c>
      <c r="O214" s="27">
        <v>72</v>
      </c>
      <c r="P214" s="27">
        <v>69</v>
      </c>
      <c r="Q214" s="27">
        <v>79</v>
      </c>
      <c r="R214" s="27">
        <v>80</v>
      </c>
      <c r="S214" s="27">
        <v>81</v>
      </c>
      <c r="T214" s="27">
        <v>72</v>
      </c>
      <c r="U214" s="27">
        <v>76</v>
      </c>
    </row>
    <row r="215" spans="1:21" ht="16.5" customHeight="1">
      <c r="A215" s="7"/>
      <c r="B215" s="7"/>
      <c r="C215" s="7"/>
      <c r="D215" s="7"/>
      <c r="E215" s="7" t="s">
        <v>326</v>
      </c>
      <c r="F215" s="7"/>
      <c r="G215" s="7"/>
      <c r="H215" s="7"/>
      <c r="I215" s="7"/>
      <c r="J215" s="7"/>
      <c r="K215" s="7"/>
      <c r="L215" s="9" t="s">
        <v>139</v>
      </c>
      <c r="M215" s="27">
        <v>63</v>
      </c>
      <c r="N215" s="27">
        <v>58</v>
      </c>
      <c r="O215" s="27">
        <v>52</v>
      </c>
      <c r="P215" s="27">
        <v>50</v>
      </c>
      <c r="Q215" s="27">
        <v>59</v>
      </c>
      <c r="R215" s="27">
        <v>52</v>
      </c>
      <c r="S215" s="27">
        <v>56</v>
      </c>
      <c r="T215" s="27">
        <v>57</v>
      </c>
      <c r="U215" s="27">
        <v>58</v>
      </c>
    </row>
    <row r="216" spans="1:21" ht="16.5" customHeight="1">
      <c r="A216" s="7"/>
      <c r="B216" s="7"/>
      <c r="C216" s="7"/>
      <c r="D216" s="7"/>
      <c r="E216" s="7" t="s">
        <v>327</v>
      </c>
      <c r="F216" s="7"/>
      <c r="G216" s="7"/>
      <c r="H216" s="7"/>
      <c r="I216" s="7"/>
      <c r="J216" s="7"/>
      <c r="K216" s="7"/>
      <c r="L216" s="9" t="s">
        <v>139</v>
      </c>
      <c r="M216" s="27">
        <v>42</v>
      </c>
      <c r="N216" s="27">
        <v>41</v>
      </c>
      <c r="O216" s="27">
        <v>32</v>
      </c>
      <c r="P216" s="27">
        <v>35</v>
      </c>
      <c r="Q216" s="27">
        <v>41</v>
      </c>
      <c r="R216" s="27">
        <v>33</v>
      </c>
      <c r="S216" s="27">
        <v>36</v>
      </c>
      <c r="T216" s="27">
        <v>44</v>
      </c>
      <c r="U216" s="27">
        <v>38</v>
      </c>
    </row>
    <row r="217" spans="1:21" ht="16.5" customHeight="1">
      <c r="A217" s="7"/>
      <c r="B217" s="7"/>
      <c r="C217" s="7"/>
      <c r="D217" s="7"/>
      <c r="E217" s="7" t="s">
        <v>328</v>
      </c>
      <c r="F217" s="7"/>
      <c r="G217" s="7"/>
      <c r="H217" s="7"/>
      <c r="I217" s="7"/>
      <c r="J217" s="7"/>
      <c r="K217" s="7"/>
      <c r="L217" s="9" t="s">
        <v>139</v>
      </c>
      <c r="M217" s="27">
        <v>18</v>
      </c>
      <c r="N217" s="27">
        <v>17</v>
      </c>
      <c r="O217" s="27">
        <v>10</v>
      </c>
      <c r="P217" s="27">
        <v>13</v>
      </c>
      <c r="Q217" s="27">
        <v>15</v>
      </c>
      <c r="R217" s="27">
        <v>11</v>
      </c>
      <c r="S217" s="27">
        <v>16</v>
      </c>
      <c r="T217" s="27">
        <v>16</v>
      </c>
      <c r="U217" s="27">
        <v>15</v>
      </c>
    </row>
    <row r="218" spans="1:21" ht="16.5" customHeight="1">
      <c r="A218" s="7"/>
      <c r="B218" s="7"/>
      <c r="C218" s="7"/>
      <c r="D218" s="7"/>
      <c r="E218" s="7" t="s">
        <v>329</v>
      </c>
      <c r="F218" s="7"/>
      <c r="G218" s="7"/>
      <c r="H218" s="7"/>
      <c r="I218" s="7"/>
      <c r="J218" s="7"/>
      <c r="K218" s="7"/>
      <c r="L218" s="9" t="s">
        <v>139</v>
      </c>
      <c r="M218" s="24">
        <v>6</v>
      </c>
      <c r="N218" s="24">
        <v>4</v>
      </c>
      <c r="O218" s="24">
        <v>3</v>
      </c>
      <c r="P218" s="24">
        <v>4</v>
      </c>
      <c r="Q218" s="24">
        <v>6</v>
      </c>
      <c r="R218" s="24">
        <v>4</v>
      </c>
      <c r="S218" s="24">
        <v>4</v>
      </c>
      <c r="T218" s="24">
        <v>5</v>
      </c>
      <c r="U218" s="24">
        <v>5</v>
      </c>
    </row>
    <row r="219" spans="1:21" ht="16.5" customHeight="1">
      <c r="A219" s="7"/>
      <c r="B219" s="7"/>
      <c r="C219" s="7"/>
      <c r="D219" s="7"/>
      <c r="E219" s="7" t="s">
        <v>82</v>
      </c>
      <c r="F219" s="7"/>
      <c r="G219" s="7"/>
      <c r="H219" s="7"/>
      <c r="I219" s="7"/>
      <c r="J219" s="7"/>
      <c r="K219" s="7"/>
      <c r="L219" s="9" t="s">
        <v>139</v>
      </c>
      <c r="M219" s="27">
        <v>29</v>
      </c>
      <c r="N219" s="27">
        <v>28</v>
      </c>
      <c r="O219" s="27">
        <v>25</v>
      </c>
      <c r="P219" s="27">
        <v>24</v>
      </c>
      <c r="Q219" s="27">
        <v>30</v>
      </c>
      <c r="R219" s="27">
        <v>21</v>
      </c>
      <c r="S219" s="27">
        <v>26</v>
      </c>
      <c r="T219" s="27">
        <v>26</v>
      </c>
      <c r="U219" s="27">
        <v>27</v>
      </c>
    </row>
    <row r="220" spans="1:21" ht="16.5" customHeight="1">
      <c r="A220" s="7"/>
      <c r="B220" s="7"/>
      <c r="C220" s="7"/>
      <c r="D220" s="7" t="s">
        <v>308</v>
      </c>
      <c r="E220" s="7"/>
      <c r="F220" s="7"/>
      <c r="G220" s="7"/>
      <c r="H220" s="7"/>
      <c r="I220" s="7"/>
      <c r="J220" s="7"/>
      <c r="K220" s="7"/>
      <c r="L220" s="9"/>
      <c r="M220" s="10"/>
      <c r="N220" s="10"/>
      <c r="O220" s="10"/>
      <c r="P220" s="10"/>
      <c r="Q220" s="10"/>
      <c r="R220" s="10"/>
      <c r="S220" s="10"/>
      <c r="T220" s="10"/>
      <c r="U220" s="10"/>
    </row>
    <row r="221" spans="1:21" ht="16.5" customHeight="1">
      <c r="A221" s="7"/>
      <c r="B221" s="7"/>
      <c r="C221" s="7"/>
      <c r="D221" s="7"/>
      <c r="E221" s="7" t="s">
        <v>325</v>
      </c>
      <c r="F221" s="7"/>
      <c r="G221" s="7"/>
      <c r="H221" s="7"/>
      <c r="I221" s="7"/>
      <c r="J221" s="7"/>
      <c r="K221" s="7"/>
      <c r="L221" s="9" t="s">
        <v>139</v>
      </c>
      <c r="M221" s="24">
        <v>1</v>
      </c>
      <c r="N221" s="24" t="s">
        <v>132</v>
      </c>
      <c r="O221" s="24">
        <v>1</v>
      </c>
      <c r="P221" s="24">
        <v>1</v>
      </c>
      <c r="Q221" s="24">
        <v>1</v>
      </c>
      <c r="R221" s="24">
        <v>1</v>
      </c>
      <c r="S221" s="24" t="s">
        <v>132</v>
      </c>
      <c r="T221" s="24">
        <v>1</v>
      </c>
      <c r="U221" s="24">
        <v>1</v>
      </c>
    </row>
    <row r="222" spans="1:21" ht="16.5" customHeight="1">
      <c r="A222" s="7"/>
      <c r="B222" s="7"/>
      <c r="C222" s="7"/>
      <c r="D222" s="7"/>
      <c r="E222" s="7" t="s">
        <v>326</v>
      </c>
      <c r="F222" s="7"/>
      <c r="G222" s="7"/>
      <c r="H222" s="7"/>
      <c r="I222" s="7"/>
      <c r="J222" s="7"/>
      <c r="K222" s="7"/>
      <c r="L222" s="9" t="s">
        <v>139</v>
      </c>
      <c r="M222" s="27">
        <v>11</v>
      </c>
      <c r="N222" s="27">
        <v>10</v>
      </c>
      <c r="O222" s="27">
        <v>12</v>
      </c>
      <c r="P222" s="27">
        <v>12</v>
      </c>
      <c r="Q222" s="27">
        <v>13</v>
      </c>
      <c r="R222" s="24">
        <v>8</v>
      </c>
      <c r="S222" s="27">
        <v>11</v>
      </c>
      <c r="T222" s="24">
        <v>9</v>
      </c>
      <c r="U222" s="27">
        <v>11</v>
      </c>
    </row>
    <row r="223" spans="1:21" ht="16.5" customHeight="1">
      <c r="A223" s="7"/>
      <c r="B223" s="7"/>
      <c r="C223" s="7"/>
      <c r="D223" s="7"/>
      <c r="E223" s="7" t="s">
        <v>327</v>
      </c>
      <c r="F223" s="7"/>
      <c r="G223" s="7"/>
      <c r="H223" s="7"/>
      <c r="I223" s="7"/>
      <c r="J223" s="7"/>
      <c r="K223" s="7"/>
      <c r="L223" s="9" t="s">
        <v>139</v>
      </c>
      <c r="M223" s="27">
        <v>32</v>
      </c>
      <c r="N223" s="27">
        <v>34</v>
      </c>
      <c r="O223" s="27">
        <v>42</v>
      </c>
      <c r="P223" s="27">
        <v>33</v>
      </c>
      <c r="Q223" s="27">
        <v>36</v>
      </c>
      <c r="R223" s="27">
        <v>35</v>
      </c>
      <c r="S223" s="27">
        <v>34</v>
      </c>
      <c r="T223" s="27">
        <v>28</v>
      </c>
      <c r="U223" s="27">
        <v>35</v>
      </c>
    </row>
    <row r="224" spans="1:21" ht="16.5" customHeight="1">
      <c r="A224" s="7"/>
      <c r="B224" s="7"/>
      <c r="C224" s="7"/>
      <c r="D224" s="7"/>
      <c r="E224" s="7" t="s">
        <v>328</v>
      </c>
      <c r="F224" s="7"/>
      <c r="G224" s="7"/>
      <c r="H224" s="7"/>
      <c r="I224" s="7"/>
      <c r="J224" s="7"/>
      <c r="K224" s="7"/>
      <c r="L224" s="9" t="s">
        <v>139</v>
      </c>
      <c r="M224" s="27">
        <v>44</v>
      </c>
      <c r="N224" s="27">
        <v>47</v>
      </c>
      <c r="O224" s="27">
        <v>40</v>
      </c>
      <c r="P224" s="27">
        <v>47</v>
      </c>
      <c r="Q224" s="27">
        <v>42</v>
      </c>
      <c r="R224" s="27">
        <v>48</v>
      </c>
      <c r="S224" s="27">
        <v>45</v>
      </c>
      <c r="T224" s="27">
        <v>53</v>
      </c>
      <c r="U224" s="27">
        <v>44</v>
      </c>
    </row>
    <row r="225" spans="1:21" ht="16.5" customHeight="1">
      <c r="A225" s="7"/>
      <c r="B225" s="7"/>
      <c r="C225" s="7"/>
      <c r="D225" s="7"/>
      <c r="E225" s="7" t="s">
        <v>329</v>
      </c>
      <c r="F225" s="7"/>
      <c r="G225" s="7"/>
      <c r="H225" s="7"/>
      <c r="I225" s="7"/>
      <c r="J225" s="7"/>
      <c r="K225" s="7"/>
      <c r="L225" s="9" t="s">
        <v>139</v>
      </c>
      <c r="M225" s="27">
        <v>12</v>
      </c>
      <c r="N225" s="24">
        <v>9</v>
      </c>
      <c r="O225" s="24">
        <v>5</v>
      </c>
      <c r="P225" s="24">
        <v>7</v>
      </c>
      <c r="Q225" s="24">
        <v>7</v>
      </c>
      <c r="R225" s="24">
        <v>9</v>
      </c>
      <c r="S225" s="27">
        <v>10</v>
      </c>
      <c r="T225" s="24">
        <v>9</v>
      </c>
      <c r="U225" s="24">
        <v>9</v>
      </c>
    </row>
    <row r="226" spans="1:21" ht="16.5" customHeight="1">
      <c r="A226" s="7"/>
      <c r="B226" s="7"/>
      <c r="C226" s="7"/>
      <c r="D226" s="7"/>
      <c r="E226" s="7" t="s">
        <v>82</v>
      </c>
      <c r="F226" s="7"/>
      <c r="G226" s="7"/>
      <c r="H226" s="7"/>
      <c r="I226" s="7"/>
      <c r="J226" s="7"/>
      <c r="K226" s="7"/>
      <c r="L226" s="9" t="s">
        <v>139</v>
      </c>
      <c r="M226" s="18">
        <v>100</v>
      </c>
      <c r="N226" s="18">
        <v>100</v>
      </c>
      <c r="O226" s="18">
        <v>100</v>
      </c>
      <c r="P226" s="18">
        <v>100</v>
      </c>
      <c r="Q226" s="18">
        <v>100</v>
      </c>
      <c r="R226" s="18">
        <v>100</v>
      </c>
      <c r="S226" s="18">
        <v>100</v>
      </c>
      <c r="T226" s="18">
        <v>100</v>
      </c>
      <c r="U226" s="18">
        <v>100</v>
      </c>
    </row>
    <row r="227" spans="1:21" ht="16.5" customHeight="1">
      <c r="A227" s="7"/>
      <c r="B227" s="7"/>
      <c r="C227" s="7"/>
      <c r="D227" s="7" t="s">
        <v>331</v>
      </c>
      <c r="E227" s="7"/>
      <c r="F227" s="7"/>
      <c r="G227" s="7"/>
      <c r="H227" s="7"/>
      <c r="I227" s="7"/>
      <c r="J227" s="7"/>
      <c r="K227" s="7"/>
      <c r="L227" s="9"/>
      <c r="M227" s="10"/>
      <c r="N227" s="10"/>
      <c r="O227" s="10"/>
      <c r="P227" s="10"/>
      <c r="Q227" s="10"/>
      <c r="R227" s="10"/>
      <c r="S227" s="10"/>
      <c r="T227" s="10"/>
      <c r="U227" s="10"/>
    </row>
    <row r="228" spans="1:21" ht="42.4" customHeight="1">
      <c r="A228" s="7"/>
      <c r="B228" s="7"/>
      <c r="C228" s="7"/>
      <c r="D228" s="7"/>
      <c r="E228" s="69" t="s">
        <v>332</v>
      </c>
      <c r="F228" s="69"/>
      <c r="G228" s="69"/>
      <c r="H228" s="69"/>
      <c r="I228" s="69"/>
      <c r="J228" s="69"/>
      <c r="K228" s="69"/>
      <c r="L228" s="9" t="s">
        <v>139</v>
      </c>
      <c r="M228" s="27">
        <v>88</v>
      </c>
      <c r="N228" s="27">
        <v>92</v>
      </c>
      <c r="O228" s="27">
        <v>74</v>
      </c>
      <c r="P228" s="27">
        <v>78</v>
      </c>
      <c r="Q228" s="27">
        <v>83</v>
      </c>
      <c r="R228" s="27">
        <v>92</v>
      </c>
      <c r="S228" s="18">
        <v>100</v>
      </c>
      <c r="T228" s="18">
        <v>100</v>
      </c>
      <c r="U228" s="27">
        <v>85</v>
      </c>
    </row>
    <row r="229" spans="1:21" ht="42.4" customHeight="1">
      <c r="A229" s="7"/>
      <c r="B229" s="7"/>
      <c r="C229" s="7"/>
      <c r="D229" s="7"/>
      <c r="E229" s="69" t="s">
        <v>333</v>
      </c>
      <c r="F229" s="69"/>
      <c r="G229" s="69"/>
      <c r="H229" s="69"/>
      <c r="I229" s="69"/>
      <c r="J229" s="69"/>
      <c r="K229" s="69"/>
      <c r="L229" s="9" t="s">
        <v>131</v>
      </c>
      <c r="M229" s="27">
        <v>95</v>
      </c>
      <c r="N229" s="27">
        <v>40</v>
      </c>
      <c r="O229" s="27">
        <v>27</v>
      </c>
      <c r="P229" s="27">
        <v>17</v>
      </c>
      <c r="Q229" s="27">
        <v>14</v>
      </c>
      <c r="R229" s="24">
        <v>4</v>
      </c>
      <c r="S229" s="24">
        <v>2</v>
      </c>
      <c r="T229" s="24">
        <v>5</v>
      </c>
      <c r="U229" s="18">
        <v>204</v>
      </c>
    </row>
    <row r="230" spans="1:21" ht="16.5" customHeight="1">
      <c r="A230" s="7"/>
      <c r="B230" s="7"/>
      <c r="C230" s="7" t="s">
        <v>90</v>
      </c>
      <c r="D230" s="7"/>
      <c r="E230" s="7"/>
      <c r="F230" s="7"/>
      <c r="G230" s="7"/>
      <c r="H230" s="7"/>
      <c r="I230" s="7"/>
      <c r="J230" s="7"/>
      <c r="K230" s="7"/>
      <c r="L230" s="9"/>
      <c r="M230" s="10"/>
      <c r="N230" s="10"/>
      <c r="O230" s="10"/>
      <c r="P230" s="10"/>
      <c r="Q230" s="10"/>
      <c r="R230" s="10"/>
      <c r="S230" s="10"/>
      <c r="T230" s="10"/>
      <c r="U230" s="10"/>
    </row>
    <row r="231" spans="1:21" ht="16.5" customHeight="1">
      <c r="A231" s="7"/>
      <c r="B231" s="7"/>
      <c r="C231" s="7"/>
      <c r="D231" s="7" t="s">
        <v>324</v>
      </c>
      <c r="E231" s="7"/>
      <c r="F231" s="7"/>
      <c r="G231" s="7"/>
      <c r="H231" s="7"/>
      <c r="I231" s="7"/>
      <c r="J231" s="7"/>
      <c r="K231" s="7"/>
      <c r="L231" s="9"/>
      <c r="M231" s="10"/>
      <c r="N231" s="10"/>
      <c r="O231" s="10"/>
      <c r="P231" s="10"/>
      <c r="Q231" s="10"/>
      <c r="R231" s="10"/>
      <c r="S231" s="10"/>
      <c r="T231" s="10"/>
      <c r="U231" s="10"/>
    </row>
    <row r="232" spans="1:21" ht="16.5" customHeight="1">
      <c r="A232" s="7"/>
      <c r="B232" s="7"/>
      <c r="C232" s="7"/>
      <c r="D232" s="7"/>
      <c r="E232" s="7" t="s">
        <v>325</v>
      </c>
      <c r="F232" s="7"/>
      <c r="G232" s="7"/>
      <c r="H232" s="7"/>
      <c r="I232" s="7"/>
      <c r="J232" s="7"/>
      <c r="K232" s="7"/>
      <c r="L232" s="9" t="s">
        <v>139</v>
      </c>
      <c r="M232" s="18">
        <v>100</v>
      </c>
      <c r="N232" s="18">
        <v>100</v>
      </c>
      <c r="O232" s="18">
        <v>100</v>
      </c>
      <c r="P232" s="27">
        <v>99</v>
      </c>
      <c r="Q232" s="18">
        <v>100</v>
      </c>
      <c r="R232" s="18">
        <v>100</v>
      </c>
      <c r="S232" s="18">
        <v>100</v>
      </c>
      <c r="T232" s="18">
        <v>100</v>
      </c>
      <c r="U232" s="18">
        <v>100</v>
      </c>
    </row>
    <row r="233" spans="1:21" ht="16.5" customHeight="1">
      <c r="A233" s="7"/>
      <c r="B233" s="7"/>
      <c r="C233" s="7"/>
      <c r="D233" s="7"/>
      <c r="E233" s="7" t="s">
        <v>326</v>
      </c>
      <c r="F233" s="7"/>
      <c r="G233" s="7"/>
      <c r="H233" s="7"/>
      <c r="I233" s="7"/>
      <c r="J233" s="7"/>
      <c r="K233" s="7"/>
      <c r="L233" s="9" t="s">
        <v>139</v>
      </c>
      <c r="M233" s="27">
        <v>82</v>
      </c>
      <c r="N233" s="27">
        <v>83</v>
      </c>
      <c r="O233" s="27">
        <v>82</v>
      </c>
      <c r="P233" s="27">
        <v>76</v>
      </c>
      <c r="Q233" s="27">
        <v>79</v>
      </c>
      <c r="R233" s="27">
        <v>77</v>
      </c>
      <c r="S233" s="27">
        <v>76</v>
      </c>
      <c r="T233" s="27">
        <v>64</v>
      </c>
      <c r="U233" s="27">
        <v>80</v>
      </c>
    </row>
    <row r="234" spans="1:21" ht="16.5" customHeight="1">
      <c r="A234" s="7"/>
      <c r="B234" s="7"/>
      <c r="C234" s="7"/>
      <c r="D234" s="7"/>
      <c r="E234" s="7" t="s">
        <v>327</v>
      </c>
      <c r="F234" s="7"/>
      <c r="G234" s="7"/>
      <c r="H234" s="7"/>
      <c r="I234" s="7"/>
      <c r="J234" s="7"/>
      <c r="K234" s="7"/>
      <c r="L234" s="9" t="s">
        <v>139</v>
      </c>
      <c r="M234" s="27">
        <v>71</v>
      </c>
      <c r="N234" s="27">
        <v>72</v>
      </c>
      <c r="O234" s="27">
        <v>63</v>
      </c>
      <c r="P234" s="27">
        <v>52</v>
      </c>
      <c r="Q234" s="27">
        <v>70</v>
      </c>
      <c r="R234" s="27">
        <v>64</v>
      </c>
      <c r="S234" s="27">
        <v>50</v>
      </c>
      <c r="T234" s="27">
        <v>49</v>
      </c>
      <c r="U234" s="27">
        <v>66</v>
      </c>
    </row>
    <row r="235" spans="1:21" ht="16.5" customHeight="1">
      <c r="A235" s="7"/>
      <c r="B235" s="7"/>
      <c r="C235" s="7"/>
      <c r="D235" s="7"/>
      <c r="E235" s="7" t="s">
        <v>328</v>
      </c>
      <c r="F235" s="7"/>
      <c r="G235" s="7"/>
      <c r="H235" s="7"/>
      <c r="I235" s="7"/>
      <c r="J235" s="7"/>
      <c r="K235" s="7"/>
      <c r="L235" s="9" t="s">
        <v>139</v>
      </c>
      <c r="M235" s="27">
        <v>74</v>
      </c>
      <c r="N235" s="27">
        <v>67</v>
      </c>
      <c r="O235" s="27">
        <v>69</v>
      </c>
      <c r="P235" s="27">
        <v>67</v>
      </c>
      <c r="Q235" s="27">
        <v>77</v>
      </c>
      <c r="R235" s="27">
        <v>71</v>
      </c>
      <c r="S235" s="27">
        <v>47</v>
      </c>
      <c r="T235" s="27">
        <v>49</v>
      </c>
      <c r="U235" s="27">
        <v>70</v>
      </c>
    </row>
    <row r="236" spans="1:21" ht="16.5" customHeight="1">
      <c r="A236" s="7"/>
      <c r="B236" s="7"/>
      <c r="C236" s="7"/>
      <c r="D236" s="7"/>
      <c r="E236" s="7" t="s">
        <v>329</v>
      </c>
      <c r="F236" s="7"/>
      <c r="G236" s="7"/>
      <c r="H236" s="7"/>
      <c r="I236" s="7"/>
      <c r="J236" s="7"/>
      <c r="K236" s="7"/>
      <c r="L236" s="9" t="s">
        <v>139</v>
      </c>
      <c r="M236" s="27">
        <v>89</v>
      </c>
      <c r="N236" s="27">
        <v>87</v>
      </c>
      <c r="O236" s="27">
        <v>90</v>
      </c>
      <c r="P236" s="27">
        <v>94</v>
      </c>
      <c r="Q236" s="27">
        <v>92</v>
      </c>
      <c r="R236" s="27">
        <v>88</v>
      </c>
      <c r="S236" s="27">
        <v>81</v>
      </c>
      <c r="T236" s="27">
        <v>89</v>
      </c>
      <c r="U236" s="27">
        <v>89</v>
      </c>
    </row>
    <row r="237" spans="1:21" ht="16.5" customHeight="1">
      <c r="A237" s="7"/>
      <c r="B237" s="7"/>
      <c r="C237" s="7"/>
      <c r="D237" s="7"/>
      <c r="E237" s="7" t="s">
        <v>82</v>
      </c>
      <c r="F237" s="7"/>
      <c r="G237" s="7"/>
      <c r="H237" s="7"/>
      <c r="I237" s="7"/>
      <c r="J237" s="7"/>
      <c r="K237" s="7"/>
      <c r="L237" s="9" t="s">
        <v>139</v>
      </c>
      <c r="M237" s="27">
        <v>76</v>
      </c>
      <c r="N237" s="27">
        <v>72</v>
      </c>
      <c r="O237" s="27">
        <v>69</v>
      </c>
      <c r="P237" s="27">
        <v>65</v>
      </c>
      <c r="Q237" s="27">
        <v>76</v>
      </c>
      <c r="R237" s="27">
        <v>71</v>
      </c>
      <c r="S237" s="27">
        <v>55</v>
      </c>
      <c r="T237" s="27">
        <v>54</v>
      </c>
      <c r="U237" s="27">
        <v>72</v>
      </c>
    </row>
    <row r="238" spans="1:21" ht="16.5" customHeight="1">
      <c r="A238" s="7"/>
      <c r="B238" s="7"/>
      <c r="C238" s="7"/>
      <c r="D238" s="7" t="s">
        <v>330</v>
      </c>
      <c r="E238" s="7"/>
      <c r="F238" s="7"/>
      <c r="G238" s="7"/>
      <c r="H238" s="7"/>
      <c r="I238" s="7"/>
      <c r="J238" s="7"/>
      <c r="K238" s="7"/>
      <c r="L238" s="9"/>
      <c r="M238" s="10"/>
      <c r="N238" s="10"/>
      <c r="O238" s="10"/>
      <c r="P238" s="10"/>
      <c r="Q238" s="10"/>
      <c r="R238" s="10"/>
      <c r="S238" s="10"/>
      <c r="T238" s="10"/>
      <c r="U238" s="10"/>
    </row>
    <row r="239" spans="1:21" ht="16.5" customHeight="1">
      <c r="A239" s="7"/>
      <c r="B239" s="7"/>
      <c r="C239" s="7"/>
      <c r="D239" s="7"/>
      <c r="E239" s="7" t="s">
        <v>325</v>
      </c>
      <c r="F239" s="7"/>
      <c r="G239" s="7"/>
      <c r="H239" s="7"/>
      <c r="I239" s="7"/>
      <c r="J239" s="7"/>
      <c r="K239" s="7"/>
      <c r="L239" s="9" t="s">
        <v>139</v>
      </c>
      <c r="M239" s="27">
        <v>88</v>
      </c>
      <c r="N239" s="27">
        <v>93</v>
      </c>
      <c r="O239" s="27">
        <v>69</v>
      </c>
      <c r="P239" s="27">
        <v>69</v>
      </c>
      <c r="Q239" s="27">
        <v>78</v>
      </c>
      <c r="R239" s="27">
        <v>83</v>
      </c>
      <c r="S239" s="27">
        <v>77</v>
      </c>
      <c r="T239" s="27">
        <v>71</v>
      </c>
      <c r="U239" s="27">
        <v>80</v>
      </c>
    </row>
    <row r="240" spans="1:21" ht="16.5" customHeight="1">
      <c r="A240" s="7"/>
      <c r="B240" s="7"/>
      <c r="C240" s="7"/>
      <c r="D240" s="7"/>
      <c r="E240" s="7" t="s">
        <v>326</v>
      </c>
      <c r="F240" s="7"/>
      <c r="G240" s="7"/>
      <c r="H240" s="7"/>
      <c r="I240" s="7"/>
      <c r="J240" s="7"/>
      <c r="K240" s="7"/>
      <c r="L240" s="9" t="s">
        <v>139</v>
      </c>
      <c r="M240" s="27">
        <v>64</v>
      </c>
      <c r="N240" s="27">
        <v>75</v>
      </c>
      <c r="O240" s="27">
        <v>50</v>
      </c>
      <c r="P240" s="27">
        <v>53</v>
      </c>
      <c r="Q240" s="27">
        <v>59</v>
      </c>
      <c r="R240" s="27">
        <v>51</v>
      </c>
      <c r="S240" s="27">
        <v>56</v>
      </c>
      <c r="T240" s="27">
        <v>58</v>
      </c>
      <c r="U240" s="27">
        <v>61</v>
      </c>
    </row>
    <row r="241" spans="1:21" ht="16.5" customHeight="1">
      <c r="A241" s="7"/>
      <c r="B241" s="7"/>
      <c r="C241" s="7"/>
      <c r="D241" s="7"/>
      <c r="E241" s="7" t="s">
        <v>327</v>
      </c>
      <c r="F241" s="7"/>
      <c r="G241" s="7"/>
      <c r="H241" s="7"/>
      <c r="I241" s="7"/>
      <c r="J241" s="7"/>
      <c r="K241" s="7"/>
      <c r="L241" s="9" t="s">
        <v>139</v>
      </c>
      <c r="M241" s="27">
        <v>42</v>
      </c>
      <c r="N241" s="27">
        <v>54</v>
      </c>
      <c r="O241" s="27">
        <v>30</v>
      </c>
      <c r="P241" s="27">
        <v>36</v>
      </c>
      <c r="Q241" s="27">
        <v>40</v>
      </c>
      <c r="R241" s="27">
        <v>33</v>
      </c>
      <c r="S241" s="27">
        <v>38</v>
      </c>
      <c r="T241" s="27">
        <v>44</v>
      </c>
      <c r="U241" s="27">
        <v>41</v>
      </c>
    </row>
    <row r="242" spans="1:21" ht="16.5" customHeight="1">
      <c r="A242" s="7"/>
      <c r="B242" s="7"/>
      <c r="C242" s="7"/>
      <c r="D242" s="7"/>
      <c r="E242" s="7" t="s">
        <v>328</v>
      </c>
      <c r="F242" s="7"/>
      <c r="G242" s="7"/>
      <c r="H242" s="7"/>
      <c r="I242" s="7"/>
      <c r="J242" s="7"/>
      <c r="K242" s="7"/>
      <c r="L242" s="9" t="s">
        <v>139</v>
      </c>
      <c r="M242" s="27">
        <v>18</v>
      </c>
      <c r="N242" s="27">
        <v>23</v>
      </c>
      <c r="O242" s="24">
        <v>9</v>
      </c>
      <c r="P242" s="27">
        <v>13</v>
      </c>
      <c r="Q242" s="27">
        <v>15</v>
      </c>
      <c r="R242" s="27">
        <v>11</v>
      </c>
      <c r="S242" s="27">
        <v>15</v>
      </c>
      <c r="T242" s="27">
        <v>16</v>
      </c>
      <c r="U242" s="27">
        <v>17</v>
      </c>
    </row>
    <row r="243" spans="1:21" ht="16.5" customHeight="1">
      <c r="A243" s="7"/>
      <c r="B243" s="7"/>
      <c r="C243" s="7"/>
      <c r="D243" s="7"/>
      <c r="E243" s="7" t="s">
        <v>329</v>
      </c>
      <c r="F243" s="7"/>
      <c r="G243" s="7"/>
      <c r="H243" s="7"/>
      <c r="I243" s="7"/>
      <c r="J243" s="7"/>
      <c r="K243" s="7"/>
      <c r="L243" s="9" t="s">
        <v>139</v>
      </c>
      <c r="M243" s="24">
        <v>6</v>
      </c>
      <c r="N243" s="24">
        <v>6</v>
      </c>
      <c r="O243" s="24">
        <v>3</v>
      </c>
      <c r="P243" s="24">
        <v>4</v>
      </c>
      <c r="Q243" s="24">
        <v>6</v>
      </c>
      <c r="R243" s="24">
        <v>4</v>
      </c>
      <c r="S243" s="24">
        <v>3</v>
      </c>
      <c r="T243" s="24">
        <v>5</v>
      </c>
      <c r="U243" s="24">
        <v>5</v>
      </c>
    </row>
    <row r="244" spans="1:21" ht="16.5" customHeight="1">
      <c r="A244" s="7"/>
      <c r="B244" s="7"/>
      <c r="C244" s="7"/>
      <c r="D244" s="7"/>
      <c r="E244" s="7" t="s">
        <v>82</v>
      </c>
      <c r="F244" s="7"/>
      <c r="G244" s="7"/>
      <c r="H244" s="7"/>
      <c r="I244" s="7"/>
      <c r="J244" s="7"/>
      <c r="K244" s="7"/>
      <c r="L244" s="9" t="s">
        <v>139</v>
      </c>
      <c r="M244" s="27">
        <v>29</v>
      </c>
      <c r="N244" s="27">
        <v>36</v>
      </c>
      <c r="O244" s="27">
        <v>23</v>
      </c>
      <c r="P244" s="27">
        <v>25</v>
      </c>
      <c r="Q244" s="27">
        <v>29</v>
      </c>
      <c r="R244" s="27">
        <v>21</v>
      </c>
      <c r="S244" s="27">
        <v>26</v>
      </c>
      <c r="T244" s="27">
        <v>26</v>
      </c>
      <c r="U244" s="27">
        <v>29</v>
      </c>
    </row>
    <row r="245" spans="1:21" ht="16.5" customHeight="1">
      <c r="A245" s="7"/>
      <c r="B245" s="7"/>
      <c r="C245" s="7"/>
      <c r="D245" s="7" t="s">
        <v>308</v>
      </c>
      <c r="E245" s="7"/>
      <c r="F245" s="7"/>
      <c r="G245" s="7"/>
      <c r="H245" s="7"/>
      <c r="I245" s="7"/>
      <c r="J245" s="7"/>
      <c r="K245" s="7"/>
      <c r="L245" s="9"/>
      <c r="M245" s="10"/>
      <c r="N245" s="10"/>
      <c r="O245" s="10"/>
      <c r="P245" s="10"/>
      <c r="Q245" s="10"/>
      <c r="R245" s="10"/>
      <c r="S245" s="10"/>
      <c r="T245" s="10"/>
      <c r="U245" s="10"/>
    </row>
    <row r="246" spans="1:21" ht="16.5" customHeight="1">
      <c r="A246" s="7"/>
      <c r="B246" s="7"/>
      <c r="C246" s="7"/>
      <c r="D246" s="7"/>
      <c r="E246" s="7" t="s">
        <v>325</v>
      </c>
      <c r="F246" s="7"/>
      <c r="G246" s="7"/>
      <c r="H246" s="7"/>
      <c r="I246" s="7"/>
      <c r="J246" s="7"/>
      <c r="K246" s="7"/>
      <c r="L246" s="9" t="s">
        <v>139</v>
      </c>
      <c r="M246" s="24">
        <v>1</v>
      </c>
      <c r="N246" s="24" t="s">
        <v>132</v>
      </c>
      <c r="O246" s="24">
        <v>1</v>
      </c>
      <c r="P246" s="24">
        <v>1</v>
      </c>
      <c r="Q246" s="24">
        <v>1</v>
      </c>
      <c r="R246" s="24">
        <v>1</v>
      </c>
      <c r="S246" s="24" t="s">
        <v>132</v>
      </c>
      <c r="T246" s="24">
        <v>1</v>
      </c>
      <c r="U246" s="24">
        <v>1</v>
      </c>
    </row>
    <row r="247" spans="1:21" ht="16.5" customHeight="1">
      <c r="A247" s="7"/>
      <c r="B247" s="7"/>
      <c r="C247" s="7"/>
      <c r="D247" s="7"/>
      <c r="E247" s="7" t="s">
        <v>326</v>
      </c>
      <c r="F247" s="7"/>
      <c r="G247" s="7"/>
      <c r="H247" s="7"/>
      <c r="I247" s="7"/>
      <c r="J247" s="7"/>
      <c r="K247" s="7"/>
      <c r="L247" s="9" t="s">
        <v>139</v>
      </c>
      <c r="M247" s="24">
        <v>9</v>
      </c>
      <c r="N247" s="24">
        <v>9</v>
      </c>
      <c r="O247" s="27">
        <v>11</v>
      </c>
      <c r="P247" s="27">
        <v>11</v>
      </c>
      <c r="Q247" s="27">
        <v>12</v>
      </c>
      <c r="R247" s="24">
        <v>8</v>
      </c>
      <c r="S247" s="27">
        <v>11</v>
      </c>
      <c r="T247" s="24">
        <v>7</v>
      </c>
      <c r="U247" s="27">
        <v>10</v>
      </c>
    </row>
    <row r="248" spans="1:21" ht="16.5" customHeight="1">
      <c r="A248" s="7"/>
      <c r="B248" s="7"/>
      <c r="C248" s="7"/>
      <c r="D248" s="7"/>
      <c r="E248" s="7" t="s">
        <v>327</v>
      </c>
      <c r="F248" s="7"/>
      <c r="G248" s="7"/>
      <c r="H248" s="7"/>
      <c r="I248" s="7"/>
      <c r="J248" s="7"/>
      <c r="K248" s="7"/>
      <c r="L248" s="9" t="s">
        <v>139</v>
      </c>
      <c r="M248" s="27">
        <v>32</v>
      </c>
      <c r="N248" s="27">
        <v>33</v>
      </c>
      <c r="O248" s="27">
        <v>42</v>
      </c>
      <c r="P248" s="27">
        <v>32</v>
      </c>
      <c r="Q248" s="27">
        <v>36</v>
      </c>
      <c r="R248" s="27">
        <v>34</v>
      </c>
      <c r="S248" s="27">
        <v>33</v>
      </c>
      <c r="T248" s="27">
        <v>29</v>
      </c>
      <c r="U248" s="27">
        <v>34</v>
      </c>
    </row>
    <row r="249" spans="1:21" ht="16.5" customHeight="1">
      <c r="A249" s="7"/>
      <c r="B249" s="7"/>
      <c r="C249" s="7"/>
      <c r="D249" s="7"/>
      <c r="E249" s="7" t="s">
        <v>328</v>
      </c>
      <c r="F249" s="7"/>
      <c r="G249" s="7"/>
      <c r="H249" s="7"/>
      <c r="I249" s="7"/>
      <c r="J249" s="7"/>
      <c r="K249" s="7"/>
      <c r="L249" s="9" t="s">
        <v>139</v>
      </c>
      <c r="M249" s="27">
        <v>44</v>
      </c>
      <c r="N249" s="27">
        <v>48</v>
      </c>
      <c r="O249" s="27">
        <v>40</v>
      </c>
      <c r="P249" s="27">
        <v>48</v>
      </c>
      <c r="Q249" s="27">
        <v>43</v>
      </c>
      <c r="R249" s="27">
        <v>48</v>
      </c>
      <c r="S249" s="27">
        <v>44</v>
      </c>
      <c r="T249" s="27">
        <v>54</v>
      </c>
      <c r="U249" s="27">
        <v>45</v>
      </c>
    </row>
    <row r="250" spans="1:21" ht="16.5" customHeight="1">
      <c r="A250" s="7"/>
      <c r="B250" s="7"/>
      <c r="C250" s="7"/>
      <c r="D250" s="7"/>
      <c r="E250" s="7" t="s">
        <v>329</v>
      </c>
      <c r="F250" s="7"/>
      <c r="G250" s="7"/>
      <c r="H250" s="7"/>
      <c r="I250" s="7"/>
      <c r="J250" s="7"/>
      <c r="K250" s="7"/>
      <c r="L250" s="9" t="s">
        <v>139</v>
      </c>
      <c r="M250" s="27">
        <v>14</v>
      </c>
      <c r="N250" s="27">
        <v>10</v>
      </c>
      <c r="O250" s="24">
        <v>6</v>
      </c>
      <c r="P250" s="24">
        <v>7</v>
      </c>
      <c r="Q250" s="24">
        <v>7</v>
      </c>
      <c r="R250" s="27">
        <v>10</v>
      </c>
      <c r="S250" s="27">
        <v>11</v>
      </c>
      <c r="T250" s="24">
        <v>9</v>
      </c>
      <c r="U250" s="27">
        <v>10</v>
      </c>
    </row>
    <row r="251" spans="1:21" ht="16.5" customHeight="1">
      <c r="A251" s="7"/>
      <c r="B251" s="7"/>
      <c r="C251" s="7"/>
      <c r="D251" s="7"/>
      <c r="E251" s="7" t="s">
        <v>82</v>
      </c>
      <c r="F251" s="7"/>
      <c r="G251" s="7"/>
      <c r="H251" s="7"/>
      <c r="I251" s="7"/>
      <c r="J251" s="7"/>
      <c r="K251" s="7"/>
      <c r="L251" s="9" t="s">
        <v>139</v>
      </c>
      <c r="M251" s="18">
        <v>100</v>
      </c>
      <c r="N251" s="18">
        <v>100</v>
      </c>
      <c r="O251" s="18">
        <v>100</v>
      </c>
      <c r="P251" s="18">
        <v>100</v>
      </c>
      <c r="Q251" s="18">
        <v>100</v>
      </c>
      <c r="R251" s="18">
        <v>100</v>
      </c>
      <c r="S251" s="18">
        <v>100</v>
      </c>
      <c r="T251" s="18">
        <v>100</v>
      </c>
      <c r="U251" s="18">
        <v>100</v>
      </c>
    </row>
    <row r="252" spans="1:21" ht="16.5" customHeight="1">
      <c r="A252" s="7"/>
      <c r="B252" s="7"/>
      <c r="C252" s="7"/>
      <c r="D252" s="7" t="s">
        <v>331</v>
      </c>
      <c r="E252" s="7"/>
      <c r="F252" s="7"/>
      <c r="G252" s="7"/>
      <c r="H252" s="7"/>
      <c r="I252" s="7"/>
      <c r="J252" s="7"/>
      <c r="K252" s="7"/>
      <c r="L252" s="9"/>
      <c r="M252" s="10"/>
      <c r="N252" s="10"/>
      <c r="O252" s="10"/>
      <c r="P252" s="10"/>
      <c r="Q252" s="10"/>
      <c r="R252" s="10"/>
      <c r="S252" s="10"/>
      <c r="T252" s="10"/>
      <c r="U252" s="10"/>
    </row>
    <row r="253" spans="1:21" ht="42.4" customHeight="1">
      <c r="A253" s="7"/>
      <c r="B253" s="7"/>
      <c r="C253" s="7"/>
      <c r="D253" s="7"/>
      <c r="E253" s="69" t="s">
        <v>332</v>
      </c>
      <c r="F253" s="69"/>
      <c r="G253" s="69"/>
      <c r="H253" s="69"/>
      <c r="I253" s="69"/>
      <c r="J253" s="69"/>
      <c r="K253" s="69"/>
      <c r="L253" s="9" t="s">
        <v>139</v>
      </c>
      <c r="M253" s="27">
        <v>88</v>
      </c>
      <c r="N253" s="27">
        <v>91</v>
      </c>
      <c r="O253" s="27">
        <v>72</v>
      </c>
      <c r="P253" s="27">
        <v>78</v>
      </c>
      <c r="Q253" s="27">
        <v>80</v>
      </c>
      <c r="R253" s="27">
        <v>92</v>
      </c>
      <c r="S253" s="18">
        <v>100</v>
      </c>
      <c r="T253" s="18">
        <v>100</v>
      </c>
      <c r="U253" s="27">
        <v>84</v>
      </c>
    </row>
    <row r="254" spans="1:21" ht="42.4" customHeight="1">
      <c r="A254" s="14"/>
      <c r="B254" s="14"/>
      <c r="C254" s="14"/>
      <c r="D254" s="14"/>
      <c r="E254" s="70" t="s">
        <v>333</v>
      </c>
      <c r="F254" s="70"/>
      <c r="G254" s="70"/>
      <c r="H254" s="70"/>
      <c r="I254" s="70"/>
      <c r="J254" s="70"/>
      <c r="K254" s="70"/>
      <c r="L254" s="15" t="s">
        <v>131</v>
      </c>
      <c r="M254" s="44">
        <v>95</v>
      </c>
      <c r="N254" s="44">
        <v>40</v>
      </c>
      <c r="O254" s="44">
        <v>26</v>
      </c>
      <c r="P254" s="44">
        <v>17</v>
      </c>
      <c r="Q254" s="44">
        <v>14</v>
      </c>
      <c r="R254" s="43">
        <v>4</v>
      </c>
      <c r="S254" s="43">
        <v>2</v>
      </c>
      <c r="T254" s="43">
        <v>5</v>
      </c>
      <c r="U254" s="19">
        <v>203</v>
      </c>
    </row>
    <row r="255" spans="1:21" ht="4.5" customHeight="1">
      <c r="A255" s="22"/>
      <c r="B255" s="22"/>
      <c r="C255" s="2"/>
      <c r="D255" s="2"/>
      <c r="E255" s="2"/>
      <c r="F255" s="2"/>
      <c r="G255" s="2"/>
      <c r="H255" s="2"/>
      <c r="I255" s="2"/>
      <c r="J255" s="2"/>
      <c r="K255" s="2"/>
      <c r="L255" s="2"/>
      <c r="M255" s="2"/>
      <c r="N255" s="2"/>
      <c r="O255" s="2"/>
      <c r="P255" s="2"/>
      <c r="Q255" s="2"/>
      <c r="R255" s="2"/>
      <c r="S255" s="2"/>
      <c r="T255" s="2"/>
      <c r="U255" s="2"/>
    </row>
    <row r="256" spans="1:21" ht="16.5" customHeight="1">
      <c r="A256" s="22"/>
      <c r="B256" s="22"/>
      <c r="C256" s="62" t="s">
        <v>255</v>
      </c>
      <c r="D256" s="62"/>
      <c r="E256" s="62"/>
      <c r="F256" s="62"/>
      <c r="G256" s="62"/>
      <c r="H256" s="62"/>
      <c r="I256" s="62"/>
      <c r="J256" s="62"/>
      <c r="K256" s="62"/>
      <c r="L256" s="62"/>
      <c r="M256" s="62"/>
      <c r="N256" s="62"/>
      <c r="O256" s="62"/>
      <c r="P256" s="62"/>
      <c r="Q256" s="62"/>
      <c r="R256" s="62"/>
      <c r="S256" s="62"/>
      <c r="T256" s="62"/>
      <c r="U256" s="62"/>
    </row>
    <row r="257" spans="1:21" ht="4.5" customHeight="1">
      <c r="A257" s="22"/>
      <c r="B257" s="22"/>
      <c r="C257" s="2"/>
      <c r="D257" s="2"/>
      <c r="E257" s="2"/>
      <c r="F257" s="2"/>
      <c r="G257" s="2"/>
      <c r="H257" s="2"/>
      <c r="I257" s="2"/>
      <c r="J257" s="2"/>
      <c r="K257" s="2"/>
      <c r="L257" s="2"/>
      <c r="M257" s="2"/>
      <c r="N257" s="2"/>
      <c r="O257" s="2"/>
      <c r="P257" s="2"/>
      <c r="Q257" s="2"/>
      <c r="R257" s="2"/>
      <c r="S257" s="2"/>
      <c r="T257" s="2"/>
      <c r="U257" s="2"/>
    </row>
    <row r="258" spans="1:21" ht="16.5" customHeight="1">
      <c r="A258" s="45"/>
      <c r="B258" s="45"/>
      <c r="C258" s="62" t="s">
        <v>334</v>
      </c>
      <c r="D258" s="62"/>
      <c r="E258" s="62"/>
      <c r="F258" s="62"/>
      <c r="G258" s="62"/>
      <c r="H258" s="62"/>
      <c r="I258" s="62"/>
      <c r="J258" s="62"/>
      <c r="K258" s="62"/>
      <c r="L258" s="62"/>
      <c r="M258" s="62"/>
      <c r="N258" s="62"/>
      <c r="O258" s="62"/>
      <c r="P258" s="62"/>
      <c r="Q258" s="62"/>
      <c r="R258" s="62"/>
      <c r="S258" s="62"/>
      <c r="T258" s="62"/>
      <c r="U258" s="62"/>
    </row>
    <row r="259" spans="1:21" ht="16.5" customHeight="1">
      <c r="A259" s="46"/>
      <c r="B259" s="46"/>
      <c r="C259" s="62" t="s">
        <v>335</v>
      </c>
      <c r="D259" s="62"/>
      <c r="E259" s="62"/>
      <c r="F259" s="62"/>
      <c r="G259" s="62"/>
      <c r="H259" s="62"/>
      <c r="I259" s="62"/>
      <c r="J259" s="62"/>
      <c r="K259" s="62"/>
      <c r="L259" s="62"/>
      <c r="M259" s="62"/>
      <c r="N259" s="62"/>
      <c r="O259" s="62"/>
      <c r="P259" s="62"/>
      <c r="Q259" s="62"/>
      <c r="R259" s="62"/>
      <c r="S259" s="62"/>
      <c r="T259" s="62"/>
      <c r="U259" s="62"/>
    </row>
    <row r="260" spans="1:21" ht="4.5" customHeight="1">
      <c r="A260" s="22"/>
      <c r="B260" s="22"/>
      <c r="C260" s="2"/>
      <c r="D260" s="2"/>
      <c r="E260" s="2"/>
      <c r="F260" s="2"/>
      <c r="G260" s="2"/>
      <c r="H260" s="2"/>
      <c r="I260" s="2"/>
      <c r="J260" s="2"/>
      <c r="K260" s="2"/>
      <c r="L260" s="2"/>
      <c r="M260" s="2"/>
      <c r="N260" s="2"/>
      <c r="O260" s="2"/>
      <c r="P260" s="2"/>
      <c r="Q260" s="2"/>
      <c r="R260" s="2"/>
      <c r="S260" s="2"/>
      <c r="T260" s="2"/>
      <c r="U260" s="2"/>
    </row>
    <row r="261" spans="1:21" ht="16.5" customHeight="1">
      <c r="A261" s="22" t="s">
        <v>93</v>
      </c>
      <c r="B261" s="22"/>
      <c r="C261" s="62" t="s">
        <v>336</v>
      </c>
      <c r="D261" s="62"/>
      <c r="E261" s="62"/>
      <c r="F261" s="62"/>
      <c r="G261" s="62"/>
      <c r="H261" s="62"/>
      <c r="I261" s="62"/>
      <c r="J261" s="62"/>
      <c r="K261" s="62"/>
      <c r="L261" s="62"/>
      <c r="M261" s="62"/>
      <c r="N261" s="62"/>
      <c r="O261" s="62"/>
      <c r="P261" s="62"/>
      <c r="Q261" s="62"/>
      <c r="R261" s="62"/>
      <c r="S261" s="62"/>
      <c r="T261" s="62"/>
      <c r="U261" s="62"/>
    </row>
    <row r="262" spans="1:21" ht="16.5" customHeight="1">
      <c r="A262" s="22" t="s">
        <v>95</v>
      </c>
      <c r="B262" s="22"/>
      <c r="C262" s="62" t="s">
        <v>337</v>
      </c>
      <c r="D262" s="62"/>
      <c r="E262" s="62"/>
      <c r="F262" s="62"/>
      <c r="G262" s="62"/>
      <c r="H262" s="62"/>
      <c r="I262" s="62"/>
      <c r="J262" s="62"/>
      <c r="K262" s="62"/>
      <c r="L262" s="62"/>
      <c r="M262" s="62"/>
      <c r="N262" s="62"/>
      <c r="O262" s="62"/>
      <c r="P262" s="62"/>
      <c r="Q262" s="62"/>
      <c r="R262" s="62"/>
      <c r="S262" s="62"/>
      <c r="T262" s="62"/>
      <c r="U262" s="62"/>
    </row>
    <row r="263" spans="1:21" ht="42.4" customHeight="1">
      <c r="A263" s="22" t="s">
        <v>97</v>
      </c>
      <c r="B263" s="22"/>
      <c r="C263" s="62" t="s">
        <v>338</v>
      </c>
      <c r="D263" s="62"/>
      <c r="E263" s="62"/>
      <c r="F263" s="62"/>
      <c r="G263" s="62"/>
      <c r="H263" s="62"/>
      <c r="I263" s="62"/>
      <c r="J263" s="62"/>
      <c r="K263" s="62"/>
      <c r="L263" s="62"/>
      <c r="M263" s="62"/>
      <c r="N263" s="62"/>
      <c r="O263" s="62"/>
      <c r="P263" s="62"/>
      <c r="Q263" s="62"/>
      <c r="R263" s="62"/>
      <c r="S263" s="62"/>
      <c r="T263" s="62"/>
      <c r="U263" s="62"/>
    </row>
    <row r="264" spans="1:21" ht="29.45" customHeight="1">
      <c r="A264" s="22" t="s">
        <v>99</v>
      </c>
      <c r="B264" s="22"/>
      <c r="C264" s="62" t="s">
        <v>339</v>
      </c>
      <c r="D264" s="62"/>
      <c r="E264" s="62"/>
      <c r="F264" s="62"/>
      <c r="G264" s="62"/>
      <c r="H264" s="62"/>
      <c r="I264" s="62"/>
      <c r="J264" s="62"/>
      <c r="K264" s="62"/>
      <c r="L264" s="62"/>
      <c r="M264" s="62"/>
      <c r="N264" s="62"/>
      <c r="O264" s="62"/>
      <c r="P264" s="62"/>
      <c r="Q264" s="62"/>
      <c r="R264" s="62"/>
      <c r="S264" s="62"/>
      <c r="T264" s="62"/>
      <c r="U264" s="62"/>
    </row>
    <row r="265" spans="1:21" ht="16.5" customHeight="1">
      <c r="A265" s="22" t="s">
        <v>101</v>
      </c>
      <c r="B265" s="22"/>
      <c r="C265" s="62" t="s">
        <v>301</v>
      </c>
      <c r="D265" s="62"/>
      <c r="E265" s="62"/>
      <c r="F265" s="62"/>
      <c r="G265" s="62"/>
      <c r="H265" s="62"/>
      <c r="I265" s="62"/>
      <c r="J265" s="62"/>
      <c r="K265" s="62"/>
      <c r="L265" s="62"/>
      <c r="M265" s="62"/>
      <c r="N265" s="62"/>
      <c r="O265" s="62"/>
      <c r="P265" s="62"/>
      <c r="Q265" s="62"/>
      <c r="R265" s="62"/>
      <c r="S265" s="62"/>
      <c r="T265" s="62"/>
      <c r="U265" s="62"/>
    </row>
    <row r="266" spans="1:21" ht="29.45" customHeight="1">
      <c r="A266" s="22" t="s">
        <v>103</v>
      </c>
      <c r="B266" s="22"/>
      <c r="C266" s="62" t="s">
        <v>340</v>
      </c>
      <c r="D266" s="62"/>
      <c r="E266" s="62"/>
      <c r="F266" s="62"/>
      <c r="G266" s="62"/>
      <c r="H266" s="62"/>
      <c r="I266" s="62"/>
      <c r="J266" s="62"/>
      <c r="K266" s="62"/>
      <c r="L266" s="62"/>
      <c r="M266" s="62"/>
      <c r="N266" s="62"/>
      <c r="O266" s="62"/>
      <c r="P266" s="62"/>
      <c r="Q266" s="62"/>
      <c r="R266" s="62"/>
      <c r="S266" s="62"/>
      <c r="T266" s="62"/>
      <c r="U266" s="62"/>
    </row>
    <row r="267" spans="1:21" ht="29.45" customHeight="1">
      <c r="A267" s="22" t="s">
        <v>105</v>
      </c>
      <c r="B267" s="22"/>
      <c r="C267" s="62" t="s">
        <v>341</v>
      </c>
      <c r="D267" s="62"/>
      <c r="E267" s="62"/>
      <c r="F267" s="62"/>
      <c r="G267" s="62"/>
      <c r="H267" s="62"/>
      <c r="I267" s="62"/>
      <c r="J267" s="62"/>
      <c r="K267" s="62"/>
      <c r="L267" s="62"/>
      <c r="M267" s="62"/>
      <c r="N267" s="62"/>
      <c r="O267" s="62"/>
      <c r="P267" s="62"/>
      <c r="Q267" s="62"/>
      <c r="R267" s="62"/>
      <c r="S267" s="62"/>
      <c r="T267" s="62"/>
      <c r="U267" s="62"/>
    </row>
    <row r="268" spans="1:21" ht="55.15" customHeight="1">
      <c r="A268" s="22" t="s">
        <v>107</v>
      </c>
      <c r="B268" s="22"/>
      <c r="C268" s="62" t="s">
        <v>342</v>
      </c>
      <c r="D268" s="62"/>
      <c r="E268" s="62"/>
      <c r="F268" s="62"/>
      <c r="G268" s="62"/>
      <c r="H268" s="62"/>
      <c r="I268" s="62"/>
      <c r="J268" s="62"/>
      <c r="K268" s="62"/>
      <c r="L268" s="62"/>
      <c r="M268" s="62"/>
      <c r="N268" s="62"/>
      <c r="O268" s="62"/>
      <c r="P268" s="62"/>
      <c r="Q268" s="62"/>
      <c r="R268" s="62"/>
      <c r="S268" s="62"/>
      <c r="T268" s="62"/>
      <c r="U268" s="62"/>
    </row>
    <row r="269" spans="1:21" ht="29.45" customHeight="1">
      <c r="A269" s="22" t="s">
        <v>343</v>
      </c>
      <c r="B269" s="22"/>
      <c r="C269" s="62" t="s">
        <v>344</v>
      </c>
      <c r="D269" s="62"/>
      <c r="E269" s="62"/>
      <c r="F269" s="62"/>
      <c r="G269" s="62"/>
      <c r="H269" s="62"/>
      <c r="I269" s="62"/>
      <c r="J269" s="62"/>
      <c r="K269" s="62"/>
      <c r="L269" s="62"/>
      <c r="M269" s="62"/>
      <c r="N269" s="62"/>
      <c r="O269" s="62"/>
      <c r="P269" s="62"/>
      <c r="Q269" s="62"/>
      <c r="R269" s="62"/>
      <c r="S269" s="62"/>
      <c r="T269" s="62"/>
      <c r="U269" s="62"/>
    </row>
    <row r="270" spans="1:21" ht="16.5" customHeight="1">
      <c r="A270" s="22" t="s">
        <v>345</v>
      </c>
      <c r="B270" s="22"/>
      <c r="C270" s="62" t="s">
        <v>346</v>
      </c>
      <c r="D270" s="62"/>
      <c r="E270" s="62"/>
      <c r="F270" s="62"/>
      <c r="G270" s="62"/>
      <c r="H270" s="62"/>
      <c r="I270" s="62"/>
      <c r="J270" s="62"/>
      <c r="K270" s="62"/>
      <c r="L270" s="62"/>
      <c r="M270" s="62"/>
      <c r="N270" s="62"/>
      <c r="O270" s="62"/>
      <c r="P270" s="62"/>
      <c r="Q270" s="62"/>
      <c r="R270" s="62"/>
      <c r="S270" s="62"/>
      <c r="T270" s="62"/>
      <c r="U270" s="62"/>
    </row>
    <row r="271" spans="1:21" ht="68.099999999999994" customHeight="1">
      <c r="A271" s="22" t="s">
        <v>347</v>
      </c>
      <c r="B271" s="22"/>
      <c r="C271" s="62" t="s">
        <v>348</v>
      </c>
      <c r="D271" s="62"/>
      <c r="E271" s="62"/>
      <c r="F271" s="62"/>
      <c r="G271" s="62"/>
      <c r="H271" s="62"/>
      <c r="I271" s="62"/>
      <c r="J271" s="62"/>
      <c r="K271" s="62"/>
      <c r="L271" s="62"/>
      <c r="M271" s="62"/>
      <c r="N271" s="62"/>
      <c r="O271" s="62"/>
      <c r="P271" s="62"/>
      <c r="Q271" s="62"/>
      <c r="R271" s="62"/>
      <c r="S271" s="62"/>
      <c r="T271" s="62"/>
      <c r="U271" s="62"/>
    </row>
    <row r="272" spans="1:21" ht="4.5" customHeight="1"/>
    <row r="273" spans="1:21" ht="42.4" customHeight="1">
      <c r="A273" s="23" t="s">
        <v>109</v>
      </c>
      <c r="B273" s="22"/>
      <c r="C273" s="22"/>
      <c r="D273" s="22"/>
      <c r="E273" s="62" t="s">
        <v>349</v>
      </c>
      <c r="F273" s="62"/>
      <c r="G273" s="62"/>
      <c r="H273" s="62"/>
      <c r="I273" s="62"/>
      <c r="J273" s="62"/>
      <c r="K273" s="62"/>
      <c r="L273" s="62"/>
      <c r="M273" s="62"/>
      <c r="N273" s="62"/>
      <c r="O273" s="62"/>
      <c r="P273" s="62"/>
      <c r="Q273" s="62"/>
      <c r="R273" s="62"/>
      <c r="S273" s="62"/>
      <c r="T273" s="62"/>
      <c r="U273" s="62"/>
    </row>
  </sheetData>
  <mergeCells count="36">
    <mergeCell ref="E103:K103"/>
    <mergeCell ref="E104:K104"/>
    <mergeCell ref="E128:K128"/>
    <mergeCell ref="E129:K129"/>
    <mergeCell ref="E28:K28"/>
    <mergeCell ref="E29:K29"/>
    <mergeCell ref="E53:K53"/>
    <mergeCell ref="E54:K54"/>
    <mergeCell ref="E78:K78"/>
    <mergeCell ref="K1:U1"/>
    <mergeCell ref="C256:U256"/>
    <mergeCell ref="C258:U258"/>
    <mergeCell ref="C259:U259"/>
    <mergeCell ref="C261:U261"/>
    <mergeCell ref="E204:K204"/>
    <mergeCell ref="E228:K228"/>
    <mergeCell ref="E229:K229"/>
    <mergeCell ref="E253:K253"/>
    <mergeCell ref="E254:K254"/>
    <mergeCell ref="E153:K153"/>
    <mergeCell ref="E154:K154"/>
    <mergeCell ref="E178:K178"/>
    <mergeCell ref="E179:K179"/>
    <mergeCell ref="E203:K203"/>
    <mergeCell ref="E79:K79"/>
    <mergeCell ref="C262:U262"/>
    <mergeCell ref="C263:U263"/>
    <mergeCell ref="C264:U264"/>
    <mergeCell ref="C265:U265"/>
    <mergeCell ref="C266:U266"/>
    <mergeCell ref="E273:U273"/>
    <mergeCell ref="C267:U267"/>
    <mergeCell ref="C268:U268"/>
    <mergeCell ref="C269:U269"/>
    <mergeCell ref="C270:U270"/>
    <mergeCell ref="C271:U271"/>
  </mergeCells>
  <pageMargins left="0.7" right="0.7" top="0.75" bottom="0.75" header="0.3" footer="0.3"/>
  <pageSetup paperSize="9" fitToHeight="0" orientation="landscape" horizontalDpi="300" verticalDpi="300"/>
  <headerFooter scaleWithDoc="0" alignWithMargins="0">
    <oddHeader>&amp;C&amp;"Arial"&amp;8TABLE 12A.13</oddHeader>
    <oddFooter>&amp;L&amp;"Arial"&amp;8REPORT ON
GOVERNMENT
SERVICES 2022&amp;R&amp;"Arial"&amp;8PUBLIC
HOSPITALS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351"/>
  <sheetViews>
    <sheetView showGridLines="0" workbookViewId="0"/>
  </sheetViews>
  <sheetFormatPr defaultColWidth="11.5703125" defaultRowHeight="13.15"/>
  <cols>
    <col min="1" max="10" width="1.7109375" customWidth="1"/>
    <col min="11" max="11" width="4.85546875" customWidth="1"/>
    <col min="12" max="12" width="5.42578125" customWidth="1"/>
    <col min="13" max="20" width="14.7109375" customWidth="1"/>
    <col min="21" max="21" width="15.5703125" customWidth="1"/>
    <col min="22" max="22" width="1.7109375" customWidth="1"/>
    <col min="23" max="23" width="5.42578125" customWidth="1"/>
    <col min="24" max="24" width="14.7109375" customWidth="1"/>
  </cols>
  <sheetData>
    <row r="1" spans="1:24" ht="17.45" customHeight="1">
      <c r="A1" s="8" t="s">
        <v>350</v>
      </c>
      <c r="B1" s="8"/>
      <c r="C1" s="8"/>
      <c r="D1" s="8"/>
      <c r="E1" s="8"/>
      <c r="F1" s="8"/>
      <c r="G1" s="8"/>
      <c r="H1" s="8"/>
      <c r="I1" s="8"/>
      <c r="J1" s="8"/>
      <c r="K1" s="67" t="s">
        <v>351</v>
      </c>
      <c r="L1" s="68"/>
      <c r="M1" s="68"/>
      <c r="N1" s="68"/>
      <c r="O1" s="68"/>
      <c r="P1" s="68"/>
      <c r="Q1" s="68"/>
      <c r="R1" s="68"/>
      <c r="S1" s="68"/>
      <c r="T1" s="68"/>
      <c r="U1" s="68"/>
      <c r="V1" s="68"/>
      <c r="W1" s="68"/>
      <c r="X1" s="68"/>
    </row>
    <row r="2" spans="1:24" ht="29.45" customHeight="1">
      <c r="A2" s="49"/>
      <c r="B2" s="49"/>
      <c r="C2" s="49"/>
      <c r="D2" s="49"/>
      <c r="E2" s="49"/>
      <c r="F2" s="49"/>
      <c r="G2" s="49"/>
      <c r="H2" s="49"/>
      <c r="I2" s="49"/>
      <c r="J2" s="49"/>
      <c r="K2" s="49"/>
      <c r="L2" s="50" t="s">
        <v>66</v>
      </c>
      <c r="M2" s="51" t="s">
        <v>352</v>
      </c>
      <c r="N2" s="51" t="s">
        <v>353</v>
      </c>
      <c r="O2" s="51" t="s">
        <v>354</v>
      </c>
      <c r="P2" s="51" t="s">
        <v>355</v>
      </c>
      <c r="Q2" s="51" t="s">
        <v>356</v>
      </c>
      <c r="R2" s="51" t="s">
        <v>357</v>
      </c>
      <c r="S2" s="52" t="s">
        <v>358</v>
      </c>
      <c r="T2" s="51" t="s">
        <v>359</v>
      </c>
      <c r="U2" s="51" t="s">
        <v>360</v>
      </c>
      <c r="V2" s="48"/>
      <c r="W2" s="50" t="s">
        <v>66</v>
      </c>
      <c r="X2" s="51" t="s">
        <v>75</v>
      </c>
    </row>
    <row r="3" spans="1:24" ht="16.5" customHeight="1">
      <c r="A3" s="7" t="s">
        <v>307</v>
      </c>
      <c r="B3" s="7"/>
      <c r="C3" s="7"/>
      <c r="D3" s="7"/>
      <c r="E3" s="7"/>
      <c r="F3" s="7"/>
      <c r="G3" s="7"/>
      <c r="H3" s="7"/>
      <c r="I3" s="7"/>
      <c r="J3" s="7"/>
      <c r="K3" s="7"/>
      <c r="L3" s="9"/>
      <c r="M3" s="10"/>
      <c r="N3" s="10"/>
      <c r="O3" s="10"/>
      <c r="P3" s="10"/>
      <c r="Q3" s="10"/>
      <c r="R3" s="10"/>
      <c r="S3" s="10"/>
      <c r="T3" s="10"/>
      <c r="U3" s="10"/>
      <c r="V3" s="7"/>
      <c r="W3" s="9"/>
      <c r="X3" s="10"/>
    </row>
    <row r="4" spans="1:24" ht="16.5" customHeight="1">
      <c r="A4" s="7"/>
      <c r="B4" s="7" t="s">
        <v>361</v>
      </c>
      <c r="C4" s="7"/>
      <c r="D4" s="7"/>
      <c r="E4" s="7"/>
      <c r="F4" s="7"/>
      <c r="G4" s="7"/>
      <c r="H4" s="7"/>
      <c r="I4" s="7"/>
      <c r="J4" s="7"/>
      <c r="K4" s="7"/>
      <c r="L4" s="9"/>
      <c r="M4" s="10"/>
      <c r="N4" s="10"/>
      <c r="O4" s="10"/>
      <c r="P4" s="10"/>
      <c r="Q4" s="10"/>
      <c r="R4" s="10"/>
      <c r="S4" s="10"/>
      <c r="T4" s="10"/>
      <c r="U4" s="10"/>
      <c r="V4" s="7"/>
      <c r="W4" s="9"/>
      <c r="X4" s="10"/>
    </row>
    <row r="5" spans="1:24" ht="16.5" customHeight="1">
      <c r="A5" s="7"/>
      <c r="B5" s="7"/>
      <c r="C5" s="7" t="s">
        <v>309</v>
      </c>
      <c r="D5" s="7"/>
      <c r="E5" s="7"/>
      <c r="F5" s="7"/>
      <c r="G5" s="7"/>
      <c r="H5" s="7"/>
      <c r="I5" s="7"/>
      <c r="J5" s="7"/>
      <c r="K5" s="7"/>
      <c r="L5" s="9"/>
      <c r="M5" s="10"/>
      <c r="N5" s="10"/>
      <c r="O5" s="10"/>
      <c r="P5" s="10"/>
      <c r="Q5" s="10"/>
      <c r="R5" s="10"/>
      <c r="S5" s="10"/>
      <c r="T5" s="10"/>
      <c r="U5" s="10"/>
      <c r="V5" s="7"/>
      <c r="W5" s="9"/>
      <c r="X5" s="10"/>
    </row>
    <row r="6" spans="1:24" ht="16.5" customHeight="1">
      <c r="A6" s="7"/>
      <c r="B6" s="7"/>
      <c r="C6" s="7"/>
      <c r="D6" s="7" t="s">
        <v>310</v>
      </c>
      <c r="E6" s="7"/>
      <c r="F6" s="7"/>
      <c r="G6" s="7"/>
      <c r="H6" s="7"/>
      <c r="I6" s="7"/>
      <c r="J6" s="7"/>
      <c r="K6" s="7"/>
      <c r="L6" s="9"/>
      <c r="M6" s="10"/>
      <c r="N6" s="10"/>
      <c r="O6" s="10"/>
      <c r="P6" s="10"/>
      <c r="Q6" s="10"/>
      <c r="R6" s="10"/>
      <c r="S6" s="10"/>
      <c r="T6" s="10"/>
      <c r="U6" s="10"/>
      <c r="V6" s="7"/>
      <c r="W6" s="9"/>
      <c r="X6" s="10"/>
    </row>
    <row r="7" spans="1:24" ht="16.5" customHeight="1">
      <c r="A7" s="7"/>
      <c r="B7" s="7"/>
      <c r="C7" s="7"/>
      <c r="D7" s="7"/>
      <c r="E7" s="7" t="s">
        <v>325</v>
      </c>
      <c r="F7" s="7"/>
      <c r="G7" s="7"/>
      <c r="H7" s="7"/>
      <c r="I7" s="7"/>
      <c r="J7" s="7"/>
      <c r="K7" s="7"/>
      <c r="L7" s="9" t="s">
        <v>139</v>
      </c>
      <c r="M7" s="18">
        <v>100</v>
      </c>
      <c r="N7" s="18">
        <v>100</v>
      </c>
      <c r="O7" s="18">
        <v>100</v>
      </c>
      <c r="P7" s="18">
        <v>100</v>
      </c>
      <c r="Q7" s="18">
        <v>100</v>
      </c>
      <c r="R7" s="18">
        <v>100</v>
      </c>
      <c r="S7" s="18">
        <v>100</v>
      </c>
      <c r="T7" s="18">
        <v>100</v>
      </c>
      <c r="U7" s="18">
        <v>100</v>
      </c>
      <c r="V7" s="7"/>
      <c r="W7" s="9" t="s">
        <v>131</v>
      </c>
      <c r="X7" s="20">
        <v>35113</v>
      </c>
    </row>
    <row r="8" spans="1:24" ht="16.5" customHeight="1">
      <c r="A8" s="7"/>
      <c r="B8" s="7"/>
      <c r="C8" s="7"/>
      <c r="D8" s="7"/>
      <c r="E8" s="7" t="s">
        <v>326</v>
      </c>
      <c r="F8" s="7"/>
      <c r="G8" s="7"/>
      <c r="H8" s="7"/>
      <c r="I8" s="7"/>
      <c r="J8" s="7"/>
      <c r="K8" s="7"/>
      <c r="L8" s="9" t="s">
        <v>139</v>
      </c>
      <c r="M8" s="27">
        <v>76</v>
      </c>
      <c r="N8" s="27">
        <v>57</v>
      </c>
      <c r="O8" s="27">
        <v>64</v>
      </c>
      <c r="P8" s="27">
        <v>74</v>
      </c>
      <c r="Q8" s="27">
        <v>57</v>
      </c>
      <c r="R8" s="27">
        <v>46</v>
      </c>
      <c r="S8" s="27">
        <v>78</v>
      </c>
      <c r="T8" s="27">
        <v>57</v>
      </c>
      <c r="U8" s="27">
        <v>67</v>
      </c>
      <c r="V8" s="7"/>
      <c r="W8" s="9" t="s">
        <v>131</v>
      </c>
      <c r="X8" s="33">
        <v>321395</v>
      </c>
    </row>
    <row r="9" spans="1:24" ht="16.5" customHeight="1">
      <c r="A9" s="7"/>
      <c r="B9" s="7"/>
      <c r="C9" s="7"/>
      <c r="D9" s="7"/>
      <c r="E9" s="7" t="s">
        <v>327</v>
      </c>
      <c r="F9" s="7"/>
      <c r="G9" s="7"/>
      <c r="H9" s="7"/>
      <c r="I9" s="7"/>
      <c r="J9" s="7"/>
      <c r="K9" s="7"/>
      <c r="L9" s="9" t="s">
        <v>139</v>
      </c>
      <c r="M9" s="27">
        <v>74</v>
      </c>
      <c r="N9" s="27">
        <v>64</v>
      </c>
      <c r="O9" s="27">
        <v>65</v>
      </c>
      <c r="P9" s="27">
        <v>33</v>
      </c>
      <c r="Q9" s="27">
        <v>39</v>
      </c>
      <c r="R9" s="27">
        <v>40</v>
      </c>
      <c r="S9" s="27">
        <v>29</v>
      </c>
      <c r="T9" s="27">
        <v>40</v>
      </c>
      <c r="U9" s="27">
        <v>60</v>
      </c>
      <c r="V9" s="7"/>
      <c r="W9" s="9" t="s">
        <v>131</v>
      </c>
      <c r="X9" s="33">
        <v>674673</v>
      </c>
    </row>
    <row r="10" spans="1:24" ht="16.5" customHeight="1">
      <c r="A10" s="7"/>
      <c r="B10" s="7"/>
      <c r="C10" s="7"/>
      <c r="D10" s="7"/>
      <c r="E10" s="7" t="s">
        <v>328</v>
      </c>
      <c r="F10" s="7"/>
      <c r="G10" s="7"/>
      <c r="H10" s="7"/>
      <c r="I10" s="7"/>
      <c r="J10" s="7"/>
      <c r="K10" s="7"/>
      <c r="L10" s="9" t="s">
        <v>139</v>
      </c>
      <c r="M10" s="27">
        <v>77</v>
      </c>
      <c r="N10" s="27">
        <v>71</v>
      </c>
      <c r="O10" s="27">
        <v>84</v>
      </c>
      <c r="P10" s="27">
        <v>50</v>
      </c>
      <c r="Q10" s="27">
        <v>51</v>
      </c>
      <c r="R10" s="27">
        <v>55</v>
      </c>
      <c r="S10" s="27">
        <v>43</v>
      </c>
      <c r="T10" s="27">
        <v>55</v>
      </c>
      <c r="U10" s="27">
        <v>70</v>
      </c>
      <c r="V10" s="7"/>
      <c r="W10" s="9" t="s">
        <v>131</v>
      </c>
      <c r="X10" s="33">
        <v>689484</v>
      </c>
    </row>
    <row r="11" spans="1:24" ht="16.5" customHeight="1">
      <c r="A11" s="7"/>
      <c r="B11" s="7"/>
      <c r="C11" s="7"/>
      <c r="D11" s="7"/>
      <c r="E11" s="7" t="s">
        <v>329</v>
      </c>
      <c r="F11" s="7"/>
      <c r="G11" s="7"/>
      <c r="H11" s="7"/>
      <c r="I11" s="7"/>
      <c r="J11" s="7"/>
      <c r="K11" s="7"/>
      <c r="L11" s="9" t="s">
        <v>139</v>
      </c>
      <c r="M11" s="27">
        <v>92</v>
      </c>
      <c r="N11" s="27">
        <v>89</v>
      </c>
      <c r="O11" s="27">
        <v>98</v>
      </c>
      <c r="P11" s="27">
        <v>79</v>
      </c>
      <c r="Q11" s="27">
        <v>81</v>
      </c>
      <c r="R11" s="27">
        <v>84</v>
      </c>
      <c r="S11" s="27">
        <v>76</v>
      </c>
      <c r="T11" s="27">
        <v>85</v>
      </c>
      <c r="U11" s="27">
        <v>93</v>
      </c>
      <c r="V11" s="7"/>
      <c r="W11" s="9" t="s">
        <v>131</v>
      </c>
      <c r="X11" s="33">
        <v>222161</v>
      </c>
    </row>
    <row r="12" spans="1:24" ht="16.5" customHeight="1">
      <c r="A12" s="7"/>
      <c r="B12" s="7"/>
      <c r="C12" s="7"/>
      <c r="D12" s="7"/>
      <c r="E12" s="7" t="s">
        <v>82</v>
      </c>
      <c r="F12" s="7"/>
      <c r="G12" s="7"/>
      <c r="H12" s="7"/>
      <c r="I12" s="7"/>
      <c r="J12" s="7"/>
      <c r="K12" s="7"/>
      <c r="L12" s="9" t="s">
        <v>139</v>
      </c>
      <c r="M12" s="27">
        <v>76</v>
      </c>
      <c r="N12" s="27">
        <v>67</v>
      </c>
      <c r="O12" s="27">
        <v>77</v>
      </c>
      <c r="P12" s="27">
        <v>50</v>
      </c>
      <c r="Q12" s="27">
        <v>49</v>
      </c>
      <c r="R12" s="27">
        <v>51</v>
      </c>
      <c r="S12" s="27">
        <v>46</v>
      </c>
      <c r="T12" s="27">
        <v>52</v>
      </c>
      <c r="U12" s="27">
        <v>68</v>
      </c>
      <c r="V12" s="7"/>
      <c r="W12" s="9" t="s">
        <v>131</v>
      </c>
      <c r="X12" s="34">
        <v>1942826</v>
      </c>
    </row>
    <row r="13" spans="1:24" ht="16.5" customHeight="1">
      <c r="A13" s="7"/>
      <c r="B13" s="7"/>
      <c r="C13" s="7"/>
      <c r="D13" s="7"/>
      <c r="E13" s="7" t="s">
        <v>362</v>
      </c>
      <c r="F13" s="7"/>
      <c r="G13" s="7"/>
      <c r="H13" s="7"/>
      <c r="I13" s="7"/>
      <c r="J13" s="7"/>
      <c r="K13" s="7"/>
      <c r="L13" s="9" t="s">
        <v>131</v>
      </c>
      <c r="M13" s="33">
        <v>844797</v>
      </c>
      <c r="N13" s="33">
        <v>517602</v>
      </c>
      <c r="O13" s="33">
        <v>753115</v>
      </c>
      <c r="P13" s="33">
        <v>314563</v>
      </c>
      <c r="Q13" s="33">
        <v>214520</v>
      </c>
      <c r="R13" s="20">
        <v>69434</v>
      </c>
      <c r="S13" s="20">
        <v>88563</v>
      </c>
      <c r="T13" s="20">
        <v>61041</v>
      </c>
      <c r="U13" s="34">
        <v>2863635</v>
      </c>
      <c r="V13" s="7"/>
      <c r="W13" s="9"/>
      <c r="X13" s="10"/>
    </row>
    <row r="14" spans="1:24" ht="16.5" customHeight="1">
      <c r="A14" s="7"/>
      <c r="B14" s="7"/>
      <c r="C14" s="7"/>
      <c r="D14" s="7" t="s">
        <v>311</v>
      </c>
      <c r="E14" s="7"/>
      <c r="F14" s="7"/>
      <c r="G14" s="7"/>
      <c r="H14" s="7"/>
      <c r="I14" s="7"/>
      <c r="J14" s="7"/>
      <c r="K14" s="7"/>
      <c r="L14" s="9"/>
      <c r="M14" s="10"/>
      <c r="N14" s="10"/>
      <c r="O14" s="10"/>
      <c r="P14" s="10"/>
      <c r="Q14" s="10"/>
      <c r="R14" s="10"/>
      <c r="S14" s="10"/>
      <c r="T14" s="10"/>
      <c r="U14" s="10"/>
      <c r="V14" s="7"/>
      <c r="W14" s="9"/>
      <c r="X14" s="10"/>
    </row>
    <row r="15" spans="1:24" ht="16.5" customHeight="1">
      <c r="A15" s="7"/>
      <c r="B15" s="7"/>
      <c r="C15" s="7"/>
      <c r="D15" s="7"/>
      <c r="E15" s="7" t="s">
        <v>325</v>
      </c>
      <c r="F15" s="7"/>
      <c r="G15" s="7"/>
      <c r="H15" s="7"/>
      <c r="I15" s="7"/>
      <c r="J15" s="7"/>
      <c r="K15" s="7"/>
      <c r="L15" s="9" t="s">
        <v>139</v>
      </c>
      <c r="M15" s="18">
        <v>100</v>
      </c>
      <c r="N15" s="18">
        <v>100</v>
      </c>
      <c r="O15" s="18">
        <v>100</v>
      </c>
      <c r="P15" s="18">
        <v>100</v>
      </c>
      <c r="Q15" s="18">
        <v>100</v>
      </c>
      <c r="R15" s="18">
        <v>100</v>
      </c>
      <c r="S15" s="18">
        <v>100</v>
      </c>
      <c r="T15" s="18">
        <v>100</v>
      </c>
      <c r="U15" s="18">
        <v>100</v>
      </c>
      <c r="V15" s="7"/>
      <c r="W15" s="9" t="s">
        <v>131</v>
      </c>
      <c r="X15" s="20">
        <v>24641</v>
      </c>
    </row>
    <row r="16" spans="1:24" ht="16.5" customHeight="1">
      <c r="A16" s="7"/>
      <c r="B16" s="7"/>
      <c r="C16" s="7"/>
      <c r="D16" s="7"/>
      <c r="E16" s="7" t="s">
        <v>326</v>
      </c>
      <c r="F16" s="7"/>
      <c r="G16" s="7"/>
      <c r="H16" s="7"/>
      <c r="I16" s="7"/>
      <c r="J16" s="7"/>
      <c r="K16" s="7"/>
      <c r="L16" s="9" t="s">
        <v>139</v>
      </c>
      <c r="M16" s="27">
        <v>80</v>
      </c>
      <c r="N16" s="27">
        <v>65</v>
      </c>
      <c r="O16" s="27">
        <v>69</v>
      </c>
      <c r="P16" s="27">
        <v>79</v>
      </c>
      <c r="Q16" s="27">
        <v>62</v>
      </c>
      <c r="R16" s="27">
        <v>65</v>
      </c>
      <c r="S16" s="27">
        <v>74</v>
      </c>
      <c r="T16" s="27">
        <v>79</v>
      </c>
      <c r="U16" s="27">
        <v>72</v>
      </c>
      <c r="V16" s="7"/>
      <c r="W16" s="9" t="s">
        <v>131</v>
      </c>
      <c r="X16" s="33">
        <v>357399</v>
      </c>
    </row>
    <row r="17" spans="1:24" ht="16.5" customHeight="1">
      <c r="A17" s="7"/>
      <c r="B17" s="7"/>
      <c r="C17" s="7"/>
      <c r="D17" s="7"/>
      <c r="E17" s="7" t="s">
        <v>327</v>
      </c>
      <c r="F17" s="7"/>
      <c r="G17" s="7"/>
      <c r="H17" s="7"/>
      <c r="I17" s="7"/>
      <c r="J17" s="7"/>
      <c r="K17" s="7"/>
      <c r="L17" s="9" t="s">
        <v>139</v>
      </c>
      <c r="M17" s="27">
        <v>71</v>
      </c>
      <c r="N17" s="27">
        <v>62</v>
      </c>
      <c r="O17" s="27">
        <v>63</v>
      </c>
      <c r="P17" s="27">
        <v>35</v>
      </c>
      <c r="Q17" s="27">
        <v>44</v>
      </c>
      <c r="R17" s="27">
        <v>50</v>
      </c>
      <c r="S17" s="27">
        <v>41</v>
      </c>
      <c r="T17" s="27">
        <v>65</v>
      </c>
      <c r="U17" s="27">
        <v>61</v>
      </c>
      <c r="V17" s="7"/>
      <c r="W17" s="9" t="s">
        <v>131</v>
      </c>
      <c r="X17" s="33">
        <v>780612</v>
      </c>
    </row>
    <row r="18" spans="1:24" ht="16.5" customHeight="1">
      <c r="A18" s="7"/>
      <c r="B18" s="7"/>
      <c r="C18" s="7"/>
      <c r="D18" s="7"/>
      <c r="E18" s="7" t="s">
        <v>328</v>
      </c>
      <c r="F18" s="7"/>
      <c r="G18" s="7"/>
      <c r="H18" s="7"/>
      <c r="I18" s="7"/>
      <c r="J18" s="7"/>
      <c r="K18" s="7"/>
      <c r="L18" s="9" t="s">
        <v>139</v>
      </c>
      <c r="M18" s="27">
        <v>76</v>
      </c>
      <c r="N18" s="27">
        <v>70</v>
      </c>
      <c r="O18" s="27">
        <v>72</v>
      </c>
      <c r="P18" s="27">
        <v>54</v>
      </c>
      <c r="Q18" s="27">
        <v>55</v>
      </c>
      <c r="R18" s="27">
        <v>59</v>
      </c>
      <c r="S18" s="27">
        <v>52</v>
      </c>
      <c r="T18" s="27">
        <v>64</v>
      </c>
      <c r="U18" s="27">
        <v>69</v>
      </c>
      <c r="V18" s="7"/>
      <c r="W18" s="9" t="s">
        <v>131</v>
      </c>
      <c r="X18" s="33">
        <v>742022</v>
      </c>
    </row>
    <row r="19" spans="1:24" ht="16.5" customHeight="1">
      <c r="A19" s="7"/>
      <c r="B19" s="7"/>
      <c r="C19" s="7"/>
      <c r="D19" s="7"/>
      <c r="E19" s="7" t="s">
        <v>329</v>
      </c>
      <c r="F19" s="7"/>
      <c r="G19" s="7"/>
      <c r="H19" s="7"/>
      <c r="I19" s="7"/>
      <c r="J19" s="7"/>
      <c r="K19" s="7"/>
      <c r="L19" s="9" t="s">
        <v>139</v>
      </c>
      <c r="M19" s="27">
        <v>95</v>
      </c>
      <c r="N19" s="27">
        <v>88</v>
      </c>
      <c r="O19" s="27">
        <v>93</v>
      </c>
      <c r="P19" s="27">
        <v>86</v>
      </c>
      <c r="Q19" s="27">
        <v>82</v>
      </c>
      <c r="R19" s="27">
        <v>86</v>
      </c>
      <c r="S19" s="27">
        <v>80</v>
      </c>
      <c r="T19" s="27">
        <v>93</v>
      </c>
      <c r="U19" s="27">
        <v>93</v>
      </c>
      <c r="V19" s="7"/>
      <c r="W19" s="9" t="s">
        <v>131</v>
      </c>
      <c r="X19" s="33">
        <v>246611</v>
      </c>
    </row>
    <row r="20" spans="1:24" ht="16.5" customHeight="1">
      <c r="A20" s="7"/>
      <c r="B20" s="7"/>
      <c r="C20" s="7"/>
      <c r="D20" s="7"/>
      <c r="E20" s="7" t="s">
        <v>82</v>
      </c>
      <c r="F20" s="7"/>
      <c r="G20" s="7"/>
      <c r="H20" s="7"/>
      <c r="I20" s="7"/>
      <c r="J20" s="7"/>
      <c r="K20" s="7"/>
      <c r="L20" s="9" t="s">
        <v>139</v>
      </c>
      <c r="M20" s="27">
        <v>78</v>
      </c>
      <c r="N20" s="27">
        <v>67</v>
      </c>
      <c r="O20" s="27">
        <v>69</v>
      </c>
      <c r="P20" s="27">
        <v>52</v>
      </c>
      <c r="Q20" s="27">
        <v>53</v>
      </c>
      <c r="R20" s="27">
        <v>58</v>
      </c>
      <c r="S20" s="27">
        <v>51</v>
      </c>
      <c r="T20" s="27">
        <v>68</v>
      </c>
      <c r="U20" s="27">
        <v>68</v>
      </c>
      <c r="V20" s="7"/>
      <c r="W20" s="9" t="s">
        <v>131</v>
      </c>
      <c r="X20" s="34">
        <v>2151285</v>
      </c>
    </row>
    <row r="21" spans="1:24" ht="16.5" customHeight="1">
      <c r="A21" s="7"/>
      <c r="B21" s="7"/>
      <c r="C21" s="7"/>
      <c r="D21" s="7"/>
      <c r="E21" s="7" t="s">
        <v>362</v>
      </c>
      <c r="F21" s="7"/>
      <c r="G21" s="7"/>
      <c r="H21" s="7"/>
      <c r="I21" s="7"/>
      <c r="J21" s="7"/>
      <c r="K21" s="7"/>
      <c r="L21" s="9" t="s">
        <v>131</v>
      </c>
      <c r="M21" s="34">
        <v>1038307</v>
      </c>
      <c r="N21" s="33">
        <v>762619</v>
      </c>
      <c r="O21" s="33">
        <v>728852</v>
      </c>
      <c r="P21" s="33">
        <v>291434</v>
      </c>
      <c r="Q21" s="33">
        <v>154156</v>
      </c>
      <c r="R21" s="20">
        <v>69665</v>
      </c>
      <c r="S21" s="20">
        <v>56661</v>
      </c>
      <c r="T21" s="20">
        <v>39730</v>
      </c>
      <c r="U21" s="34">
        <v>3141424</v>
      </c>
      <c r="V21" s="7"/>
      <c r="W21" s="9"/>
      <c r="X21" s="10"/>
    </row>
    <row r="22" spans="1:24" ht="16.5" customHeight="1">
      <c r="A22" s="7"/>
      <c r="B22" s="7"/>
      <c r="C22" s="7"/>
      <c r="D22" s="7" t="s">
        <v>312</v>
      </c>
      <c r="E22" s="7"/>
      <c r="F22" s="7"/>
      <c r="G22" s="7"/>
      <c r="H22" s="7"/>
      <c r="I22" s="7"/>
      <c r="J22" s="7"/>
      <c r="K22" s="7"/>
      <c r="L22" s="9"/>
      <c r="M22" s="10"/>
      <c r="N22" s="10"/>
      <c r="O22" s="10"/>
      <c r="P22" s="10"/>
      <c r="Q22" s="10"/>
      <c r="R22" s="10"/>
      <c r="S22" s="10"/>
      <c r="T22" s="10"/>
      <c r="U22" s="10"/>
      <c r="V22" s="7"/>
      <c r="W22" s="9"/>
      <c r="X22" s="10"/>
    </row>
    <row r="23" spans="1:24" ht="16.5" customHeight="1">
      <c r="A23" s="7"/>
      <c r="B23" s="7"/>
      <c r="C23" s="7"/>
      <c r="D23" s="7"/>
      <c r="E23" s="7" t="s">
        <v>325</v>
      </c>
      <c r="F23" s="7"/>
      <c r="G23" s="7"/>
      <c r="H23" s="7"/>
      <c r="I23" s="7"/>
      <c r="J23" s="7"/>
      <c r="K23" s="7"/>
      <c r="L23" s="9" t="s">
        <v>139</v>
      </c>
      <c r="M23" s="18">
        <v>100</v>
      </c>
      <c r="N23" s="18">
        <v>100</v>
      </c>
      <c r="O23" s="18">
        <v>100</v>
      </c>
      <c r="P23" s="18">
        <v>100</v>
      </c>
      <c r="Q23" s="18">
        <v>100</v>
      </c>
      <c r="R23" s="27">
        <v>97</v>
      </c>
      <c r="S23" s="25" t="s">
        <v>143</v>
      </c>
      <c r="T23" s="25" t="s">
        <v>143</v>
      </c>
      <c r="U23" s="18">
        <v>100</v>
      </c>
      <c r="V23" s="7"/>
      <c r="W23" s="9" t="s">
        <v>131</v>
      </c>
      <c r="X23" s="16">
        <v>5742</v>
      </c>
    </row>
    <row r="24" spans="1:24" ht="16.5" customHeight="1">
      <c r="A24" s="7"/>
      <c r="B24" s="7"/>
      <c r="C24" s="7"/>
      <c r="D24" s="7"/>
      <c r="E24" s="7" t="s">
        <v>326</v>
      </c>
      <c r="F24" s="7"/>
      <c r="G24" s="7"/>
      <c r="H24" s="7"/>
      <c r="I24" s="7"/>
      <c r="J24" s="7"/>
      <c r="K24" s="7"/>
      <c r="L24" s="9" t="s">
        <v>139</v>
      </c>
      <c r="M24" s="27">
        <v>80</v>
      </c>
      <c r="N24" s="27">
        <v>58</v>
      </c>
      <c r="O24" s="27">
        <v>72</v>
      </c>
      <c r="P24" s="27">
        <v>75</v>
      </c>
      <c r="Q24" s="27">
        <v>68</v>
      </c>
      <c r="R24" s="27">
        <v>78</v>
      </c>
      <c r="S24" s="25" t="s">
        <v>143</v>
      </c>
      <c r="T24" s="25" t="s">
        <v>143</v>
      </c>
      <c r="U24" s="27">
        <v>72</v>
      </c>
      <c r="V24" s="7"/>
      <c r="W24" s="9" t="s">
        <v>131</v>
      </c>
      <c r="X24" s="33">
        <v>129232</v>
      </c>
    </row>
    <row r="25" spans="1:24" ht="16.5" customHeight="1">
      <c r="A25" s="7"/>
      <c r="B25" s="7"/>
      <c r="C25" s="7"/>
      <c r="D25" s="7"/>
      <c r="E25" s="7" t="s">
        <v>327</v>
      </c>
      <c r="F25" s="7"/>
      <c r="G25" s="7"/>
      <c r="H25" s="7"/>
      <c r="I25" s="7"/>
      <c r="J25" s="7"/>
      <c r="K25" s="7"/>
      <c r="L25" s="9" t="s">
        <v>139</v>
      </c>
      <c r="M25" s="27">
        <v>75</v>
      </c>
      <c r="N25" s="27">
        <v>61</v>
      </c>
      <c r="O25" s="27">
        <v>69</v>
      </c>
      <c r="P25" s="27">
        <v>52</v>
      </c>
      <c r="Q25" s="27">
        <v>54</v>
      </c>
      <c r="R25" s="27">
        <v>77</v>
      </c>
      <c r="S25" s="25" t="s">
        <v>143</v>
      </c>
      <c r="T25" s="25" t="s">
        <v>143</v>
      </c>
      <c r="U25" s="27">
        <v>67</v>
      </c>
      <c r="V25" s="7"/>
      <c r="W25" s="9" t="s">
        <v>131</v>
      </c>
      <c r="X25" s="33">
        <v>329770</v>
      </c>
    </row>
    <row r="26" spans="1:24" ht="16.5" customHeight="1">
      <c r="A26" s="7"/>
      <c r="B26" s="7"/>
      <c r="C26" s="7"/>
      <c r="D26" s="7"/>
      <c r="E26" s="7" t="s">
        <v>328</v>
      </c>
      <c r="F26" s="7"/>
      <c r="G26" s="7"/>
      <c r="H26" s="7"/>
      <c r="I26" s="7"/>
      <c r="J26" s="7"/>
      <c r="K26" s="7"/>
      <c r="L26" s="9" t="s">
        <v>139</v>
      </c>
      <c r="M26" s="27">
        <v>77</v>
      </c>
      <c r="N26" s="27">
        <v>73</v>
      </c>
      <c r="O26" s="27">
        <v>84</v>
      </c>
      <c r="P26" s="27">
        <v>64</v>
      </c>
      <c r="Q26" s="27">
        <v>69</v>
      </c>
      <c r="R26" s="27">
        <v>82</v>
      </c>
      <c r="S26" s="25" t="s">
        <v>143</v>
      </c>
      <c r="T26" s="25" t="s">
        <v>143</v>
      </c>
      <c r="U26" s="27">
        <v>76</v>
      </c>
      <c r="V26" s="7"/>
      <c r="W26" s="9" t="s">
        <v>131</v>
      </c>
      <c r="X26" s="33">
        <v>428026</v>
      </c>
    </row>
    <row r="27" spans="1:24" ht="16.5" customHeight="1">
      <c r="A27" s="7"/>
      <c r="B27" s="7"/>
      <c r="C27" s="7"/>
      <c r="D27" s="7"/>
      <c r="E27" s="7" t="s">
        <v>329</v>
      </c>
      <c r="F27" s="7"/>
      <c r="G27" s="7"/>
      <c r="H27" s="7"/>
      <c r="I27" s="7"/>
      <c r="J27" s="7"/>
      <c r="K27" s="7"/>
      <c r="L27" s="9" t="s">
        <v>139</v>
      </c>
      <c r="M27" s="27">
        <v>90</v>
      </c>
      <c r="N27" s="27">
        <v>91</v>
      </c>
      <c r="O27" s="27">
        <v>95</v>
      </c>
      <c r="P27" s="27">
        <v>90</v>
      </c>
      <c r="Q27" s="27">
        <v>91</v>
      </c>
      <c r="R27" s="27">
        <v>95</v>
      </c>
      <c r="S27" s="25" t="s">
        <v>143</v>
      </c>
      <c r="T27" s="25" t="s">
        <v>143</v>
      </c>
      <c r="U27" s="27">
        <v>91</v>
      </c>
      <c r="V27" s="7"/>
      <c r="W27" s="9" t="s">
        <v>131</v>
      </c>
      <c r="X27" s="20">
        <v>78679</v>
      </c>
    </row>
    <row r="28" spans="1:24" ht="16.5" customHeight="1">
      <c r="A28" s="7"/>
      <c r="B28" s="7"/>
      <c r="C28" s="7"/>
      <c r="D28" s="7"/>
      <c r="E28" s="7" t="s">
        <v>82</v>
      </c>
      <c r="F28" s="7"/>
      <c r="G28" s="7"/>
      <c r="H28" s="7"/>
      <c r="I28" s="7"/>
      <c r="J28" s="7"/>
      <c r="K28" s="7"/>
      <c r="L28" s="9" t="s">
        <v>139</v>
      </c>
      <c r="M28" s="27">
        <v>78</v>
      </c>
      <c r="N28" s="27">
        <v>67</v>
      </c>
      <c r="O28" s="27">
        <v>77</v>
      </c>
      <c r="P28" s="27">
        <v>64</v>
      </c>
      <c r="Q28" s="27">
        <v>65</v>
      </c>
      <c r="R28" s="27">
        <v>80</v>
      </c>
      <c r="S28" s="25" t="s">
        <v>143</v>
      </c>
      <c r="T28" s="25" t="s">
        <v>143</v>
      </c>
      <c r="U28" s="27">
        <v>73</v>
      </c>
      <c r="V28" s="7"/>
      <c r="W28" s="9" t="s">
        <v>131</v>
      </c>
      <c r="X28" s="33">
        <v>971449</v>
      </c>
    </row>
    <row r="29" spans="1:24" ht="16.5" customHeight="1">
      <c r="A29" s="7"/>
      <c r="B29" s="7"/>
      <c r="C29" s="7"/>
      <c r="D29" s="7"/>
      <c r="E29" s="7" t="s">
        <v>362</v>
      </c>
      <c r="F29" s="7"/>
      <c r="G29" s="7"/>
      <c r="H29" s="7"/>
      <c r="I29" s="7"/>
      <c r="J29" s="7"/>
      <c r="K29" s="7"/>
      <c r="L29" s="9" t="s">
        <v>131</v>
      </c>
      <c r="M29" s="33">
        <v>449958</v>
      </c>
      <c r="N29" s="33">
        <v>259781</v>
      </c>
      <c r="O29" s="33">
        <v>336883</v>
      </c>
      <c r="P29" s="33">
        <v>173832</v>
      </c>
      <c r="Q29" s="20">
        <v>87829</v>
      </c>
      <c r="R29" s="20">
        <v>24007</v>
      </c>
      <c r="S29" s="25" t="s">
        <v>143</v>
      </c>
      <c r="T29" s="25" t="s">
        <v>143</v>
      </c>
      <c r="U29" s="34">
        <v>1332290</v>
      </c>
      <c r="V29" s="7"/>
      <c r="W29" s="9"/>
      <c r="X29" s="10"/>
    </row>
    <row r="30" spans="1:24" ht="16.5" customHeight="1">
      <c r="A30" s="7"/>
      <c r="B30" s="7"/>
      <c r="C30" s="7"/>
      <c r="D30" s="7" t="s">
        <v>363</v>
      </c>
      <c r="E30" s="7"/>
      <c r="F30" s="7"/>
      <c r="G30" s="7"/>
      <c r="H30" s="7"/>
      <c r="I30" s="7"/>
      <c r="J30" s="7"/>
      <c r="K30" s="7"/>
      <c r="L30" s="9"/>
      <c r="M30" s="10"/>
      <c r="N30" s="10"/>
      <c r="O30" s="10"/>
      <c r="P30" s="10"/>
      <c r="Q30" s="10"/>
      <c r="R30" s="10"/>
      <c r="S30" s="10"/>
      <c r="T30" s="10"/>
      <c r="U30" s="10"/>
      <c r="V30" s="7"/>
      <c r="W30" s="9"/>
      <c r="X30" s="10"/>
    </row>
    <row r="31" spans="1:24" ht="16.5" customHeight="1">
      <c r="A31" s="7"/>
      <c r="B31" s="7"/>
      <c r="C31" s="7"/>
      <c r="D31" s="7"/>
      <c r="E31" s="7" t="s">
        <v>325</v>
      </c>
      <c r="F31" s="7"/>
      <c r="G31" s="7"/>
      <c r="H31" s="7"/>
      <c r="I31" s="7"/>
      <c r="J31" s="7"/>
      <c r="K31" s="7"/>
      <c r="L31" s="9" t="s">
        <v>139</v>
      </c>
      <c r="M31" s="18">
        <v>100</v>
      </c>
      <c r="N31" s="18">
        <v>100</v>
      </c>
      <c r="O31" s="25" t="s">
        <v>143</v>
      </c>
      <c r="P31" s="18">
        <v>100</v>
      </c>
      <c r="Q31" s="18">
        <v>100</v>
      </c>
      <c r="R31" s="25" t="s">
        <v>143</v>
      </c>
      <c r="S31" s="25" t="s">
        <v>143</v>
      </c>
      <c r="T31" s="18">
        <v>100</v>
      </c>
      <c r="U31" s="18">
        <v>100</v>
      </c>
      <c r="V31" s="7"/>
      <c r="W31" s="9" t="s">
        <v>131</v>
      </c>
      <c r="X31" s="16">
        <v>2935</v>
      </c>
    </row>
    <row r="32" spans="1:24" ht="16.5" customHeight="1">
      <c r="A32" s="7"/>
      <c r="B32" s="7"/>
      <c r="C32" s="7"/>
      <c r="D32" s="7"/>
      <c r="E32" s="7" t="s">
        <v>326</v>
      </c>
      <c r="F32" s="7"/>
      <c r="G32" s="7"/>
      <c r="H32" s="7"/>
      <c r="I32" s="7"/>
      <c r="J32" s="7"/>
      <c r="K32" s="7"/>
      <c r="L32" s="9" t="s">
        <v>139</v>
      </c>
      <c r="M32" s="27">
        <v>85</v>
      </c>
      <c r="N32" s="27">
        <v>73</v>
      </c>
      <c r="O32" s="25" t="s">
        <v>143</v>
      </c>
      <c r="P32" s="27">
        <v>82</v>
      </c>
      <c r="Q32" s="27">
        <v>95</v>
      </c>
      <c r="R32" s="25" t="s">
        <v>143</v>
      </c>
      <c r="S32" s="25" t="s">
        <v>143</v>
      </c>
      <c r="T32" s="27">
        <v>67</v>
      </c>
      <c r="U32" s="27">
        <v>82</v>
      </c>
      <c r="V32" s="7"/>
      <c r="W32" s="9" t="s">
        <v>131</v>
      </c>
      <c r="X32" s="20">
        <v>74577</v>
      </c>
    </row>
    <row r="33" spans="1:24" ht="16.5" customHeight="1">
      <c r="A33" s="7"/>
      <c r="B33" s="7"/>
      <c r="C33" s="7"/>
      <c r="D33" s="7"/>
      <c r="E33" s="7" t="s">
        <v>327</v>
      </c>
      <c r="F33" s="7"/>
      <c r="G33" s="7"/>
      <c r="H33" s="7"/>
      <c r="I33" s="7"/>
      <c r="J33" s="7"/>
      <c r="K33" s="7"/>
      <c r="L33" s="9" t="s">
        <v>139</v>
      </c>
      <c r="M33" s="27">
        <v>85</v>
      </c>
      <c r="N33" s="27">
        <v>69</v>
      </c>
      <c r="O33" s="25" t="s">
        <v>143</v>
      </c>
      <c r="P33" s="27">
        <v>80</v>
      </c>
      <c r="Q33" s="27">
        <v>95</v>
      </c>
      <c r="R33" s="25" t="s">
        <v>143</v>
      </c>
      <c r="S33" s="25" t="s">
        <v>143</v>
      </c>
      <c r="T33" s="27">
        <v>55</v>
      </c>
      <c r="U33" s="27">
        <v>81</v>
      </c>
      <c r="V33" s="7"/>
      <c r="W33" s="9" t="s">
        <v>131</v>
      </c>
      <c r="X33" s="33">
        <v>219388</v>
      </c>
    </row>
    <row r="34" spans="1:24" ht="16.5" customHeight="1">
      <c r="A34" s="7"/>
      <c r="B34" s="7"/>
      <c r="C34" s="7"/>
      <c r="D34" s="7"/>
      <c r="E34" s="7" t="s">
        <v>328</v>
      </c>
      <c r="F34" s="7"/>
      <c r="G34" s="7"/>
      <c r="H34" s="7"/>
      <c r="I34" s="7"/>
      <c r="J34" s="7"/>
      <c r="K34" s="7"/>
      <c r="L34" s="9" t="s">
        <v>139</v>
      </c>
      <c r="M34" s="27">
        <v>86</v>
      </c>
      <c r="N34" s="27">
        <v>76</v>
      </c>
      <c r="O34" s="25" t="s">
        <v>143</v>
      </c>
      <c r="P34" s="27">
        <v>79</v>
      </c>
      <c r="Q34" s="27">
        <v>96</v>
      </c>
      <c r="R34" s="25" t="s">
        <v>143</v>
      </c>
      <c r="S34" s="25" t="s">
        <v>143</v>
      </c>
      <c r="T34" s="27">
        <v>64</v>
      </c>
      <c r="U34" s="27">
        <v>83</v>
      </c>
      <c r="V34" s="7"/>
      <c r="W34" s="9" t="s">
        <v>131</v>
      </c>
      <c r="X34" s="33">
        <v>358770</v>
      </c>
    </row>
    <row r="35" spans="1:24" ht="16.5" customHeight="1">
      <c r="A35" s="7"/>
      <c r="B35" s="7"/>
      <c r="C35" s="7"/>
      <c r="D35" s="7"/>
      <c r="E35" s="7" t="s">
        <v>329</v>
      </c>
      <c r="F35" s="7"/>
      <c r="G35" s="7"/>
      <c r="H35" s="7"/>
      <c r="I35" s="7"/>
      <c r="J35" s="7"/>
      <c r="K35" s="7"/>
      <c r="L35" s="9" t="s">
        <v>139</v>
      </c>
      <c r="M35" s="27">
        <v>97</v>
      </c>
      <c r="N35" s="27">
        <v>94</v>
      </c>
      <c r="O35" s="25" t="s">
        <v>143</v>
      </c>
      <c r="P35" s="27">
        <v>93</v>
      </c>
      <c r="Q35" s="27">
        <v>99</v>
      </c>
      <c r="R35" s="25" t="s">
        <v>143</v>
      </c>
      <c r="S35" s="25" t="s">
        <v>143</v>
      </c>
      <c r="T35" s="27">
        <v>92</v>
      </c>
      <c r="U35" s="27">
        <v>95</v>
      </c>
      <c r="V35" s="7"/>
      <c r="W35" s="9" t="s">
        <v>131</v>
      </c>
      <c r="X35" s="33">
        <v>139087</v>
      </c>
    </row>
    <row r="36" spans="1:24" ht="16.5" customHeight="1">
      <c r="A36" s="7"/>
      <c r="B36" s="7"/>
      <c r="C36" s="7"/>
      <c r="D36" s="7"/>
      <c r="E36" s="7" t="s">
        <v>82</v>
      </c>
      <c r="F36" s="7"/>
      <c r="G36" s="7"/>
      <c r="H36" s="7"/>
      <c r="I36" s="7"/>
      <c r="J36" s="7"/>
      <c r="K36" s="7"/>
      <c r="L36" s="9" t="s">
        <v>139</v>
      </c>
      <c r="M36" s="27">
        <v>87</v>
      </c>
      <c r="N36" s="27">
        <v>76</v>
      </c>
      <c r="O36" s="25" t="s">
        <v>143</v>
      </c>
      <c r="P36" s="27">
        <v>82</v>
      </c>
      <c r="Q36" s="27">
        <v>96</v>
      </c>
      <c r="R36" s="25" t="s">
        <v>143</v>
      </c>
      <c r="S36" s="25" t="s">
        <v>143</v>
      </c>
      <c r="T36" s="27">
        <v>65</v>
      </c>
      <c r="U36" s="27">
        <v>84</v>
      </c>
      <c r="V36" s="7"/>
      <c r="W36" s="9" t="s">
        <v>131</v>
      </c>
      <c r="X36" s="33">
        <v>794757</v>
      </c>
    </row>
    <row r="37" spans="1:24" ht="16.5" customHeight="1">
      <c r="A37" s="7"/>
      <c r="B37" s="7"/>
      <c r="C37" s="7"/>
      <c r="D37" s="7"/>
      <c r="E37" s="7" t="s">
        <v>362</v>
      </c>
      <c r="F37" s="7"/>
      <c r="G37" s="7"/>
      <c r="H37" s="7"/>
      <c r="I37" s="7"/>
      <c r="J37" s="7"/>
      <c r="K37" s="7"/>
      <c r="L37" s="9" t="s">
        <v>131</v>
      </c>
      <c r="M37" s="33">
        <v>498540</v>
      </c>
      <c r="N37" s="33">
        <v>131604</v>
      </c>
      <c r="O37" s="25" t="s">
        <v>143</v>
      </c>
      <c r="P37" s="33">
        <v>156812</v>
      </c>
      <c r="Q37" s="20">
        <v>91817</v>
      </c>
      <c r="R37" s="25" t="s">
        <v>143</v>
      </c>
      <c r="S37" s="25" t="s">
        <v>143</v>
      </c>
      <c r="T37" s="20">
        <v>65650</v>
      </c>
      <c r="U37" s="33">
        <v>944423</v>
      </c>
      <c r="V37" s="7"/>
      <c r="W37" s="9"/>
      <c r="X37" s="10"/>
    </row>
    <row r="38" spans="1:24" ht="16.5" customHeight="1">
      <c r="A38" s="7"/>
      <c r="B38" s="7"/>
      <c r="C38" s="7"/>
      <c r="D38" s="7" t="s">
        <v>212</v>
      </c>
      <c r="E38" s="7"/>
      <c r="F38" s="7"/>
      <c r="G38" s="7"/>
      <c r="H38" s="7"/>
      <c r="I38" s="7"/>
      <c r="J38" s="7"/>
      <c r="K38" s="7"/>
      <c r="L38" s="9"/>
      <c r="M38" s="10"/>
      <c r="N38" s="10"/>
      <c r="O38" s="10"/>
      <c r="P38" s="10"/>
      <c r="Q38" s="10"/>
      <c r="R38" s="10"/>
      <c r="S38" s="10"/>
      <c r="T38" s="10"/>
      <c r="U38" s="10"/>
      <c r="V38" s="7"/>
      <c r="W38" s="9"/>
      <c r="X38" s="10"/>
    </row>
    <row r="39" spans="1:24" ht="16.5" customHeight="1">
      <c r="A39" s="7"/>
      <c r="B39" s="7"/>
      <c r="C39" s="7"/>
      <c r="D39" s="7"/>
      <c r="E39" s="7" t="s">
        <v>325</v>
      </c>
      <c r="F39" s="7"/>
      <c r="G39" s="7"/>
      <c r="H39" s="7"/>
      <c r="I39" s="7"/>
      <c r="J39" s="7"/>
      <c r="K39" s="7"/>
      <c r="L39" s="9" t="s">
        <v>139</v>
      </c>
      <c r="M39" s="18">
        <v>100</v>
      </c>
      <c r="N39" s="18">
        <v>100</v>
      </c>
      <c r="O39" s="18">
        <v>100</v>
      </c>
      <c r="P39" s="18">
        <v>100</v>
      </c>
      <c r="Q39" s="18">
        <v>100</v>
      </c>
      <c r="R39" s="18">
        <v>100</v>
      </c>
      <c r="S39" s="18">
        <v>100</v>
      </c>
      <c r="T39" s="18">
        <v>100</v>
      </c>
      <c r="U39" s="18">
        <v>100</v>
      </c>
      <c r="V39" s="7"/>
      <c r="W39" s="9" t="s">
        <v>131</v>
      </c>
      <c r="X39" s="20">
        <v>68431</v>
      </c>
    </row>
    <row r="40" spans="1:24" ht="16.5" customHeight="1">
      <c r="A40" s="7"/>
      <c r="B40" s="7"/>
      <c r="C40" s="7"/>
      <c r="D40" s="7"/>
      <c r="E40" s="7" t="s">
        <v>326</v>
      </c>
      <c r="F40" s="7"/>
      <c r="G40" s="7"/>
      <c r="H40" s="7"/>
      <c r="I40" s="7"/>
      <c r="J40" s="7"/>
      <c r="K40" s="7"/>
      <c r="L40" s="9" t="s">
        <v>139</v>
      </c>
      <c r="M40" s="27">
        <v>79</v>
      </c>
      <c r="N40" s="27">
        <v>62</v>
      </c>
      <c r="O40" s="27">
        <v>68</v>
      </c>
      <c r="P40" s="27">
        <v>77</v>
      </c>
      <c r="Q40" s="27">
        <v>63</v>
      </c>
      <c r="R40" s="27">
        <v>57</v>
      </c>
      <c r="S40" s="27">
        <v>76</v>
      </c>
      <c r="T40" s="27">
        <v>66</v>
      </c>
      <c r="U40" s="27">
        <v>71</v>
      </c>
      <c r="V40" s="7"/>
      <c r="W40" s="9" t="s">
        <v>131</v>
      </c>
      <c r="X40" s="33">
        <v>882603</v>
      </c>
    </row>
    <row r="41" spans="1:24" ht="16.5" customHeight="1">
      <c r="A41" s="7"/>
      <c r="B41" s="7"/>
      <c r="C41" s="7"/>
      <c r="D41" s="7"/>
      <c r="E41" s="7" t="s">
        <v>327</v>
      </c>
      <c r="F41" s="7"/>
      <c r="G41" s="7"/>
      <c r="H41" s="7"/>
      <c r="I41" s="7"/>
      <c r="J41" s="7"/>
      <c r="K41" s="7"/>
      <c r="L41" s="9" t="s">
        <v>139</v>
      </c>
      <c r="M41" s="27">
        <v>75</v>
      </c>
      <c r="N41" s="27">
        <v>63</v>
      </c>
      <c r="O41" s="27">
        <v>65</v>
      </c>
      <c r="P41" s="27">
        <v>43</v>
      </c>
      <c r="Q41" s="27">
        <v>50</v>
      </c>
      <c r="R41" s="27">
        <v>49</v>
      </c>
      <c r="S41" s="27">
        <v>35</v>
      </c>
      <c r="T41" s="27">
        <v>53</v>
      </c>
      <c r="U41" s="27">
        <v>63</v>
      </c>
      <c r="V41" s="7"/>
      <c r="W41" s="9" t="s">
        <v>131</v>
      </c>
      <c r="X41" s="34">
        <v>2004443</v>
      </c>
    </row>
    <row r="42" spans="1:24" ht="16.5" customHeight="1">
      <c r="A42" s="7"/>
      <c r="B42" s="7"/>
      <c r="C42" s="7"/>
      <c r="D42" s="7"/>
      <c r="E42" s="7" t="s">
        <v>328</v>
      </c>
      <c r="F42" s="7"/>
      <c r="G42" s="7"/>
      <c r="H42" s="7"/>
      <c r="I42" s="7"/>
      <c r="J42" s="7"/>
      <c r="K42" s="7"/>
      <c r="L42" s="9" t="s">
        <v>139</v>
      </c>
      <c r="M42" s="27">
        <v>78</v>
      </c>
      <c r="N42" s="27">
        <v>71</v>
      </c>
      <c r="O42" s="27">
        <v>80</v>
      </c>
      <c r="P42" s="27">
        <v>59</v>
      </c>
      <c r="Q42" s="27">
        <v>66</v>
      </c>
      <c r="R42" s="27">
        <v>62</v>
      </c>
      <c r="S42" s="27">
        <v>46</v>
      </c>
      <c r="T42" s="27">
        <v>61</v>
      </c>
      <c r="U42" s="27">
        <v>73</v>
      </c>
      <c r="V42" s="7"/>
      <c r="W42" s="9" t="s">
        <v>131</v>
      </c>
      <c r="X42" s="34">
        <v>2218302</v>
      </c>
    </row>
    <row r="43" spans="1:24" ht="16.5" customHeight="1">
      <c r="A43" s="7"/>
      <c r="B43" s="7"/>
      <c r="C43" s="7"/>
      <c r="D43" s="7"/>
      <c r="E43" s="7" t="s">
        <v>329</v>
      </c>
      <c r="F43" s="7"/>
      <c r="G43" s="7"/>
      <c r="H43" s="7"/>
      <c r="I43" s="7"/>
      <c r="J43" s="7"/>
      <c r="K43" s="7"/>
      <c r="L43" s="9" t="s">
        <v>139</v>
      </c>
      <c r="M43" s="27">
        <v>95</v>
      </c>
      <c r="N43" s="27">
        <v>90</v>
      </c>
      <c r="O43" s="27">
        <v>97</v>
      </c>
      <c r="P43" s="27">
        <v>88</v>
      </c>
      <c r="Q43" s="27">
        <v>88</v>
      </c>
      <c r="R43" s="27">
        <v>85</v>
      </c>
      <c r="S43" s="27">
        <v>77</v>
      </c>
      <c r="T43" s="27">
        <v>91</v>
      </c>
      <c r="U43" s="27">
        <v>93</v>
      </c>
      <c r="V43" s="7"/>
      <c r="W43" s="9" t="s">
        <v>131</v>
      </c>
      <c r="X43" s="33">
        <v>686538</v>
      </c>
    </row>
    <row r="44" spans="1:24" ht="16.5" customHeight="1">
      <c r="A44" s="7"/>
      <c r="B44" s="7"/>
      <c r="C44" s="7"/>
      <c r="D44" s="7"/>
      <c r="E44" s="7" t="s">
        <v>82</v>
      </c>
      <c r="F44" s="7"/>
      <c r="G44" s="7"/>
      <c r="H44" s="7"/>
      <c r="I44" s="7"/>
      <c r="J44" s="7"/>
      <c r="K44" s="7"/>
      <c r="L44" s="9" t="s">
        <v>139</v>
      </c>
      <c r="M44" s="27">
        <v>79</v>
      </c>
      <c r="N44" s="27">
        <v>68</v>
      </c>
      <c r="O44" s="27">
        <v>74</v>
      </c>
      <c r="P44" s="27">
        <v>58</v>
      </c>
      <c r="Q44" s="27">
        <v>61</v>
      </c>
      <c r="R44" s="27">
        <v>58</v>
      </c>
      <c r="S44" s="27">
        <v>48</v>
      </c>
      <c r="T44" s="27">
        <v>61</v>
      </c>
      <c r="U44" s="27">
        <v>71</v>
      </c>
      <c r="V44" s="7"/>
      <c r="W44" s="9" t="s">
        <v>131</v>
      </c>
      <c r="X44" s="34">
        <v>5860317</v>
      </c>
    </row>
    <row r="45" spans="1:24" ht="16.5" customHeight="1">
      <c r="A45" s="7"/>
      <c r="B45" s="7"/>
      <c r="C45" s="7"/>
      <c r="D45" s="7"/>
      <c r="E45" s="7" t="s">
        <v>362</v>
      </c>
      <c r="F45" s="7"/>
      <c r="G45" s="7"/>
      <c r="H45" s="7"/>
      <c r="I45" s="7"/>
      <c r="J45" s="7"/>
      <c r="K45" s="7"/>
      <c r="L45" s="9" t="s">
        <v>131</v>
      </c>
      <c r="M45" s="34">
        <v>2831602</v>
      </c>
      <c r="N45" s="34">
        <v>1671606</v>
      </c>
      <c r="O45" s="34">
        <v>1818850</v>
      </c>
      <c r="P45" s="33">
        <v>936641</v>
      </c>
      <c r="Q45" s="33">
        <v>548322</v>
      </c>
      <c r="R45" s="33">
        <v>163106</v>
      </c>
      <c r="S45" s="33">
        <v>145224</v>
      </c>
      <c r="T45" s="33">
        <v>166421</v>
      </c>
      <c r="U45" s="34">
        <v>8281772</v>
      </c>
      <c r="V45" s="7"/>
      <c r="W45" s="9"/>
      <c r="X45" s="10"/>
    </row>
    <row r="46" spans="1:24" ht="16.5" customHeight="1">
      <c r="A46" s="7"/>
      <c r="B46" s="7"/>
      <c r="C46" s="7" t="s">
        <v>78</v>
      </c>
      <c r="D46" s="7"/>
      <c r="E46" s="7"/>
      <c r="F46" s="7"/>
      <c r="G46" s="7"/>
      <c r="H46" s="7"/>
      <c r="I46" s="7"/>
      <c r="J46" s="7"/>
      <c r="K46" s="7"/>
      <c r="L46" s="9"/>
      <c r="M46" s="10"/>
      <c r="N46" s="10"/>
      <c r="O46" s="10"/>
      <c r="P46" s="10"/>
      <c r="Q46" s="10"/>
      <c r="R46" s="10"/>
      <c r="S46" s="10"/>
      <c r="T46" s="10"/>
      <c r="U46" s="10"/>
      <c r="V46" s="7"/>
      <c r="W46" s="9"/>
      <c r="X46" s="10"/>
    </row>
    <row r="47" spans="1:24" ht="16.5" customHeight="1">
      <c r="A47" s="7"/>
      <c r="B47" s="7"/>
      <c r="C47" s="7"/>
      <c r="D47" s="7" t="s">
        <v>310</v>
      </c>
      <c r="E47" s="7"/>
      <c r="F47" s="7"/>
      <c r="G47" s="7"/>
      <c r="H47" s="7"/>
      <c r="I47" s="7"/>
      <c r="J47" s="7"/>
      <c r="K47" s="7"/>
      <c r="L47" s="9"/>
      <c r="M47" s="10"/>
      <c r="N47" s="10"/>
      <c r="O47" s="10"/>
      <c r="P47" s="10"/>
      <c r="Q47" s="10"/>
      <c r="R47" s="10"/>
      <c r="S47" s="10"/>
      <c r="T47" s="10"/>
      <c r="U47" s="10"/>
      <c r="V47" s="7"/>
      <c r="W47" s="9"/>
      <c r="X47" s="10"/>
    </row>
    <row r="48" spans="1:24" ht="16.5" customHeight="1">
      <c r="A48" s="7"/>
      <c r="B48" s="7"/>
      <c r="C48" s="7"/>
      <c r="D48" s="7"/>
      <c r="E48" s="7" t="s">
        <v>325</v>
      </c>
      <c r="F48" s="7"/>
      <c r="G48" s="7"/>
      <c r="H48" s="7"/>
      <c r="I48" s="7"/>
      <c r="J48" s="7"/>
      <c r="K48" s="7"/>
      <c r="L48" s="9" t="s">
        <v>139</v>
      </c>
      <c r="M48" s="18">
        <v>100</v>
      </c>
      <c r="N48" s="18">
        <v>100</v>
      </c>
      <c r="O48" s="18">
        <v>100</v>
      </c>
      <c r="P48" s="18">
        <v>100</v>
      </c>
      <c r="Q48" s="18">
        <v>100</v>
      </c>
      <c r="R48" s="18">
        <v>100</v>
      </c>
      <c r="S48" s="18">
        <v>100</v>
      </c>
      <c r="T48" s="18">
        <v>100</v>
      </c>
      <c r="U48" s="18">
        <v>100</v>
      </c>
      <c r="V48" s="7"/>
      <c r="W48" s="9" t="s">
        <v>131</v>
      </c>
      <c r="X48" s="20">
        <v>33961</v>
      </c>
    </row>
    <row r="49" spans="1:24" ht="16.5" customHeight="1">
      <c r="A49" s="7"/>
      <c r="B49" s="7"/>
      <c r="C49" s="7"/>
      <c r="D49" s="7"/>
      <c r="E49" s="7" t="s">
        <v>326</v>
      </c>
      <c r="F49" s="7"/>
      <c r="G49" s="7"/>
      <c r="H49" s="7"/>
      <c r="I49" s="7"/>
      <c r="J49" s="7"/>
      <c r="K49" s="7"/>
      <c r="L49" s="9" t="s">
        <v>139</v>
      </c>
      <c r="M49" s="27">
        <v>78</v>
      </c>
      <c r="N49" s="27">
        <v>60</v>
      </c>
      <c r="O49" s="27">
        <v>70</v>
      </c>
      <c r="P49" s="27">
        <v>76</v>
      </c>
      <c r="Q49" s="27">
        <v>65</v>
      </c>
      <c r="R49" s="27">
        <v>56</v>
      </c>
      <c r="S49" s="27">
        <v>74</v>
      </c>
      <c r="T49" s="27">
        <v>67</v>
      </c>
      <c r="U49" s="27">
        <v>71</v>
      </c>
      <c r="V49" s="7"/>
      <c r="W49" s="9" t="s">
        <v>131</v>
      </c>
      <c r="X49" s="33">
        <v>436237</v>
      </c>
    </row>
    <row r="50" spans="1:24" ht="16.5" customHeight="1">
      <c r="A50" s="7"/>
      <c r="B50" s="7"/>
      <c r="C50" s="7"/>
      <c r="D50" s="7"/>
      <c r="E50" s="7" t="s">
        <v>327</v>
      </c>
      <c r="F50" s="7"/>
      <c r="G50" s="7"/>
      <c r="H50" s="7"/>
      <c r="I50" s="7"/>
      <c r="J50" s="7"/>
      <c r="K50" s="7"/>
      <c r="L50" s="9" t="s">
        <v>139</v>
      </c>
      <c r="M50" s="27">
        <v>74</v>
      </c>
      <c r="N50" s="27">
        <v>62</v>
      </c>
      <c r="O50" s="27">
        <v>71</v>
      </c>
      <c r="P50" s="27">
        <v>42</v>
      </c>
      <c r="Q50" s="27">
        <v>49</v>
      </c>
      <c r="R50" s="27">
        <v>50</v>
      </c>
      <c r="S50" s="27">
        <v>28</v>
      </c>
      <c r="T50" s="27">
        <v>49</v>
      </c>
      <c r="U50" s="27">
        <v>63</v>
      </c>
      <c r="V50" s="7"/>
      <c r="W50" s="9" t="s">
        <v>131</v>
      </c>
      <c r="X50" s="34">
        <v>1088319</v>
      </c>
    </row>
    <row r="51" spans="1:24" ht="16.5" customHeight="1">
      <c r="A51" s="7"/>
      <c r="B51" s="7"/>
      <c r="C51" s="7"/>
      <c r="D51" s="7"/>
      <c r="E51" s="7" t="s">
        <v>328</v>
      </c>
      <c r="F51" s="7"/>
      <c r="G51" s="7"/>
      <c r="H51" s="7"/>
      <c r="I51" s="7"/>
      <c r="J51" s="7"/>
      <c r="K51" s="7"/>
      <c r="L51" s="9" t="s">
        <v>139</v>
      </c>
      <c r="M51" s="27">
        <v>79</v>
      </c>
      <c r="N51" s="27">
        <v>69</v>
      </c>
      <c r="O51" s="27">
        <v>85</v>
      </c>
      <c r="P51" s="27">
        <v>59</v>
      </c>
      <c r="Q51" s="27">
        <v>63</v>
      </c>
      <c r="R51" s="27">
        <v>63</v>
      </c>
      <c r="S51" s="27">
        <v>47</v>
      </c>
      <c r="T51" s="27">
        <v>65</v>
      </c>
      <c r="U51" s="27">
        <v>73</v>
      </c>
      <c r="V51" s="7"/>
      <c r="W51" s="9" t="s">
        <v>131</v>
      </c>
      <c r="X51" s="33">
        <v>931283</v>
      </c>
    </row>
    <row r="52" spans="1:24" ht="16.5" customHeight="1">
      <c r="A52" s="7"/>
      <c r="B52" s="7"/>
      <c r="C52" s="7"/>
      <c r="D52" s="7"/>
      <c r="E52" s="7" t="s">
        <v>329</v>
      </c>
      <c r="F52" s="7"/>
      <c r="G52" s="7"/>
      <c r="H52" s="7"/>
      <c r="I52" s="7"/>
      <c r="J52" s="7"/>
      <c r="K52" s="7"/>
      <c r="L52" s="9" t="s">
        <v>139</v>
      </c>
      <c r="M52" s="27">
        <v>94</v>
      </c>
      <c r="N52" s="27">
        <v>88</v>
      </c>
      <c r="O52" s="27">
        <v>97</v>
      </c>
      <c r="P52" s="27">
        <v>85</v>
      </c>
      <c r="Q52" s="27">
        <v>86</v>
      </c>
      <c r="R52" s="27">
        <v>86</v>
      </c>
      <c r="S52" s="27">
        <v>82</v>
      </c>
      <c r="T52" s="27">
        <v>89</v>
      </c>
      <c r="U52" s="27">
        <v>92</v>
      </c>
      <c r="V52" s="7"/>
      <c r="W52" s="9" t="s">
        <v>131</v>
      </c>
      <c r="X52" s="33">
        <v>166695</v>
      </c>
    </row>
    <row r="53" spans="1:24" ht="16.5" customHeight="1">
      <c r="A53" s="7"/>
      <c r="B53" s="7"/>
      <c r="C53" s="7"/>
      <c r="D53" s="7"/>
      <c r="E53" s="7" t="s">
        <v>82</v>
      </c>
      <c r="F53" s="7"/>
      <c r="G53" s="7"/>
      <c r="H53" s="7"/>
      <c r="I53" s="7"/>
      <c r="J53" s="7"/>
      <c r="K53" s="7"/>
      <c r="L53" s="9" t="s">
        <v>139</v>
      </c>
      <c r="M53" s="27">
        <v>78</v>
      </c>
      <c r="N53" s="27">
        <v>67</v>
      </c>
      <c r="O53" s="27">
        <v>78</v>
      </c>
      <c r="P53" s="27">
        <v>58</v>
      </c>
      <c r="Q53" s="27">
        <v>58</v>
      </c>
      <c r="R53" s="27">
        <v>59</v>
      </c>
      <c r="S53" s="27">
        <v>46</v>
      </c>
      <c r="T53" s="27">
        <v>62</v>
      </c>
      <c r="U53" s="27">
        <v>70</v>
      </c>
      <c r="V53" s="7"/>
      <c r="W53" s="9" t="s">
        <v>131</v>
      </c>
      <c r="X53" s="34">
        <v>2656495</v>
      </c>
    </row>
    <row r="54" spans="1:24" ht="16.5" customHeight="1">
      <c r="A54" s="7"/>
      <c r="B54" s="7"/>
      <c r="C54" s="7"/>
      <c r="D54" s="7"/>
      <c r="E54" s="7" t="s">
        <v>362</v>
      </c>
      <c r="F54" s="7"/>
      <c r="G54" s="7"/>
      <c r="H54" s="7"/>
      <c r="I54" s="7"/>
      <c r="J54" s="7"/>
      <c r="K54" s="7"/>
      <c r="L54" s="9" t="s">
        <v>131</v>
      </c>
      <c r="M54" s="33">
        <v>835000</v>
      </c>
      <c r="N54" s="33">
        <v>523167</v>
      </c>
      <c r="O54" s="33">
        <v>590046</v>
      </c>
      <c r="P54" s="33">
        <v>307615</v>
      </c>
      <c r="Q54" s="33">
        <v>201892</v>
      </c>
      <c r="R54" s="20">
        <v>58564</v>
      </c>
      <c r="S54" s="20">
        <v>83479</v>
      </c>
      <c r="T54" s="20">
        <v>56732</v>
      </c>
      <c r="U54" s="34">
        <v>2656495</v>
      </c>
      <c r="V54" s="7"/>
      <c r="W54" s="9"/>
      <c r="X54" s="10"/>
    </row>
    <row r="55" spans="1:24" ht="16.5" customHeight="1">
      <c r="A55" s="7"/>
      <c r="B55" s="7"/>
      <c r="C55" s="7"/>
      <c r="D55" s="7" t="s">
        <v>311</v>
      </c>
      <c r="E55" s="7"/>
      <c r="F55" s="7"/>
      <c r="G55" s="7"/>
      <c r="H55" s="7"/>
      <c r="I55" s="7"/>
      <c r="J55" s="7"/>
      <c r="K55" s="7"/>
      <c r="L55" s="9"/>
      <c r="M55" s="10"/>
      <c r="N55" s="10"/>
      <c r="O55" s="10"/>
      <c r="P55" s="10"/>
      <c r="Q55" s="10"/>
      <c r="R55" s="10"/>
      <c r="S55" s="10"/>
      <c r="T55" s="10"/>
      <c r="U55" s="10"/>
      <c r="V55" s="7"/>
      <c r="W55" s="9"/>
      <c r="X55" s="10"/>
    </row>
    <row r="56" spans="1:24" ht="16.5" customHeight="1">
      <c r="A56" s="7"/>
      <c r="B56" s="7"/>
      <c r="C56" s="7"/>
      <c r="D56" s="7"/>
      <c r="E56" s="7" t="s">
        <v>325</v>
      </c>
      <c r="F56" s="7"/>
      <c r="G56" s="7"/>
      <c r="H56" s="7"/>
      <c r="I56" s="7"/>
      <c r="J56" s="7"/>
      <c r="K56" s="7"/>
      <c r="L56" s="9" t="s">
        <v>139</v>
      </c>
      <c r="M56" s="18">
        <v>100</v>
      </c>
      <c r="N56" s="18">
        <v>100</v>
      </c>
      <c r="O56" s="18">
        <v>100</v>
      </c>
      <c r="P56" s="18">
        <v>100</v>
      </c>
      <c r="Q56" s="18">
        <v>100</v>
      </c>
      <c r="R56" s="18">
        <v>100</v>
      </c>
      <c r="S56" s="18">
        <v>100</v>
      </c>
      <c r="T56" s="18">
        <v>100</v>
      </c>
      <c r="U56" s="18">
        <v>100</v>
      </c>
      <c r="V56" s="7"/>
      <c r="W56" s="9" t="s">
        <v>131</v>
      </c>
      <c r="X56" s="20">
        <v>23020</v>
      </c>
    </row>
    <row r="57" spans="1:24" ht="16.5" customHeight="1">
      <c r="A57" s="7"/>
      <c r="B57" s="7"/>
      <c r="C57" s="7"/>
      <c r="D57" s="7"/>
      <c r="E57" s="7" t="s">
        <v>326</v>
      </c>
      <c r="F57" s="7"/>
      <c r="G57" s="7"/>
      <c r="H57" s="7"/>
      <c r="I57" s="7"/>
      <c r="J57" s="7"/>
      <c r="K57" s="7"/>
      <c r="L57" s="9" t="s">
        <v>139</v>
      </c>
      <c r="M57" s="27">
        <v>81</v>
      </c>
      <c r="N57" s="27">
        <v>72</v>
      </c>
      <c r="O57" s="27">
        <v>76</v>
      </c>
      <c r="P57" s="27">
        <v>86</v>
      </c>
      <c r="Q57" s="27">
        <v>63</v>
      </c>
      <c r="R57" s="27">
        <v>73</v>
      </c>
      <c r="S57" s="27">
        <v>77</v>
      </c>
      <c r="T57" s="27">
        <v>77</v>
      </c>
      <c r="U57" s="27">
        <v>77</v>
      </c>
      <c r="V57" s="7"/>
      <c r="W57" s="9" t="s">
        <v>131</v>
      </c>
      <c r="X57" s="33">
        <v>453949</v>
      </c>
    </row>
    <row r="58" spans="1:24" ht="16.5" customHeight="1">
      <c r="A58" s="7"/>
      <c r="B58" s="7"/>
      <c r="C58" s="7"/>
      <c r="D58" s="7"/>
      <c r="E58" s="7" t="s">
        <v>327</v>
      </c>
      <c r="F58" s="7"/>
      <c r="G58" s="7"/>
      <c r="H58" s="7"/>
      <c r="I58" s="7"/>
      <c r="J58" s="7"/>
      <c r="K58" s="7"/>
      <c r="L58" s="9" t="s">
        <v>139</v>
      </c>
      <c r="M58" s="27">
        <v>74</v>
      </c>
      <c r="N58" s="27">
        <v>68</v>
      </c>
      <c r="O58" s="27">
        <v>70</v>
      </c>
      <c r="P58" s="27">
        <v>47</v>
      </c>
      <c r="Q58" s="27">
        <v>46</v>
      </c>
      <c r="R58" s="27">
        <v>60</v>
      </c>
      <c r="S58" s="27">
        <v>42</v>
      </c>
      <c r="T58" s="27">
        <v>64</v>
      </c>
      <c r="U58" s="27">
        <v>66</v>
      </c>
      <c r="V58" s="7"/>
      <c r="W58" s="9" t="s">
        <v>131</v>
      </c>
      <c r="X58" s="34">
        <v>1205196</v>
      </c>
    </row>
    <row r="59" spans="1:24" ht="16.5" customHeight="1">
      <c r="A59" s="7"/>
      <c r="B59" s="7"/>
      <c r="C59" s="7"/>
      <c r="D59" s="7"/>
      <c r="E59" s="7" t="s">
        <v>328</v>
      </c>
      <c r="F59" s="7"/>
      <c r="G59" s="7"/>
      <c r="H59" s="7"/>
      <c r="I59" s="7"/>
      <c r="J59" s="7"/>
      <c r="K59" s="7"/>
      <c r="L59" s="9" t="s">
        <v>139</v>
      </c>
      <c r="M59" s="27">
        <v>80</v>
      </c>
      <c r="N59" s="27">
        <v>74</v>
      </c>
      <c r="O59" s="27">
        <v>78</v>
      </c>
      <c r="P59" s="27">
        <v>66</v>
      </c>
      <c r="Q59" s="27">
        <v>59</v>
      </c>
      <c r="R59" s="27">
        <v>63</v>
      </c>
      <c r="S59" s="27">
        <v>57</v>
      </c>
      <c r="T59" s="27">
        <v>68</v>
      </c>
      <c r="U59" s="27">
        <v>75</v>
      </c>
      <c r="V59" s="7"/>
      <c r="W59" s="9" t="s">
        <v>131</v>
      </c>
      <c r="X59" s="34">
        <v>1018225</v>
      </c>
    </row>
    <row r="60" spans="1:24" ht="16.5" customHeight="1">
      <c r="A60" s="7"/>
      <c r="B60" s="7"/>
      <c r="C60" s="7"/>
      <c r="D60" s="7"/>
      <c r="E60" s="7" t="s">
        <v>329</v>
      </c>
      <c r="F60" s="7"/>
      <c r="G60" s="7"/>
      <c r="H60" s="7"/>
      <c r="I60" s="7"/>
      <c r="J60" s="7"/>
      <c r="K60" s="7"/>
      <c r="L60" s="9" t="s">
        <v>139</v>
      </c>
      <c r="M60" s="27">
        <v>95</v>
      </c>
      <c r="N60" s="27">
        <v>91</v>
      </c>
      <c r="O60" s="27">
        <v>93</v>
      </c>
      <c r="P60" s="27">
        <v>92</v>
      </c>
      <c r="Q60" s="27">
        <v>84</v>
      </c>
      <c r="R60" s="27">
        <v>88</v>
      </c>
      <c r="S60" s="27">
        <v>86</v>
      </c>
      <c r="T60" s="27">
        <v>94</v>
      </c>
      <c r="U60" s="27">
        <v>93</v>
      </c>
      <c r="V60" s="7"/>
      <c r="W60" s="9" t="s">
        <v>131</v>
      </c>
      <c r="X60" s="33">
        <v>199955</v>
      </c>
    </row>
    <row r="61" spans="1:24" ht="16.5" customHeight="1">
      <c r="A61" s="7"/>
      <c r="B61" s="7"/>
      <c r="C61" s="7"/>
      <c r="D61" s="7"/>
      <c r="E61" s="7" t="s">
        <v>82</v>
      </c>
      <c r="F61" s="7"/>
      <c r="G61" s="7"/>
      <c r="H61" s="7"/>
      <c r="I61" s="7"/>
      <c r="J61" s="7"/>
      <c r="K61" s="7"/>
      <c r="L61" s="9" t="s">
        <v>139</v>
      </c>
      <c r="M61" s="27">
        <v>80</v>
      </c>
      <c r="N61" s="27">
        <v>72</v>
      </c>
      <c r="O61" s="27">
        <v>75</v>
      </c>
      <c r="P61" s="27">
        <v>63</v>
      </c>
      <c r="Q61" s="27">
        <v>56</v>
      </c>
      <c r="R61" s="27">
        <v>65</v>
      </c>
      <c r="S61" s="27">
        <v>53</v>
      </c>
      <c r="T61" s="27">
        <v>69</v>
      </c>
      <c r="U61" s="27">
        <v>73</v>
      </c>
      <c r="V61" s="7"/>
      <c r="W61" s="9" t="s">
        <v>131</v>
      </c>
      <c r="X61" s="34">
        <v>2900345</v>
      </c>
    </row>
    <row r="62" spans="1:24" ht="16.5" customHeight="1">
      <c r="A62" s="7"/>
      <c r="B62" s="7"/>
      <c r="C62" s="7"/>
      <c r="D62" s="7"/>
      <c r="E62" s="7" t="s">
        <v>362</v>
      </c>
      <c r="F62" s="7"/>
      <c r="G62" s="7"/>
      <c r="H62" s="7"/>
      <c r="I62" s="7"/>
      <c r="J62" s="7"/>
      <c r="K62" s="7"/>
      <c r="L62" s="9" t="s">
        <v>131</v>
      </c>
      <c r="M62" s="33">
        <v>947560</v>
      </c>
      <c r="N62" s="33">
        <v>702400</v>
      </c>
      <c r="O62" s="33">
        <v>672366</v>
      </c>
      <c r="P62" s="33">
        <v>276293</v>
      </c>
      <c r="Q62" s="33">
        <v>148492</v>
      </c>
      <c r="R62" s="20">
        <v>64277</v>
      </c>
      <c r="S62" s="20">
        <v>50561</v>
      </c>
      <c r="T62" s="20">
        <v>38396</v>
      </c>
      <c r="U62" s="34">
        <v>2900345</v>
      </c>
      <c r="V62" s="7"/>
      <c r="W62" s="9"/>
      <c r="X62" s="10"/>
    </row>
    <row r="63" spans="1:24" ht="16.5" customHeight="1">
      <c r="A63" s="7"/>
      <c r="B63" s="7"/>
      <c r="C63" s="7"/>
      <c r="D63" s="7" t="s">
        <v>312</v>
      </c>
      <c r="E63" s="7"/>
      <c r="F63" s="7"/>
      <c r="G63" s="7"/>
      <c r="H63" s="7"/>
      <c r="I63" s="7"/>
      <c r="J63" s="7"/>
      <c r="K63" s="7"/>
      <c r="L63" s="9"/>
      <c r="M63" s="10"/>
      <c r="N63" s="10"/>
      <c r="O63" s="10"/>
      <c r="P63" s="10"/>
      <c r="Q63" s="10"/>
      <c r="R63" s="10"/>
      <c r="S63" s="10"/>
      <c r="T63" s="10"/>
      <c r="U63" s="10"/>
      <c r="V63" s="7"/>
      <c r="W63" s="9"/>
      <c r="X63" s="10"/>
    </row>
    <row r="64" spans="1:24" ht="16.5" customHeight="1">
      <c r="A64" s="7"/>
      <c r="B64" s="7"/>
      <c r="C64" s="7"/>
      <c r="D64" s="7"/>
      <c r="E64" s="7" t="s">
        <v>325</v>
      </c>
      <c r="F64" s="7"/>
      <c r="G64" s="7"/>
      <c r="H64" s="7"/>
      <c r="I64" s="7"/>
      <c r="J64" s="7"/>
      <c r="K64" s="7"/>
      <c r="L64" s="9" t="s">
        <v>139</v>
      </c>
      <c r="M64" s="18">
        <v>100</v>
      </c>
      <c r="N64" s="18">
        <v>100</v>
      </c>
      <c r="O64" s="18">
        <v>100</v>
      </c>
      <c r="P64" s="18">
        <v>100</v>
      </c>
      <c r="Q64" s="18">
        <v>100</v>
      </c>
      <c r="R64" s="18">
        <v>100</v>
      </c>
      <c r="S64" s="24" t="s">
        <v>132</v>
      </c>
      <c r="T64" s="24" t="s">
        <v>132</v>
      </c>
      <c r="U64" s="18">
        <v>100</v>
      </c>
      <c r="V64" s="7"/>
      <c r="W64" s="9" t="s">
        <v>131</v>
      </c>
      <c r="X64" s="16">
        <v>6180</v>
      </c>
    </row>
    <row r="65" spans="1:24" ht="16.5" customHeight="1">
      <c r="A65" s="7"/>
      <c r="B65" s="7"/>
      <c r="C65" s="7"/>
      <c r="D65" s="7"/>
      <c r="E65" s="7" t="s">
        <v>326</v>
      </c>
      <c r="F65" s="7"/>
      <c r="G65" s="7"/>
      <c r="H65" s="7"/>
      <c r="I65" s="7"/>
      <c r="J65" s="7"/>
      <c r="K65" s="7"/>
      <c r="L65" s="9" t="s">
        <v>139</v>
      </c>
      <c r="M65" s="27">
        <v>79</v>
      </c>
      <c r="N65" s="27">
        <v>62</v>
      </c>
      <c r="O65" s="27">
        <v>78</v>
      </c>
      <c r="P65" s="27">
        <v>76</v>
      </c>
      <c r="Q65" s="27">
        <v>73</v>
      </c>
      <c r="R65" s="27">
        <v>86</v>
      </c>
      <c r="S65" s="24" t="s">
        <v>132</v>
      </c>
      <c r="T65" s="24" t="s">
        <v>132</v>
      </c>
      <c r="U65" s="27">
        <v>74</v>
      </c>
      <c r="V65" s="7"/>
      <c r="W65" s="9" t="s">
        <v>131</v>
      </c>
      <c r="X65" s="33">
        <v>176104</v>
      </c>
    </row>
    <row r="66" spans="1:24" ht="16.5" customHeight="1">
      <c r="A66" s="7"/>
      <c r="B66" s="7"/>
      <c r="C66" s="7"/>
      <c r="D66" s="7"/>
      <c r="E66" s="7" t="s">
        <v>327</v>
      </c>
      <c r="F66" s="7"/>
      <c r="G66" s="7"/>
      <c r="H66" s="7"/>
      <c r="I66" s="7"/>
      <c r="J66" s="7"/>
      <c r="K66" s="7"/>
      <c r="L66" s="9" t="s">
        <v>139</v>
      </c>
      <c r="M66" s="27">
        <v>75</v>
      </c>
      <c r="N66" s="27">
        <v>59</v>
      </c>
      <c r="O66" s="27">
        <v>72</v>
      </c>
      <c r="P66" s="27">
        <v>60</v>
      </c>
      <c r="Q66" s="27">
        <v>58</v>
      </c>
      <c r="R66" s="27">
        <v>75</v>
      </c>
      <c r="S66" s="24" t="s">
        <v>132</v>
      </c>
      <c r="T66" s="24" t="s">
        <v>132</v>
      </c>
      <c r="U66" s="27">
        <v>68</v>
      </c>
      <c r="V66" s="7"/>
      <c r="W66" s="9" t="s">
        <v>131</v>
      </c>
      <c r="X66" s="33">
        <v>498023</v>
      </c>
    </row>
    <row r="67" spans="1:24" ht="16.5" customHeight="1">
      <c r="A67" s="7"/>
      <c r="B67" s="7"/>
      <c r="C67" s="7"/>
      <c r="D67" s="7"/>
      <c r="E67" s="7" t="s">
        <v>328</v>
      </c>
      <c r="F67" s="7"/>
      <c r="G67" s="7"/>
      <c r="H67" s="7"/>
      <c r="I67" s="7"/>
      <c r="J67" s="7"/>
      <c r="K67" s="7"/>
      <c r="L67" s="9" t="s">
        <v>139</v>
      </c>
      <c r="M67" s="27">
        <v>78</v>
      </c>
      <c r="N67" s="27">
        <v>70</v>
      </c>
      <c r="O67" s="27">
        <v>80</v>
      </c>
      <c r="P67" s="27">
        <v>70</v>
      </c>
      <c r="Q67" s="27">
        <v>74</v>
      </c>
      <c r="R67" s="27">
        <v>78</v>
      </c>
      <c r="S67" s="24" t="s">
        <v>132</v>
      </c>
      <c r="T67" s="24" t="s">
        <v>132</v>
      </c>
      <c r="U67" s="27">
        <v>75</v>
      </c>
      <c r="V67" s="7"/>
      <c r="W67" s="9" t="s">
        <v>131</v>
      </c>
      <c r="X67" s="33">
        <v>540400</v>
      </c>
    </row>
    <row r="68" spans="1:24" ht="16.5" customHeight="1">
      <c r="A68" s="7"/>
      <c r="B68" s="7"/>
      <c r="C68" s="7"/>
      <c r="D68" s="7"/>
      <c r="E68" s="7" t="s">
        <v>329</v>
      </c>
      <c r="F68" s="7"/>
      <c r="G68" s="7"/>
      <c r="H68" s="7"/>
      <c r="I68" s="7"/>
      <c r="J68" s="7"/>
      <c r="K68" s="7"/>
      <c r="L68" s="9" t="s">
        <v>139</v>
      </c>
      <c r="M68" s="27">
        <v>92</v>
      </c>
      <c r="N68" s="27">
        <v>87</v>
      </c>
      <c r="O68" s="27">
        <v>96</v>
      </c>
      <c r="P68" s="27">
        <v>92</v>
      </c>
      <c r="Q68" s="27">
        <v>95</v>
      </c>
      <c r="R68" s="27">
        <v>96</v>
      </c>
      <c r="S68" s="24" t="s">
        <v>132</v>
      </c>
      <c r="T68" s="24" t="s">
        <v>132</v>
      </c>
      <c r="U68" s="27">
        <v>92</v>
      </c>
      <c r="V68" s="7"/>
      <c r="W68" s="9" t="s">
        <v>131</v>
      </c>
      <c r="X68" s="20">
        <v>88653</v>
      </c>
    </row>
    <row r="69" spans="1:24" ht="16.5" customHeight="1">
      <c r="A69" s="7"/>
      <c r="B69" s="7"/>
      <c r="C69" s="7"/>
      <c r="D69" s="7"/>
      <c r="E69" s="7" t="s">
        <v>82</v>
      </c>
      <c r="F69" s="7"/>
      <c r="G69" s="7"/>
      <c r="H69" s="7"/>
      <c r="I69" s="7"/>
      <c r="J69" s="7"/>
      <c r="K69" s="7"/>
      <c r="L69" s="9" t="s">
        <v>139</v>
      </c>
      <c r="M69" s="27">
        <v>78</v>
      </c>
      <c r="N69" s="27">
        <v>66</v>
      </c>
      <c r="O69" s="27">
        <v>77</v>
      </c>
      <c r="P69" s="27">
        <v>69</v>
      </c>
      <c r="Q69" s="27">
        <v>70</v>
      </c>
      <c r="R69" s="27">
        <v>79</v>
      </c>
      <c r="S69" s="24" t="s">
        <v>132</v>
      </c>
      <c r="T69" s="24" t="s">
        <v>132</v>
      </c>
      <c r="U69" s="27">
        <v>73</v>
      </c>
      <c r="V69" s="7"/>
      <c r="W69" s="9" t="s">
        <v>131</v>
      </c>
      <c r="X69" s="34">
        <v>1309360</v>
      </c>
    </row>
    <row r="70" spans="1:24" ht="16.5" customHeight="1">
      <c r="A70" s="7"/>
      <c r="B70" s="7"/>
      <c r="C70" s="7"/>
      <c r="D70" s="7"/>
      <c r="E70" s="7" t="s">
        <v>362</v>
      </c>
      <c r="F70" s="7"/>
      <c r="G70" s="7"/>
      <c r="H70" s="7"/>
      <c r="I70" s="7"/>
      <c r="J70" s="7"/>
      <c r="K70" s="7"/>
      <c r="L70" s="9" t="s">
        <v>131</v>
      </c>
      <c r="M70" s="33">
        <v>435955</v>
      </c>
      <c r="N70" s="33">
        <v>324951</v>
      </c>
      <c r="O70" s="33">
        <v>286280</v>
      </c>
      <c r="P70" s="33">
        <v>158163</v>
      </c>
      <c r="Q70" s="20">
        <v>82059</v>
      </c>
      <c r="R70" s="20">
        <v>21952</v>
      </c>
      <c r="S70" s="24" t="s">
        <v>132</v>
      </c>
      <c r="T70" s="24" t="s">
        <v>132</v>
      </c>
      <c r="U70" s="34">
        <v>1309360</v>
      </c>
      <c r="V70" s="7"/>
      <c r="W70" s="9"/>
      <c r="X70" s="10"/>
    </row>
    <row r="71" spans="1:24" ht="16.5" customHeight="1">
      <c r="A71" s="7"/>
      <c r="B71" s="7"/>
      <c r="C71" s="7"/>
      <c r="D71" s="7" t="s">
        <v>363</v>
      </c>
      <c r="E71" s="7"/>
      <c r="F71" s="7"/>
      <c r="G71" s="7"/>
      <c r="H71" s="7"/>
      <c r="I71" s="7"/>
      <c r="J71" s="7"/>
      <c r="K71" s="7"/>
      <c r="L71" s="9"/>
      <c r="M71" s="10"/>
      <c r="N71" s="10"/>
      <c r="O71" s="10"/>
      <c r="P71" s="10"/>
      <c r="Q71" s="10"/>
      <c r="R71" s="10"/>
      <c r="S71" s="10"/>
      <c r="T71" s="10"/>
      <c r="U71" s="10"/>
      <c r="V71" s="7"/>
      <c r="W71" s="9"/>
      <c r="X71" s="10"/>
    </row>
    <row r="72" spans="1:24" ht="16.5" customHeight="1">
      <c r="A72" s="7"/>
      <c r="B72" s="7"/>
      <c r="C72" s="7"/>
      <c r="D72" s="7"/>
      <c r="E72" s="7" t="s">
        <v>325</v>
      </c>
      <c r="F72" s="7"/>
      <c r="G72" s="7"/>
      <c r="H72" s="7"/>
      <c r="I72" s="7"/>
      <c r="J72" s="7"/>
      <c r="K72" s="7"/>
      <c r="L72" s="9" t="s">
        <v>139</v>
      </c>
      <c r="M72" s="18">
        <v>100</v>
      </c>
      <c r="N72" s="18">
        <v>100</v>
      </c>
      <c r="O72" s="24" t="s">
        <v>132</v>
      </c>
      <c r="P72" s="18">
        <v>100</v>
      </c>
      <c r="Q72" s="18">
        <v>100</v>
      </c>
      <c r="R72" s="24" t="s">
        <v>132</v>
      </c>
      <c r="S72" s="24" t="s">
        <v>132</v>
      </c>
      <c r="T72" s="18">
        <v>100</v>
      </c>
      <c r="U72" s="18">
        <v>100</v>
      </c>
      <c r="V72" s="7"/>
      <c r="W72" s="9" t="s">
        <v>131</v>
      </c>
      <c r="X72" s="16">
        <v>2951</v>
      </c>
    </row>
    <row r="73" spans="1:24" ht="16.5" customHeight="1">
      <c r="A73" s="7"/>
      <c r="B73" s="7"/>
      <c r="C73" s="7"/>
      <c r="D73" s="7"/>
      <c r="E73" s="7" t="s">
        <v>326</v>
      </c>
      <c r="F73" s="7"/>
      <c r="G73" s="7"/>
      <c r="H73" s="7"/>
      <c r="I73" s="7"/>
      <c r="J73" s="7"/>
      <c r="K73" s="7"/>
      <c r="L73" s="9" t="s">
        <v>139</v>
      </c>
      <c r="M73" s="27">
        <v>84</v>
      </c>
      <c r="N73" s="27">
        <v>78</v>
      </c>
      <c r="O73" s="24" t="s">
        <v>132</v>
      </c>
      <c r="P73" s="27">
        <v>84</v>
      </c>
      <c r="Q73" s="27">
        <v>96</v>
      </c>
      <c r="R73" s="24" t="s">
        <v>132</v>
      </c>
      <c r="S73" s="24" t="s">
        <v>132</v>
      </c>
      <c r="T73" s="27">
        <v>75</v>
      </c>
      <c r="U73" s="27">
        <v>84</v>
      </c>
      <c r="V73" s="7"/>
      <c r="W73" s="9" t="s">
        <v>131</v>
      </c>
      <c r="X73" s="20">
        <v>81573</v>
      </c>
    </row>
    <row r="74" spans="1:24" ht="16.5" customHeight="1">
      <c r="A74" s="7"/>
      <c r="B74" s="7"/>
      <c r="C74" s="7"/>
      <c r="D74" s="7"/>
      <c r="E74" s="7" t="s">
        <v>327</v>
      </c>
      <c r="F74" s="7"/>
      <c r="G74" s="7"/>
      <c r="H74" s="7"/>
      <c r="I74" s="7"/>
      <c r="J74" s="7"/>
      <c r="K74" s="7"/>
      <c r="L74" s="9" t="s">
        <v>139</v>
      </c>
      <c r="M74" s="27">
        <v>85</v>
      </c>
      <c r="N74" s="27">
        <v>77</v>
      </c>
      <c r="O74" s="24" t="s">
        <v>132</v>
      </c>
      <c r="P74" s="27">
        <v>82</v>
      </c>
      <c r="Q74" s="27">
        <v>97</v>
      </c>
      <c r="R74" s="24" t="s">
        <v>132</v>
      </c>
      <c r="S74" s="24" t="s">
        <v>132</v>
      </c>
      <c r="T74" s="27">
        <v>67</v>
      </c>
      <c r="U74" s="27">
        <v>83</v>
      </c>
      <c r="V74" s="7"/>
      <c r="W74" s="9" t="s">
        <v>131</v>
      </c>
      <c r="X74" s="33">
        <v>255309</v>
      </c>
    </row>
    <row r="75" spans="1:24" ht="16.5" customHeight="1">
      <c r="A75" s="7"/>
      <c r="B75" s="7"/>
      <c r="C75" s="7"/>
      <c r="D75" s="7"/>
      <c r="E75" s="7" t="s">
        <v>328</v>
      </c>
      <c r="F75" s="7"/>
      <c r="G75" s="7"/>
      <c r="H75" s="7"/>
      <c r="I75" s="7"/>
      <c r="J75" s="7"/>
      <c r="K75" s="7"/>
      <c r="L75" s="9" t="s">
        <v>139</v>
      </c>
      <c r="M75" s="27">
        <v>87</v>
      </c>
      <c r="N75" s="27">
        <v>78</v>
      </c>
      <c r="O75" s="24" t="s">
        <v>132</v>
      </c>
      <c r="P75" s="27">
        <v>84</v>
      </c>
      <c r="Q75" s="27">
        <v>97</v>
      </c>
      <c r="R75" s="24" t="s">
        <v>132</v>
      </c>
      <c r="S75" s="24" t="s">
        <v>132</v>
      </c>
      <c r="T75" s="27">
        <v>73</v>
      </c>
      <c r="U75" s="27">
        <v>85</v>
      </c>
      <c r="V75" s="7"/>
      <c r="W75" s="9" t="s">
        <v>131</v>
      </c>
      <c r="X75" s="33">
        <v>416820</v>
      </c>
    </row>
    <row r="76" spans="1:24" ht="16.5" customHeight="1">
      <c r="A76" s="7"/>
      <c r="B76" s="7"/>
      <c r="C76" s="7"/>
      <c r="D76" s="7"/>
      <c r="E76" s="7" t="s">
        <v>329</v>
      </c>
      <c r="F76" s="7"/>
      <c r="G76" s="7"/>
      <c r="H76" s="7"/>
      <c r="I76" s="7"/>
      <c r="J76" s="7"/>
      <c r="K76" s="7"/>
      <c r="L76" s="9" t="s">
        <v>139</v>
      </c>
      <c r="M76" s="27">
        <v>97</v>
      </c>
      <c r="N76" s="27">
        <v>93</v>
      </c>
      <c r="O76" s="24" t="s">
        <v>132</v>
      </c>
      <c r="P76" s="27">
        <v>94</v>
      </c>
      <c r="Q76" s="27">
        <v>99</v>
      </c>
      <c r="R76" s="24" t="s">
        <v>132</v>
      </c>
      <c r="S76" s="24" t="s">
        <v>132</v>
      </c>
      <c r="T76" s="27">
        <v>95</v>
      </c>
      <c r="U76" s="27">
        <v>96</v>
      </c>
      <c r="V76" s="7"/>
      <c r="W76" s="9" t="s">
        <v>131</v>
      </c>
      <c r="X76" s="33">
        <v>134503</v>
      </c>
    </row>
    <row r="77" spans="1:24" ht="16.5" customHeight="1">
      <c r="A77" s="7"/>
      <c r="B77" s="7"/>
      <c r="C77" s="7"/>
      <c r="D77" s="7"/>
      <c r="E77" s="7" t="s">
        <v>82</v>
      </c>
      <c r="F77" s="7"/>
      <c r="G77" s="7"/>
      <c r="H77" s="7"/>
      <c r="I77" s="7"/>
      <c r="J77" s="7"/>
      <c r="K77" s="7"/>
      <c r="L77" s="9" t="s">
        <v>139</v>
      </c>
      <c r="M77" s="27">
        <v>88</v>
      </c>
      <c r="N77" s="27">
        <v>80</v>
      </c>
      <c r="O77" s="24" t="s">
        <v>132</v>
      </c>
      <c r="P77" s="27">
        <v>85</v>
      </c>
      <c r="Q77" s="27">
        <v>97</v>
      </c>
      <c r="R77" s="24" t="s">
        <v>132</v>
      </c>
      <c r="S77" s="24" t="s">
        <v>132</v>
      </c>
      <c r="T77" s="27">
        <v>74</v>
      </c>
      <c r="U77" s="27">
        <v>86</v>
      </c>
      <c r="V77" s="7"/>
      <c r="W77" s="9" t="s">
        <v>131</v>
      </c>
      <c r="X77" s="33">
        <v>891156</v>
      </c>
    </row>
    <row r="78" spans="1:24" ht="16.5" customHeight="1">
      <c r="A78" s="7"/>
      <c r="B78" s="7"/>
      <c r="C78" s="7"/>
      <c r="D78" s="7"/>
      <c r="E78" s="7" t="s">
        <v>362</v>
      </c>
      <c r="F78" s="7"/>
      <c r="G78" s="7"/>
      <c r="H78" s="7"/>
      <c r="I78" s="7"/>
      <c r="J78" s="7"/>
      <c r="K78" s="7"/>
      <c r="L78" s="9" t="s">
        <v>131</v>
      </c>
      <c r="M78" s="33">
        <v>475120</v>
      </c>
      <c r="N78" s="33">
        <v>131111</v>
      </c>
      <c r="O78" s="24" t="s">
        <v>132</v>
      </c>
      <c r="P78" s="33">
        <v>146650</v>
      </c>
      <c r="Q78" s="20">
        <v>78151</v>
      </c>
      <c r="R78" s="24" t="s">
        <v>132</v>
      </c>
      <c r="S78" s="24" t="s">
        <v>132</v>
      </c>
      <c r="T78" s="20">
        <v>60124</v>
      </c>
      <c r="U78" s="33">
        <v>891156</v>
      </c>
      <c r="V78" s="7"/>
      <c r="W78" s="9"/>
      <c r="X78" s="10"/>
    </row>
    <row r="79" spans="1:24" ht="16.5" customHeight="1">
      <c r="A79" s="7"/>
      <c r="B79" s="7"/>
      <c r="C79" s="7"/>
      <c r="D79" s="7" t="s">
        <v>212</v>
      </c>
      <c r="E79" s="7"/>
      <c r="F79" s="7"/>
      <c r="G79" s="7"/>
      <c r="H79" s="7"/>
      <c r="I79" s="7"/>
      <c r="J79" s="7"/>
      <c r="K79" s="7"/>
      <c r="L79" s="9"/>
      <c r="M79" s="10"/>
      <c r="N79" s="10"/>
      <c r="O79" s="10"/>
      <c r="P79" s="10"/>
      <c r="Q79" s="10"/>
      <c r="R79" s="10"/>
      <c r="S79" s="10"/>
      <c r="T79" s="10"/>
      <c r="U79" s="10"/>
      <c r="V79" s="7"/>
      <c r="W79" s="9"/>
      <c r="X79" s="10"/>
    </row>
    <row r="80" spans="1:24" ht="16.5" customHeight="1">
      <c r="A80" s="7"/>
      <c r="B80" s="7"/>
      <c r="C80" s="7"/>
      <c r="D80" s="7"/>
      <c r="E80" s="7" t="s">
        <v>325</v>
      </c>
      <c r="F80" s="7"/>
      <c r="G80" s="7"/>
      <c r="H80" s="7"/>
      <c r="I80" s="7"/>
      <c r="J80" s="7"/>
      <c r="K80" s="7"/>
      <c r="L80" s="9" t="s">
        <v>139</v>
      </c>
      <c r="M80" s="18">
        <v>100</v>
      </c>
      <c r="N80" s="18">
        <v>100</v>
      </c>
      <c r="O80" s="18">
        <v>100</v>
      </c>
      <c r="P80" s="18">
        <v>100</v>
      </c>
      <c r="Q80" s="18">
        <v>100</v>
      </c>
      <c r="R80" s="18">
        <v>100</v>
      </c>
      <c r="S80" s="18">
        <v>100</v>
      </c>
      <c r="T80" s="18">
        <v>100</v>
      </c>
      <c r="U80" s="18">
        <v>100</v>
      </c>
      <c r="V80" s="7"/>
      <c r="W80" s="9" t="s">
        <v>131</v>
      </c>
      <c r="X80" s="20">
        <v>66112</v>
      </c>
    </row>
    <row r="81" spans="1:24" ht="16.5" customHeight="1">
      <c r="A81" s="7"/>
      <c r="B81" s="7"/>
      <c r="C81" s="7"/>
      <c r="D81" s="7"/>
      <c r="E81" s="7" t="s">
        <v>326</v>
      </c>
      <c r="F81" s="7"/>
      <c r="G81" s="7"/>
      <c r="H81" s="7"/>
      <c r="I81" s="7"/>
      <c r="J81" s="7"/>
      <c r="K81" s="7"/>
      <c r="L81" s="9" t="s">
        <v>139</v>
      </c>
      <c r="M81" s="27">
        <v>80</v>
      </c>
      <c r="N81" s="27">
        <v>67</v>
      </c>
      <c r="O81" s="27">
        <v>74</v>
      </c>
      <c r="P81" s="27">
        <v>80</v>
      </c>
      <c r="Q81" s="27">
        <v>68</v>
      </c>
      <c r="R81" s="27">
        <v>66</v>
      </c>
      <c r="S81" s="27">
        <v>75</v>
      </c>
      <c r="T81" s="27">
        <v>72</v>
      </c>
      <c r="U81" s="27">
        <v>75</v>
      </c>
      <c r="V81" s="7"/>
      <c r="W81" s="9" t="s">
        <v>131</v>
      </c>
      <c r="X81" s="34">
        <v>1147863</v>
      </c>
    </row>
    <row r="82" spans="1:24" ht="16.5" customHeight="1">
      <c r="A82" s="7"/>
      <c r="B82" s="7"/>
      <c r="C82" s="7"/>
      <c r="D82" s="7"/>
      <c r="E82" s="7" t="s">
        <v>327</v>
      </c>
      <c r="F82" s="7"/>
      <c r="G82" s="7"/>
      <c r="H82" s="7"/>
      <c r="I82" s="7"/>
      <c r="J82" s="7"/>
      <c r="K82" s="7"/>
      <c r="L82" s="9" t="s">
        <v>139</v>
      </c>
      <c r="M82" s="27">
        <v>76</v>
      </c>
      <c r="N82" s="27">
        <v>65</v>
      </c>
      <c r="O82" s="27">
        <v>71</v>
      </c>
      <c r="P82" s="27">
        <v>52</v>
      </c>
      <c r="Q82" s="27">
        <v>55</v>
      </c>
      <c r="R82" s="27">
        <v>58</v>
      </c>
      <c r="S82" s="27">
        <v>34</v>
      </c>
      <c r="T82" s="27">
        <v>60</v>
      </c>
      <c r="U82" s="27">
        <v>67</v>
      </c>
      <c r="V82" s="7"/>
      <c r="W82" s="9" t="s">
        <v>131</v>
      </c>
      <c r="X82" s="34">
        <v>3046847</v>
      </c>
    </row>
    <row r="83" spans="1:24" ht="16.5" customHeight="1">
      <c r="A83" s="7"/>
      <c r="B83" s="7"/>
      <c r="C83" s="7"/>
      <c r="D83" s="7"/>
      <c r="E83" s="7" t="s">
        <v>328</v>
      </c>
      <c r="F83" s="7"/>
      <c r="G83" s="7"/>
      <c r="H83" s="7"/>
      <c r="I83" s="7"/>
      <c r="J83" s="7"/>
      <c r="K83" s="7"/>
      <c r="L83" s="9" t="s">
        <v>139</v>
      </c>
      <c r="M83" s="27">
        <v>81</v>
      </c>
      <c r="N83" s="27">
        <v>72</v>
      </c>
      <c r="O83" s="27">
        <v>81</v>
      </c>
      <c r="P83" s="27">
        <v>67</v>
      </c>
      <c r="Q83" s="27">
        <v>71</v>
      </c>
      <c r="R83" s="27">
        <v>66</v>
      </c>
      <c r="S83" s="27">
        <v>50</v>
      </c>
      <c r="T83" s="27">
        <v>69</v>
      </c>
      <c r="U83" s="27">
        <v>76</v>
      </c>
      <c r="V83" s="7"/>
      <c r="W83" s="9" t="s">
        <v>131</v>
      </c>
      <c r="X83" s="34">
        <v>2906728</v>
      </c>
    </row>
    <row r="84" spans="1:24" ht="16.5" customHeight="1">
      <c r="A84" s="7"/>
      <c r="B84" s="7"/>
      <c r="C84" s="7"/>
      <c r="D84" s="7"/>
      <c r="E84" s="7" t="s">
        <v>329</v>
      </c>
      <c r="F84" s="7"/>
      <c r="G84" s="7"/>
      <c r="H84" s="7"/>
      <c r="I84" s="7"/>
      <c r="J84" s="7"/>
      <c r="K84" s="7"/>
      <c r="L84" s="9" t="s">
        <v>139</v>
      </c>
      <c r="M84" s="27">
        <v>95</v>
      </c>
      <c r="N84" s="27">
        <v>90</v>
      </c>
      <c r="O84" s="27">
        <v>96</v>
      </c>
      <c r="P84" s="27">
        <v>91</v>
      </c>
      <c r="Q84" s="27">
        <v>91</v>
      </c>
      <c r="R84" s="27">
        <v>87</v>
      </c>
      <c r="S84" s="27">
        <v>83</v>
      </c>
      <c r="T84" s="27">
        <v>93</v>
      </c>
      <c r="U84" s="27">
        <v>93</v>
      </c>
      <c r="V84" s="7"/>
      <c r="W84" s="9" t="s">
        <v>131</v>
      </c>
      <c r="X84" s="33">
        <v>589806</v>
      </c>
    </row>
    <row r="85" spans="1:24" ht="16.5" customHeight="1">
      <c r="A85" s="7"/>
      <c r="B85" s="7"/>
      <c r="C85" s="7"/>
      <c r="D85" s="7"/>
      <c r="E85" s="7" t="s">
        <v>82</v>
      </c>
      <c r="F85" s="7"/>
      <c r="G85" s="7"/>
      <c r="H85" s="7"/>
      <c r="I85" s="7"/>
      <c r="J85" s="7"/>
      <c r="K85" s="7"/>
      <c r="L85" s="9" t="s">
        <v>139</v>
      </c>
      <c r="M85" s="27">
        <v>81</v>
      </c>
      <c r="N85" s="27">
        <v>70</v>
      </c>
      <c r="O85" s="27">
        <v>76</v>
      </c>
      <c r="P85" s="27">
        <v>66</v>
      </c>
      <c r="Q85" s="27">
        <v>65</v>
      </c>
      <c r="R85" s="27">
        <v>65</v>
      </c>
      <c r="S85" s="27">
        <v>48</v>
      </c>
      <c r="T85" s="27">
        <v>68</v>
      </c>
      <c r="U85" s="27">
        <v>74</v>
      </c>
      <c r="V85" s="7"/>
      <c r="W85" s="9" t="s">
        <v>131</v>
      </c>
      <c r="X85" s="34">
        <v>7757356</v>
      </c>
    </row>
    <row r="86" spans="1:24" ht="16.5" customHeight="1">
      <c r="A86" s="7"/>
      <c r="B86" s="7"/>
      <c r="C86" s="7"/>
      <c r="D86" s="7"/>
      <c r="E86" s="7" t="s">
        <v>362</v>
      </c>
      <c r="F86" s="7"/>
      <c r="G86" s="7"/>
      <c r="H86" s="7"/>
      <c r="I86" s="7"/>
      <c r="J86" s="7"/>
      <c r="K86" s="7"/>
      <c r="L86" s="9" t="s">
        <v>131</v>
      </c>
      <c r="M86" s="34">
        <v>2693635</v>
      </c>
      <c r="N86" s="34">
        <v>1681629</v>
      </c>
      <c r="O86" s="34">
        <v>1548692</v>
      </c>
      <c r="P86" s="33">
        <v>888721</v>
      </c>
      <c r="Q86" s="33">
        <v>510594</v>
      </c>
      <c r="R86" s="33">
        <v>144793</v>
      </c>
      <c r="S86" s="33">
        <v>134040</v>
      </c>
      <c r="T86" s="33">
        <v>155252</v>
      </c>
      <c r="U86" s="34">
        <v>7757356</v>
      </c>
      <c r="V86" s="7"/>
      <c r="W86" s="9"/>
      <c r="X86" s="10"/>
    </row>
    <row r="87" spans="1:24" ht="16.5" customHeight="1">
      <c r="A87" s="7"/>
      <c r="B87" s="7"/>
      <c r="C87" s="7" t="s">
        <v>83</v>
      </c>
      <c r="D87" s="7"/>
      <c r="E87" s="7"/>
      <c r="F87" s="7"/>
      <c r="G87" s="7"/>
      <c r="H87" s="7"/>
      <c r="I87" s="7"/>
      <c r="J87" s="7"/>
      <c r="K87" s="7"/>
      <c r="L87" s="9"/>
      <c r="M87" s="10"/>
      <c r="N87" s="10"/>
      <c r="O87" s="10"/>
      <c r="P87" s="10"/>
      <c r="Q87" s="10"/>
      <c r="R87" s="10"/>
      <c r="S87" s="10"/>
      <c r="T87" s="10"/>
      <c r="U87" s="10"/>
      <c r="V87" s="7"/>
      <c r="W87" s="9"/>
      <c r="X87" s="10"/>
    </row>
    <row r="88" spans="1:24" ht="16.5" customHeight="1">
      <c r="A88" s="7"/>
      <c r="B88" s="7"/>
      <c r="C88" s="7"/>
      <c r="D88" s="7" t="s">
        <v>310</v>
      </c>
      <c r="E88" s="7"/>
      <c r="F88" s="7"/>
      <c r="G88" s="7"/>
      <c r="H88" s="7"/>
      <c r="I88" s="7"/>
      <c r="J88" s="7"/>
      <c r="K88" s="7"/>
      <c r="L88" s="9"/>
      <c r="M88" s="10"/>
      <c r="N88" s="10"/>
      <c r="O88" s="10"/>
      <c r="P88" s="10"/>
      <c r="Q88" s="10"/>
      <c r="R88" s="10"/>
      <c r="S88" s="10"/>
      <c r="T88" s="10"/>
      <c r="U88" s="10"/>
      <c r="V88" s="7"/>
      <c r="W88" s="9"/>
      <c r="X88" s="10"/>
    </row>
    <row r="89" spans="1:24" ht="16.5" customHeight="1">
      <c r="A89" s="7"/>
      <c r="B89" s="7"/>
      <c r="C89" s="7"/>
      <c r="D89" s="7"/>
      <c r="E89" s="7" t="s">
        <v>325</v>
      </c>
      <c r="F89" s="7"/>
      <c r="G89" s="7"/>
      <c r="H89" s="7"/>
      <c r="I89" s="7"/>
      <c r="J89" s="7"/>
      <c r="K89" s="7"/>
      <c r="L89" s="9" t="s">
        <v>139</v>
      </c>
      <c r="M89" s="18">
        <v>100</v>
      </c>
      <c r="N89" s="18">
        <v>100</v>
      </c>
      <c r="O89" s="18">
        <v>100</v>
      </c>
      <c r="P89" s="18">
        <v>100</v>
      </c>
      <c r="Q89" s="18">
        <v>100</v>
      </c>
      <c r="R89" s="18">
        <v>100</v>
      </c>
      <c r="S89" s="18">
        <v>100</v>
      </c>
      <c r="T89" s="18">
        <v>100</v>
      </c>
      <c r="U89" s="18">
        <v>100</v>
      </c>
      <c r="V89" s="7"/>
      <c r="W89" s="9" t="s">
        <v>131</v>
      </c>
      <c r="X89" s="20">
        <v>32878</v>
      </c>
    </row>
    <row r="90" spans="1:24" ht="16.5" customHeight="1">
      <c r="A90" s="7"/>
      <c r="B90" s="7"/>
      <c r="C90" s="7"/>
      <c r="D90" s="7"/>
      <c r="E90" s="7" t="s">
        <v>326</v>
      </c>
      <c r="F90" s="7"/>
      <c r="G90" s="7"/>
      <c r="H90" s="7"/>
      <c r="I90" s="7"/>
      <c r="J90" s="7"/>
      <c r="K90" s="7"/>
      <c r="L90" s="9" t="s">
        <v>139</v>
      </c>
      <c r="M90" s="27">
        <v>74</v>
      </c>
      <c r="N90" s="27">
        <v>71</v>
      </c>
      <c r="O90" s="27">
        <v>67</v>
      </c>
      <c r="P90" s="27">
        <v>75</v>
      </c>
      <c r="Q90" s="27">
        <v>57</v>
      </c>
      <c r="R90" s="27">
        <v>62</v>
      </c>
      <c r="S90" s="27">
        <v>71</v>
      </c>
      <c r="T90" s="27">
        <v>58</v>
      </c>
      <c r="U90" s="27">
        <v>70</v>
      </c>
      <c r="V90" s="7"/>
      <c r="W90" s="9" t="s">
        <v>131</v>
      </c>
      <c r="X90" s="33">
        <v>432767</v>
      </c>
    </row>
    <row r="91" spans="1:24" ht="16.5" customHeight="1">
      <c r="A91" s="7"/>
      <c r="B91" s="7"/>
      <c r="C91" s="7"/>
      <c r="D91" s="7"/>
      <c r="E91" s="7" t="s">
        <v>327</v>
      </c>
      <c r="F91" s="7"/>
      <c r="G91" s="7"/>
      <c r="H91" s="7"/>
      <c r="I91" s="7"/>
      <c r="J91" s="7"/>
      <c r="K91" s="7"/>
      <c r="L91" s="9" t="s">
        <v>139</v>
      </c>
      <c r="M91" s="27">
        <v>71</v>
      </c>
      <c r="N91" s="27">
        <v>63</v>
      </c>
      <c r="O91" s="27">
        <v>60</v>
      </c>
      <c r="P91" s="27">
        <v>41</v>
      </c>
      <c r="Q91" s="27">
        <v>41</v>
      </c>
      <c r="R91" s="27">
        <v>37</v>
      </c>
      <c r="S91" s="27">
        <v>25</v>
      </c>
      <c r="T91" s="27">
        <v>39</v>
      </c>
      <c r="U91" s="27">
        <v>59</v>
      </c>
      <c r="V91" s="7"/>
      <c r="W91" s="9" t="s">
        <v>131</v>
      </c>
      <c r="X91" s="34">
        <v>1113360</v>
      </c>
    </row>
    <row r="92" spans="1:24" ht="16.5" customHeight="1">
      <c r="A92" s="7"/>
      <c r="B92" s="7"/>
      <c r="C92" s="7"/>
      <c r="D92" s="7"/>
      <c r="E92" s="7" t="s">
        <v>328</v>
      </c>
      <c r="F92" s="7"/>
      <c r="G92" s="7"/>
      <c r="H92" s="7"/>
      <c r="I92" s="7"/>
      <c r="J92" s="7"/>
      <c r="K92" s="7"/>
      <c r="L92" s="9" t="s">
        <v>139</v>
      </c>
      <c r="M92" s="27">
        <v>74</v>
      </c>
      <c r="N92" s="27">
        <v>68</v>
      </c>
      <c r="O92" s="27">
        <v>78</v>
      </c>
      <c r="P92" s="27">
        <v>58</v>
      </c>
      <c r="Q92" s="27">
        <v>56</v>
      </c>
      <c r="R92" s="27">
        <v>44</v>
      </c>
      <c r="S92" s="27">
        <v>42</v>
      </c>
      <c r="T92" s="27">
        <v>59</v>
      </c>
      <c r="U92" s="27">
        <v>68</v>
      </c>
      <c r="V92" s="7"/>
      <c r="W92" s="9" t="s">
        <v>131</v>
      </c>
      <c r="X92" s="33">
        <v>984364</v>
      </c>
    </row>
    <row r="93" spans="1:24" ht="16.5" customHeight="1">
      <c r="A93" s="7"/>
      <c r="B93" s="7"/>
      <c r="C93" s="7"/>
      <c r="D93" s="7"/>
      <c r="E93" s="7" t="s">
        <v>329</v>
      </c>
      <c r="F93" s="7"/>
      <c r="G93" s="7"/>
      <c r="H93" s="7"/>
      <c r="I93" s="7"/>
      <c r="J93" s="7"/>
      <c r="K93" s="7"/>
      <c r="L93" s="9" t="s">
        <v>139</v>
      </c>
      <c r="M93" s="27">
        <v>91</v>
      </c>
      <c r="N93" s="27">
        <v>88</v>
      </c>
      <c r="O93" s="27">
        <v>96</v>
      </c>
      <c r="P93" s="27">
        <v>86</v>
      </c>
      <c r="Q93" s="27">
        <v>86</v>
      </c>
      <c r="R93" s="27">
        <v>76</v>
      </c>
      <c r="S93" s="27">
        <v>81</v>
      </c>
      <c r="T93" s="27">
        <v>90</v>
      </c>
      <c r="U93" s="27">
        <v>89</v>
      </c>
      <c r="V93" s="7"/>
      <c r="W93" s="9" t="s">
        <v>131</v>
      </c>
      <c r="X93" s="33">
        <v>147580</v>
      </c>
    </row>
    <row r="94" spans="1:24" ht="16.5" customHeight="1">
      <c r="A94" s="7"/>
      <c r="B94" s="7"/>
      <c r="C94" s="7"/>
      <c r="D94" s="7"/>
      <c r="E94" s="7" t="s">
        <v>82</v>
      </c>
      <c r="F94" s="7"/>
      <c r="G94" s="7"/>
      <c r="H94" s="7"/>
      <c r="I94" s="7"/>
      <c r="J94" s="7"/>
      <c r="K94" s="7"/>
      <c r="L94" s="9" t="s">
        <v>139</v>
      </c>
      <c r="M94" s="27">
        <v>74</v>
      </c>
      <c r="N94" s="27">
        <v>68</v>
      </c>
      <c r="O94" s="27">
        <v>69</v>
      </c>
      <c r="P94" s="27">
        <v>57</v>
      </c>
      <c r="Q94" s="27">
        <v>51</v>
      </c>
      <c r="R94" s="27">
        <v>48</v>
      </c>
      <c r="S94" s="27">
        <v>42</v>
      </c>
      <c r="T94" s="27">
        <v>54</v>
      </c>
      <c r="U94" s="27">
        <v>66</v>
      </c>
      <c r="V94" s="7"/>
      <c r="W94" s="9" t="s">
        <v>131</v>
      </c>
      <c r="X94" s="34">
        <v>2710964</v>
      </c>
    </row>
    <row r="95" spans="1:24" ht="16.5" customHeight="1">
      <c r="A95" s="7"/>
      <c r="B95" s="7"/>
      <c r="C95" s="7"/>
      <c r="D95" s="7"/>
      <c r="E95" s="7" t="s">
        <v>362</v>
      </c>
      <c r="F95" s="7"/>
      <c r="G95" s="7"/>
      <c r="H95" s="7"/>
      <c r="I95" s="7"/>
      <c r="J95" s="7"/>
      <c r="K95" s="7"/>
      <c r="L95" s="9" t="s">
        <v>131</v>
      </c>
      <c r="M95" s="33">
        <v>851096</v>
      </c>
      <c r="N95" s="33">
        <v>555656</v>
      </c>
      <c r="O95" s="33">
        <v>567931</v>
      </c>
      <c r="P95" s="33">
        <v>322194</v>
      </c>
      <c r="Q95" s="33">
        <v>209349</v>
      </c>
      <c r="R95" s="20">
        <v>58882</v>
      </c>
      <c r="S95" s="20">
        <v>86739</v>
      </c>
      <c r="T95" s="20">
        <v>59117</v>
      </c>
      <c r="U95" s="34">
        <v>2710964</v>
      </c>
      <c r="V95" s="7"/>
      <c r="W95" s="9"/>
      <c r="X95" s="10"/>
    </row>
    <row r="96" spans="1:24" ht="16.5" customHeight="1">
      <c r="A96" s="7"/>
      <c r="B96" s="7"/>
      <c r="C96" s="7"/>
      <c r="D96" s="7" t="s">
        <v>311</v>
      </c>
      <c r="E96" s="7"/>
      <c r="F96" s="7"/>
      <c r="G96" s="7"/>
      <c r="H96" s="7"/>
      <c r="I96" s="7"/>
      <c r="J96" s="7"/>
      <c r="K96" s="7"/>
      <c r="L96" s="9"/>
      <c r="M96" s="10"/>
      <c r="N96" s="10"/>
      <c r="O96" s="10"/>
      <c r="P96" s="10"/>
      <c r="Q96" s="10"/>
      <c r="R96" s="10"/>
      <c r="S96" s="10"/>
      <c r="T96" s="10"/>
      <c r="U96" s="10"/>
      <c r="V96" s="7"/>
      <c r="W96" s="9"/>
      <c r="X96" s="10"/>
    </row>
    <row r="97" spans="1:24" ht="16.5" customHeight="1">
      <c r="A97" s="7"/>
      <c r="B97" s="7"/>
      <c r="C97" s="7"/>
      <c r="D97" s="7"/>
      <c r="E97" s="7" t="s">
        <v>325</v>
      </c>
      <c r="F97" s="7"/>
      <c r="G97" s="7"/>
      <c r="H97" s="7"/>
      <c r="I97" s="7"/>
      <c r="J97" s="7"/>
      <c r="K97" s="7"/>
      <c r="L97" s="9" t="s">
        <v>139</v>
      </c>
      <c r="M97" s="18">
        <v>100</v>
      </c>
      <c r="N97" s="18">
        <v>100</v>
      </c>
      <c r="O97" s="18">
        <v>100</v>
      </c>
      <c r="P97" s="18">
        <v>100</v>
      </c>
      <c r="Q97" s="18">
        <v>100</v>
      </c>
      <c r="R97" s="18">
        <v>100</v>
      </c>
      <c r="S97" s="18">
        <v>100</v>
      </c>
      <c r="T97" s="18">
        <v>100</v>
      </c>
      <c r="U97" s="18">
        <v>100</v>
      </c>
      <c r="V97" s="7"/>
      <c r="W97" s="9" t="s">
        <v>131</v>
      </c>
      <c r="X97" s="20">
        <v>22576</v>
      </c>
    </row>
    <row r="98" spans="1:24" ht="16.5" customHeight="1">
      <c r="A98" s="7"/>
      <c r="B98" s="7"/>
      <c r="C98" s="7"/>
      <c r="D98" s="7"/>
      <c r="E98" s="7" t="s">
        <v>326</v>
      </c>
      <c r="F98" s="7"/>
      <c r="G98" s="7"/>
      <c r="H98" s="7"/>
      <c r="I98" s="7"/>
      <c r="J98" s="7"/>
      <c r="K98" s="7"/>
      <c r="L98" s="9" t="s">
        <v>139</v>
      </c>
      <c r="M98" s="27">
        <v>81</v>
      </c>
      <c r="N98" s="27">
        <v>77</v>
      </c>
      <c r="O98" s="27">
        <v>74</v>
      </c>
      <c r="P98" s="27">
        <v>81</v>
      </c>
      <c r="Q98" s="27">
        <v>58</v>
      </c>
      <c r="R98" s="27">
        <v>76</v>
      </c>
      <c r="S98" s="27">
        <v>79</v>
      </c>
      <c r="T98" s="27">
        <v>76</v>
      </c>
      <c r="U98" s="27">
        <v>77</v>
      </c>
      <c r="V98" s="7"/>
      <c r="W98" s="9" t="s">
        <v>131</v>
      </c>
      <c r="X98" s="33">
        <v>440679</v>
      </c>
    </row>
    <row r="99" spans="1:24" ht="16.5" customHeight="1">
      <c r="A99" s="7"/>
      <c r="B99" s="7"/>
      <c r="C99" s="7"/>
      <c r="D99" s="7"/>
      <c r="E99" s="7" t="s">
        <v>327</v>
      </c>
      <c r="F99" s="7"/>
      <c r="G99" s="7"/>
      <c r="H99" s="7"/>
      <c r="I99" s="7"/>
      <c r="J99" s="7"/>
      <c r="K99" s="7"/>
      <c r="L99" s="9" t="s">
        <v>139</v>
      </c>
      <c r="M99" s="27">
        <v>72</v>
      </c>
      <c r="N99" s="27">
        <v>69</v>
      </c>
      <c r="O99" s="27">
        <v>61</v>
      </c>
      <c r="P99" s="27">
        <v>39</v>
      </c>
      <c r="Q99" s="27">
        <v>39</v>
      </c>
      <c r="R99" s="27">
        <v>63</v>
      </c>
      <c r="S99" s="27">
        <v>40</v>
      </c>
      <c r="T99" s="27">
        <v>64</v>
      </c>
      <c r="U99" s="27">
        <v>62</v>
      </c>
      <c r="V99" s="7"/>
      <c r="W99" s="9" t="s">
        <v>131</v>
      </c>
      <c r="X99" s="34">
        <v>1212647</v>
      </c>
    </row>
    <row r="100" spans="1:24" ht="16.5" customHeight="1">
      <c r="A100" s="7"/>
      <c r="B100" s="7"/>
      <c r="C100" s="7"/>
      <c r="D100" s="7"/>
      <c r="E100" s="7" t="s">
        <v>328</v>
      </c>
      <c r="F100" s="7"/>
      <c r="G100" s="7"/>
      <c r="H100" s="7"/>
      <c r="I100" s="7"/>
      <c r="J100" s="7"/>
      <c r="K100" s="7"/>
      <c r="L100" s="9" t="s">
        <v>139</v>
      </c>
      <c r="M100" s="27">
        <v>78</v>
      </c>
      <c r="N100" s="27">
        <v>75</v>
      </c>
      <c r="O100" s="27">
        <v>71</v>
      </c>
      <c r="P100" s="27">
        <v>58</v>
      </c>
      <c r="Q100" s="27">
        <v>52</v>
      </c>
      <c r="R100" s="27">
        <v>70</v>
      </c>
      <c r="S100" s="27">
        <v>56</v>
      </c>
      <c r="T100" s="27">
        <v>62</v>
      </c>
      <c r="U100" s="27">
        <v>72</v>
      </c>
      <c r="V100" s="7"/>
      <c r="W100" s="9" t="s">
        <v>131</v>
      </c>
      <c r="X100" s="34">
        <v>1064430</v>
      </c>
    </row>
    <row r="101" spans="1:24" ht="16.5" customHeight="1">
      <c r="A101" s="7"/>
      <c r="B101" s="7"/>
      <c r="C101" s="7"/>
      <c r="D101" s="7"/>
      <c r="E101" s="7" t="s">
        <v>329</v>
      </c>
      <c r="F101" s="7"/>
      <c r="G101" s="7"/>
      <c r="H101" s="7"/>
      <c r="I101" s="7"/>
      <c r="J101" s="7"/>
      <c r="K101" s="7"/>
      <c r="L101" s="9" t="s">
        <v>139</v>
      </c>
      <c r="M101" s="27">
        <v>93</v>
      </c>
      <c r="N101" s="27">
        <v>90</v>
      </c>
      <c r="O101" s="27">
        <v>89</v>
      </c>
      <c r="P101" s="27">
        <v>89</v>
      </c>
      <c r="Q101" s="27">
        <v>82</v>
      </c>
      <c r="R101" s="27">
        <v>91</v>
      </c>
      <c r="S101" s="27">
        <v>87</v>
      </c>
      <c r="T101" s="27">
        <v>94</v>
      </c>
      <c r="U101" s="27">
        <v>91</v>
      </c>
      <c r="V101" s="7"/>
      <c r="W101" s="9" t="s">
        <v>131</v>
      </c>
      <c r="X101" s="33">
        <v>170435</v>
      </c>
    </row>
    <row r="102" spans="1:24" ht="16.5" customHeight="1">
      <c r="A102" s="7"/>
      <c r="B102" s="7"/>
      <c r="C102" s="7"/>
      <c r="D102" s="7"/>
      <c r="E102" s="7" t="s">
        <v>82</v>
      </c>
      <c r="F102" s="7"/>
      <c r="G102" s="7"/>
      <c r="H102" s="7"/>
      <c r="I102" s="7"/>
      <c r="J102" s="7"/>
      <c r="K102" s="7"/>
      <c r="L102" s="9" t="s">
        <v>139</v>
      </c>
      <c r="M102" s="27">
        <v>77</v>
      </c>
      <c r="N102" s="27">
        <v>74</v>
      </c>
      <c r="O102" s="27">
        <v>68</v>
      </c>
      <c r="P102" s="27">
        <v>55</v>
      </c>
      <c r="Q102" s="27">
        <v>50</v>
      </c>
      <c r="R102" s="27">
        <v>70</v>
      </c>
      <c r="S102" s="27">
        <v>52</v>
      </c>
      <c r="T102" s="27">
        <v>66</v>
      </c>
      <c r="U102" s="27">
        <v>70</v>
      </c>
      <c r="V102" s="7"/>
      <c r="W102" s="9" t="s">
        <v>131</v>
      </c>
      <c r="X102" s="34">
        <v>2910777</v>
      </c>
    </row>
    <row r="103" spans="1:24" ht="16.5" customHeight="1">
      <c r="A103" s="7"/>
      <c r="B103" s="7"/>
      <c r="C103" s="7"/>
      <c r="D103" s="7"/>
      <c r="E103" s="7" t="s">
        <v>362</v>
      </c>
      <c r="F103" s="7"/>
      <c r="G103" s="7"/>
      <c r="H103" s="7"/>
      <c r="I103" s="7"/>
      <c r="J103" s="7"/>
      <c r="K103" s="7"/>
      <c r="L103" s="9" t="s">
        <v>131</v>
      </c>
      <c r="M103" s="33">
        <v>929626</v>
      </c>
      <c r="N103" s="33">
        <v>721903</v>
      </c>
      <c r="O103" s="33">
        <v>659633</v>
      </c>
      <c r="P103" s="33">
        <v>282110</v>
      </c>
      <c r="Q103" s="33">
        <v>154151</v>
      </c>
      <c r="R103" s="20">
        <v>69154</v>
      </c>
      <c r="S103" s="20">
        <v>54327</v>
      </c>
      <c r="T103" s="20">
        <v>39873</v>
      </c>
      <c r="U103" s="34">
        <v>2910777</v>
      </c>
      <c r="V103" s="7"/>
      <c r="W103" s="9"/>
      <c r="X103" s="10"/>
    </row>
    <row r="104" spans="1:24" ht="16.5" customHeight="1">
      <c r="A104" s="7"/>
      <c r="B104" s="7"/>
      <c r="C104" s="7"/>
      <c r="D104" s="7" t="s">
        <v>312</v>
      </c>
      <c r="E104" s="7"/>
      <c r="F104" s="7"/>
      <c r="G104" s="7"/>
      <c r="H104" s="7"/>
      <c r="I104" s="7"/>
      <c r="J104" s="7"/>
      <c r="K104" s="7"/>
      <c r="L104" s="9"/>
      <c r="M104" s="10"/>
      <c r="N104" s="10"/>
      <c r="O104" s="10"/>
      <c r="P104" s="10"/>
      <c r="Q104" s="10"/>
      <c r="R104" s="10"/>
      <c r="S104" s="10"/>
      <c r="T104" s="10"/>
      <c r="U104" s="10"/>
      <c r="V104" s="7"/>
      <c r="W104" s="9"/>
      <c r="X104" s="10"/>
    </row>
    <row r="105" spans="1:24" ht="16.5" customHeight="1">
      <c r="A105" s="7"/>
      <c r="B105" s="7"/>
      <c r="C105" s="7"/>
      <c r="D105" s="7"/>
      <c r="E105" s="7" t="s">
        <v>325</v>
      </c>
      <c r="F105" s="7"/>
      <c r="G105" s="7"/>
      <c r="H105" s="7"/>
      <c r="I105" s="7"/>
      <c r="J105" s="7"/>
      <c r="K105" s="7"/>
      <c r="L105" s="9" t="s">
        <v>139</v>
      </c>
      <c r="M105" s="18">
        <v>100</v>
      </c>
      <c r="N105" s="18">
        <v>100</v>
      </c>
      <c r="O105" s="27">
        <v>99</v>
      </c>
      <c r="P105" s="18">
        <v>100</v>
      </c>
      <c r="Q105" s="18">
        <v>100</v>
      </c>
      <c r="R105" s="25" t="s">
        <v>163</v>
      </c>
      <c r="S105" s="24" t="s">
        <v>132</v>
      </c>
      <c r="T105" s="24" t="s">
        <v>132</v>
      </c>
      <c r="U105" s="18">
        <v>100</v>
      </c>
      <c r="V105" s="7"/>
      <c r="W105" s="9" t="s">
        <v>131</v>
      </c>
      <c r="X105" s="16">
        <v>5671</v>
      </c>
    </row>
    <row r="106" spans="1:24" ht="16.5" customHeight="1">
      <c r="A106" s="7"/>
      <c r="B106" s="7"/>
      <c r="C106" s="7"/>
      <c r="D106" s="7"/>
      <c r="E106" s="7" t="s">
        <v>326</v>
      </c>
      <c r="F106" s="7"/>
      <c r="G106" s="7"/>
      <c r="H106" s="7"/>
      <c r="I106" s="7"/>
      <c r="J106" s="7"/>
      <c r="K106" s="7"/>
      <c r="L106" s="9" t="s">
        <v>139</v>
      </c>
      <c r="M106" s="27">
        <v>80</v>
      </c>
      <c r="N106" s="27">
        <v>74</v>
      </c>
      <c r="O106" s="27">
        <v>78</v>
      </c>
      <c r="P106" s="27">
        <v>77</v>
      </c>
      <c r="Q106" s="27">
        <v>71</v>
      </c>
      <c r="R106" s="27">
        <v>89</v>
      </c>
      <c r="S106" s="24" t="s">
        <v>132</v>
      </c>
      <c r="T106" s="24" t="s">
        <v>132</v>
      </c>
      <c r="U106" s="27">
        <v>77</v>
      </c>
      <c r="V106" s="7"/>
      <c r="W106" s="9" t="s">
        <v>131</v>
      </c>
      <c r="X106" s="33">
        <v>177829</v>
      </c>
    </row>
    <row r="107" spans="1:24" ht="16.5" customHeight="1">
      <c r="A107" s="7"/>
      <c r="B107" s="7"/>
      <c r="C107" s="7"/>
      <c r="D107" s="7"/>
      <c r="E107" s="7" t="s">
        <v>327</v>
      </c>
      <c r="F107" s="7"/>
      <c r="G107" s="7"/>
      <c r="H107" s="7"/>
      <c r="I107" s="7"/>
      <c r="J107" s="7"/>
      <c r="K107" s="7"/>
      <c r="L107" s="9" t="s">
        <v>139</v>
      </c>
      <c r="M107" s="27">
        <v>74</v>
      </c>
      <c r="N107" s="27">
        <v>62</v>
      </c>
      <c r="O107" s="27">
        <v>61</v>
      </c>
      <c r="P107" s="27">
        <v>58</v>
      </c>
      <c r="Q107" s="27">
        <v>60</v>
      </c>
      <c r="R107" s="27">
        <v>82</v>
      </c>
      <c r="S107" s="24" t="s">
        <v>132</v>
      </c>
      <c r="T107" s="24" t="s">
        <v>132</v>
      </c>
      <c r="U107" s="27">
        <v>65</v>
      </c>
      <c r="V107" s="7"/>
      <c r="W107" s="9" t="s">
        <v>131</v>
      </c>
      <c r="X107" s="33">
        <v>501569</v>
      </c>
    </row>
    <row r="108" spans="1:24" ht="16.5" customHeight="1">
      <c r="A108" s="7"/>
      <c r="B108" s="7"/>
      <c r="C108" s="7"/>
      <c r="D108" s="7"/>
      <c r="E108" s="7" t="s">
        <v>328</v>
      </c>
      <c r="F108" s="7"/>
      <c r="G108" s="7"/>
      <c r="H108" s="7"/>
      <c r="I108" s="7"/>
      <c r="J108" s="7"/>
      <c r="K108" s="7"/>
      <c r="L108" s="9" t="s">
        <v>139</v>
      </c>
      <c r="M108" s="27">
        <v>77</v>
      </c>
      <c r="N108" s="27">
        <v>69</v>
      </c>
      <c r="O108" s="27">
        <v>75</v>
      </c>
      <c r="P108" s="27">
        <v>67</v>
      </c>
      <c r="Q108" s="27">
        <v>74</v>
      </c>
      <c r="R108" s="27">
        <v>83</v>
      </c>
      <c r="S108" s="24" t="s">
        <v>132</v>
      </c>
      <c r="T108" s="24" t="s">
        <v>132</v>
      </c>
      <c r="U108" s="27">
        <v>73</v>
      </c>
      <c r="V108" s="7"/>
      <c r="W108" s="9" t="s">
        <v>131</v>
      </c>
      <c r="X108" s="33">
        <v>563823</v>
      </c>
    </row>
    <row r="109" spans="1:24" ht="16.5" customHeight="1">
      <c r="A109" s="7"/>
      <c r="B109" s="7"/>
      <c r="C109" s="7"/>
      <c r="D109" s="7"/>
      <c r="E109" s="7" t="s">
        <v>329</v>
      </c>
      <c r="F109" s="7"/>
      <c r="G109" s="7"/>
      <c r="H109" s="7"/>
      <c r="I109" s="7"/>
      <c r="J109" s="7"/>
      <c r="K109" s="7"/>
      <c r="L109" s="9" t="s">
        <v>139</v>
      </c>
      <c r="M109" s="27">
        <v>92</v>
      </c>
      <c r="N109" s="27">
        <v>87</v>
      </c>
      <c r="O109" s="27">
        <v>94</v>
      </c>
      <c r="P109" s="27">
        <v>91</v>
      </c>
      <c r="Q109" s="27">
        <v>94</v>
      </c>
      <c r="R109" s="27">
        <v>96</v>
      </c>
      <c r="S109" s="24" t="s">
        <v>132</v>
      </c>
      <c r="T109" s="24" t="s">
        <v>132</v>
      </c>
      <c r="U109" s="27">
        <v>91</v>
      </c>
      <c r="V109" s="7"/>
      <c r="W109" s="9" t="s">
        <v>131</v>
      </c>
      <c r="X109" s="20">
        <v>87415</v>
      </c>
    </row>
    <row r="110" spans="1:24" ht="16.5" customHeight="1">
      <c r="A110" s="7"/>
      <c r="B110" s="7"/>
      <c r="C110" s="7"/>
      <c r="D110" s="7"/>
      <c r="E110" s="7" t="s">
        <v>82</v>
      </c>
      <c r="F110" s="7"/>
      <c r="G110" s="7"/>
      <c r="H110" s="7"/>
      <c r="I110" s="7"/>
      <c r="J110" s="7"/>
      <c r="K110" s="7"/>
      <c r="L110" s="9" t="s">
        <v>139</v>
      </c>
      <c r="M110" s="27">
        <v>78</v>
      </c>
      <c r="N110" s="27">
        <v>68</v>
      </c>
      <c r="O110" s="27">
        <v>70</v>
      </c>
      <c r="P110" s="27">
        <v>67</v>
      </c>
      <c r="Q110" s="27">
        <v>70</v>
      </c>
      <c r="R110" s="27">
        <v>84</v>
      </c>
      <c r="S110" s="24" t="s">
        <v>132</v>
      </c>
      <c r="T110" s="24" t="s">
        <v>132</v>
      </c>
      <c r="U110" s="27">
        <v>72</v>
      </c>
      <c r="V110" s="7"/>
      <c r="W110" s="9" t="s">
        <v>131</v>
      </c>
      <c r="X110" s="34">
        <v>1336320</v>
      </c>
    </row>
    <row r="111" spans="1:24" ht="16.5" customHeight="1">
      <c r="A111" s="7"/>
      <c r="B111" s="7"/>
      <c r="C111" s="7"/>
      <c r="D111" s="7"/>
      <c r="E111" s="7" t="s">
        <v>362</v>
      </c>
      <c r="F111" s="7"/>
      <c r="G111" s="7"/>
      <c r="H111" s="7"/>
      <c r="I111" s="7"/>
      <c r="J111" s="7"/>
      <c r="K111" s="7"/>
      <c r="L111" s="9" t="s">
        <v>131</v>
      </c>
      <c r="M111" s="33">
        <v>454443</v>
      </c>
      <c r="N111" s="33">
        <v>339220</v>
      </c>
      <c r="O111" s="33">
        <v>270665</v>
      </c>
      <c r="P111" s="33">
        <v>160383</v>
      </c>
      <c r="Q111" s="20">
        <v>83826</v>
      </c>
      <c r="R111" s="20">
        <v>27783</v>
      </c>
      <c r="S111" s="24" t="s">
        <v>132</v>
      </c>
      <c r="T111" s="24" t="s">
        <v>132</v>
      </c>
      <c r="U111" s="34">
        <v>1336320</v>
      </c>
      <c r="V111" s="7"/>
      <c r="W111" s="9"/>
      <c r="X111" s="10"/>
    </row>
    <row r="112" spans="1:24" ht="16.5" customHeight="1">
      <c r="A112" s="7"/>
      <c r="B112" s="7"/>
      <c r="C112" s="7"/>
      <c r="D112" s="7" t="s">
        <v>363</v>
      </c>
      <c r="E112" s="7"/>
      <c r="F112" s="7"/>
      <c r="G112" s="7"/>
      <c r="H112" s="7"/>
      <c r="I112" s="7"/>
      <c r="J112" s="7"/>
      <c r="K112" s="7"/>
      <c r="L112" s="9"/>
      <c r="M112" s="10"/>
      <c r="N112" s="10"/>
      <c r="O112" s="10"/>
      <c r="P112" s="10"/>
      <c r="Q112" s="10"/>
      <c r="R112" s="10"/>
      <c r="S112" s="10"/>
      <c r="T112" s="10"/>
      <c r="U112" s="10"/>
      <c r="V112" s="7"/>
      <c r="W112" s="9"/>
      <c r="X112" s="10"/>
    </row>
    <row r="113" spans="1:24" ht="16.5" customHeight="1">
      <c r="A113" s="7"/>
      <c r="B113" s="7"/>
      <c r="C113" s="7"/>
      <c r="D113" s="7"/>
      <c r="E113" s="7" t="s">
        <v>325</v>
      </c>
      <c r="F113" s="7"/>
      <c r="G113" s="7"/>
      <c r="H113" s="7"/>
      <c r="I113" s="7"/>
      <c r="J113" s="7"/>
      <c r="K113" s="7"/>
      <c r="L113" s="9" t="s">
        <v>139</v>
      </c>
      <c r="M113" s="18">
        <v>100</v>
      </c>
      <c r="N113" s="24" t="s">
        <v>132</v>
      </c>
      <c r="O113" s="24" t="s">
        <v>132</v>
      </c>
      <c r="P113" s="24" t="s">
        <v>132</v>
      </c>
      <c r="Q113" s="24" t="s">
        <v>132</v>
      </c>
      <c r="R113" s="24" t="s">
        <v>132</v>
      </c>
      <c r="S113" s="24" t="s">
        <v>132</v>
      </c>
      <c r="T113" s="24" t="s">
        <v>132</v>
      </c>
      <c r="U113" s="18">
        <v>100</v>
      </c>
      <c r="V113" s="7"/>
      <c r="W113" s="9" t="s">
        <v>131</v>
      </c>
      <c r="X113" s="18">
        <v>408</v>
      </c>
    </row>
    <row r="114" spans="1:24" ht="16.5" customHeight="1">
      <c r="A114" s="7"/>
      <c r="B114" s="7"/>
      <c r="C114" s="7"/>
      <c r="D114" s="7"/>
      <c r="E114" s="7" t="s">
        <v>326</v>
      </c>
      <c r="F114" s="7"/>
      <c r="G114" s="7"/>
      <c r="H114" s="7"/>
      <c r="I114" s="7"/>
      <c r="J114" s="7"/>
      <c r="K114" s="7"/>
      <c r="L114" s="9" t="s">
        <v>139</v>
      </c>
      <c r="M114" s="27">
        <v>83</v>
      </c>
      <c r="N114" s="27">
        <v>95</v>
      </c>
      <c r="O114" s="24" t="s">
        <v>132</v>
      </c>
      <c r="P114" s="24" t="s">
        <v>132</v>
      </c>
      <c r="Q114" s="24" t="s">
        <v>132</v>
      </c>
      <c r="R114" s="24" t="s">
        <v>132</v>
      </c>
      <c r="S114" s="24" t="s">
        <v>132</v>
      </c>
      <c r="T114" s="24" t="s">
        <v>132</v>
      </c>
      <c r="U114" s="27">
        <v>84</v>
      </c>
      <c r="V114" s="7"/>
      <c r="W114" s="9" t="s">
        <v>131</v>
      </c>
      <c r="X114" s="20">
        <v>12780</v>
      </c>
    </row>
    <row r="115" spans="1:24" ht="16.5" customHeight="1">
      <c r="A115" s="7"/>
      <c r="B115" s="7"/>
      <c r="C115" s="7"/>
      <c r="D115" s="7"/>
      <c r="E115" s="7" t="s">
        <v>327</v>
      </c>
      <c r="F115" s="7"/>
      <c r="G115" s="7"/>
      <c r="H115" s="7"/>
      <c r="I115" s="7"/>
      <c r="J115" s="7"/>
      <c r="K115" s="7"/>
      <c r="L115" s="9" t="s">
        <v>139</v>
      </c>
      <c r="M115" s="27">
        <v>89</v>
      </c>
      <c r="N115" s="27">
        <v>80</v>
      </c>
      <c r="O115" s="24" t="s">
        <v>132</v>
      </c>
      <c r="P115" s="24" t="s">
        <v>132</v>
      </c>
      <c r="Q115" s="24" t="s">
        <v>132</v>
      </c>
      <c r="R115" s="24" t="s">
        <v>132</v>
      </c>
      <c r="S115" s="24" t="s">
        <v>132</v>
      </c>
      <c r="T115" s="24" t="s">
        <v>132</v>
      </c>
      <c r="U115" s="27">
        <v>88</v>
      </c>
      <c r="V115" s="7"/>
      <c r="W115" s="9" t="s">
        <v>131</v>
      </c>
      <c r="X115" s="20">
        <v>45125</v>
      </c>
    </row>
    <row r="116" spans="1:24" ht="16.5" customHeight="1">
      <c r="A116" s="7"/>
      <c r="B116" s="7"/>
      <c r="C116" s="7"/>
      <c r="D116" s="7"/>
      <c r="E116" s="7" t="s">
        <v>328</v>
      </c>
      <c r="F116" s="7"/>
      <c r="G116" s="7"/>
      <c r="H116" s="7"/>
      <c r="I116" s="7"/>
      <c r="J116" s="7"/>
      <c r="K116" s="7"/>
      <c r="L116" s="9" t="s">
        <v>139</v>
      </c>
      <c r="M116" s="27">
        <v>93</v>
      </c>
      <c r="N116" s="27">
        <v>78</v>
      </c>
      <c r="O116" s="24" t="s">
        <v>132</v>
      </c>
      <c r="P116" s="24" t="s">
        <v>132</v>
      </c>
      <c r="Q116" s="24" t="s">
        <v>132</v>
      </c>
      <c r="R116" s="24" t="s">
        <v>132</v>
      </c>
      <c r="S116" s="24" t="s">
        <v>132</v>
      </c>
      <c r="T116" s="24" t="s">
        <v>132</v>
      </c>
      <c r="U116" s="27">
        <v>89</v>
      </c>
      <c r="V116" s="7"/>
      <c r="W116" s="9" t="s">
        <v>131</v>
      </c>
      <c r="X116" s="20">
        <v>80891</v>
      </c>
    </row>
    <row r="117" spans="1:24" ht="16.5" customHeight="1">
      <c r="A117" s="7"/>
      <c r="B117" s="7"/>
      <c r="C117" s="7"/>
      <c r="D117" s="7"/>
      <c r="E117" s="7" t="s">
        <v>329</v>
      </c>
      <c r="F117" s="7"/>
      <c r="G117" s="7"/>
      <c r="H117" s="7"/>
      <c r="I117" s="7"/>
      <c r="J117" s="7"/>
      <c r="K117" s="7"/>
      <c r="L117" s="9" t="s">
        <v>139</v>
      </c>
      <c r="M117" s="27">
        <v>99</v>
      </c>
      <c r="N117" s="27">
        <v>94</v>
      </c>
      <c r="O117" s="24" t="s">
        <v>132</v>
      </c>
      <c r="P117" s="24" t="s">
        <v>132</v>
      </c>
      <c r="Q117" s="24" t="s">
        <v>132</v>
      </c>
      <c r="R117" s="24" t="s">
        <v>132</v>
      </c>
      <c r="S117" s="24" t="s">
        <v>132</v>
      </c>
      <c r="T117" s="24" t="s">
        <v>132</v>
      </c>
      <c r="U117" s="27">
        <v>97</v>
      </c>
      <c r="V117" s="7"/>
      <c r="W117" s="9" t="s">
        <v>131</v>
      </c>
      <c r="X117" s="20">
        <v>39213</v>
      </c>
    </row>
    <row r="118" spans="1:24" ht="16.5" customHeight="1">
      <c r="A118" s="7"/>
      <c r="B118" s="7"/>
      <c r="C118" s="7"/>
      <c r="D118" s="7"/>
      <c r="E118" s="7" t="s">
        <v>82</v>
      </c>
      <c r="F118" s="7"/>
      <c r="G118" s="7"/>
      <c r="H118" s="7"/>
      <c r="I118" s="7"/>
      <c r="J118" s="7"/>
      <c r="K118" s="7"/>
      <c r="L118" s="9" t="s">
        <v>139</v>
      </c>
      <c r="M118" s="27">
        <v>92</v>
      </c>
      <c r="N118" s="27">
        <v>82</v>
      </c>
      <c r="O118" s="24" t="s">
        <v>132</v>
      </c>
      <c r="P118" s="24" t="s">
        <v>132</v>
      </c>
      <c r="Q118" s="24" t="s">
        <v>132</v>
      </c>
      <c r="R118" s="24" t="s">
        <v>132</v>
      </c>
      <c r="S118" s="24" t="s">
        <v>132</v>
      </c>
      <c r="T118" s="24" t="s">
        <v>132</v>
      </c>
      <c r="U118" s="27">
        <v>90</v>
      </c>
      <c r="V118" s="7"/>
      <c r="W118" s="9" t="s">
        <v>131</v>
      </c>
      <c r="X118" s="33">
        <v>178504</v>
      </c>
    </row>
    <row r="119" spans="1:24" ht="16.5" customHeight="1">
      <c r="A119" s="7"/>
      <c r="B119" s="7"/>
      <c r="C119" s="7"/>
      <c r="D119" s="7"/>
      <c r="E119" s="7" t="s">
        <v>362</v>
      </c>
      <c r="F119" s="7"/>
      <c r="G119" s="7"/>
      <c r="H119" s="7"/>
      <c r="I119" s="7"/>
      <c r="J119" s="7"/>
      <c r="K119" s="7"/>
      <c r="L119" s="9" t="s">
        <v>131</v>
      </c>
      <c r="M119" s="33">
        <v>138203</v>
      </c>
      <c r="N119" s="20">
        <v>40301</v>
      </c>
      <c r="O119" s="24" t="s">
        <v>132</v>
      </c>
      <c r="P119" s="24" t="s">
        <v>132</v>
      </c>
      <c r="Q119" s="24" t="s">
        <v>132</v>
      </c>
      <c r="R119" s="24" t="s">
        <v>132</v>
      </c>
      <c r="S119" s="24" t="s">
        <v>132</v>
      </c>
      <c r="T119" s="24" t="s">
        <v>132</v>
      </c>
      <c r="U119" s="33">
        <v>178504</v>
      </c>
      <c r="V119" s="7"/>
      <c r="W119" s="9"/>
      <c r="X119" s="10"/>
    </row>
    <row r="120" spans="1:24" ht="16.5" customHeight="1">
      <c r="A120" s="7"/>
      <c r="B120" s="7"/>
      <c r="C120" s="7"/>
      <c r="D120" s="7" t="s">
        <v>212</v>
      </c>
      <c r="E120" s="7"/>
      <c r="F120" s="7"/>
      <c r="G120" s="7"/>
      <c r="H120" s="7"/>
      <c r="I120" s="7"/>
      <c r="J120" s="7"/>
      <c r="K120" s="7"/>
      <c r="L120" s="9"/>
      <c r="M120" s="10"/>
      <c r="N120" s="10"/>
      <c r="O120" s="10"/>
      <c r="P120" s="10"/>
      <c r="Q120" s="10"/>
      <c r="R120" s="10"/>
      <c r="S120" s="10"/>
      <c r="T120" s="10"/>
      <c r="U120" s="10"/>
      <c r="V120" s="7"/>
      <c r="W120" s="9"/>
      <c r="X120" s="10"/>
    </row>
    <row r="121" spans="1:24" ht="16.5" customHeight="1">
      <c r="A121" s="7"/>
      <c r="B121" s="7"/>
      <c r="C121" s="7"/>
      <c r="D121" s="7"/>
      <c r="E121" s="7" t="s">
        <v>325</v>
      </c>
      <c r="F121" s="7"/>
      <c r="G121" s="7"/>
      <c r="H121" s="7"/>
      <c r="I121" s="7"/>
      <c r="J121" s="7"/>
      <c r="K121" s="7"/>
      <c r="L121" s="9" t="s">
        <v>139</v>
      </c>
      <c r="M121" s="18">
        <v>100</v>
      </c>
      <c r="N121" s="18">
        <v>100</v>
      </c>
      <c r="O121" s="18">
        <v>100</v>
      </c>
      <c r="P121" s="18">
        <v>100</v>
      </c>
      <c r="Q121" s="18">
        <v>100</v>
      </c>
      <c r="R121" s="18">
        <v>100</v>
      </c>
      <c r="S121" s="18">
        <v>100</v>
      </c>
      <c r="T121" s="18">
        <v>100</v>
      </c>
      <c r="U121" s="18">
        <v>100</v>
      </c>
      <c r="V121" s="7"/>
      <c r="W121" s="9" t="s">
        <v>131</v>
      </c>
      <c r="X121" s="20">
        <v>64064</v>
      </c>
    </row>
    <row r="122" spans="1:24" ht="16.5" customHeight="1">
      <c r="A122" s="7"/>
      <c r="B122" s="7"/>
      <c r="C122" s="7"/>
      <c r="D122" s="7"/>
      <c r="E122" s="7" t="s">
        <v>326</v>
      </c>
      <c r="F122" s="7"/>
      <c r="G122" s="7"/>
      <c r="H122" s="7"/>
      <c r="I122" s="7"/>
      <c r="J122" s="7"/>
      <c r="K122" s="7"/>
      <c r="L122" s="9" t="s">
        <v>139</v>
      </c>
      <c r="M122" s="27">
        <v>79</v>
      </c>
      <c r="N122" s="27">
        <v>75</v>
      </c>
      <c r="O122" s="27">
        <v>72</v>
      </c>
      <c r="P122" s="27">
        <v>78</v>
      </c>
      <c r="Q122" s="27">
        <v>60</v>
      </c>
      <c r="R122" s="27">
        <v>72</v>
      </c>
      <c r="S122" s="27">
        <v>74</v>
      </c>
      <c r="T122" s="27">
        <v>67</v>
      </c>
      <c r="U122" s="27">
        <v>75</v>
      </c>
      <c r="V122" s="7"/>
      <c r="W122" s="9" t="s">
        <v>131</v>
      </c>
      <c r="X122" s="34">
        <v>1126257</v>
      </c>
    </row>
    <row r="123" spans="1:24" ht="16.5" customHeight="1">
      <c r="A123" s="7"/>
      <c r="B123" s="7"/>
      <c r="C123" s="7"/>
      <c r="D123" s="7"/>
      <c r="E123" s="7" t="s">
        <v>327</v>
      </c>
      <c r="F123" s="7"/>
      <c r="G123" s="7"/>
      <c r="H123" s="7"/>
      <c r="I123" s="7"/>
      <c r="J123" s="7"/>
      <c r="K123" s="7"/>
      <c r="L123" s="9" t="s">
        <v>139</v>
      </c>
      <c r="M123" s="27">
        <v>74</v>
      </c>
      <c r="N123" s="27">
        <v>66</v>
      </c>
      <c r="O123" s="27">
        <v>61</v>
      </c>
      <c r="P123" s="27">
        <v>48</v>
      </c>
      <c r="Q123" s="27">
        <v>46</v>
      </c>
      <c r="R123" s="27">
        <v>56</v>
      </c>
      <c r="S123" s="27">
        <v>32</v>
      </c>
      <c r="T123" s="27">
        <v>54</v>
      </c>
      <c r="U123" s="27">
        <v>63</v>
      </c>
      <c r="V123" s="7"/>
      <c r="W123" s="9" t="s">
        <v>131</v>
      </c>
      <c r="X123" s="34">
        <v>3070641</v>
      </c>
    </row>
    <row r="124" spans="1:24" ht="16.5" customHeight="1">
      <c r="A124" s="7"/>
      <c r="B124" s="7"/>
      <c r="C124" s="7"/>
      <c r="D124" s="7"/>
      <c r="E124" s="7" t="s">
        <v>328</v>
      </c>
      <c r="F124" s="7"/>
      <c r="G124" s="7"/>
      <c r="H124" s="7"/>
      <c r="I124" s="7"/>
      <c r="J124" s="7"/>
      <c r="K124" s="7"/>
      <c r="L124" s="9" t="s">
        <v>139</v>
      </c>
      <c r="M124" s="27">
        <v>79</v>
      </c>
      <c r="N124" s="27">
        <v>72</v>
      </c>
      <c r="O124" s="27">
        <v>75</v>
      </c>
      <c r="P124" s="27">
        <v>64</v>
      </c>
      <c r="Q124" s="27">
        <v>65</v>
      </c>
      <c r="R124" s="27">
        <v>64</v>
      </c>
      <c r="S124" s="27">
        <v>47</v>
      </c>
      <c r="T124" s="27">
        <v>65</v>
      </c>
      <c r="U124" s="27">
        <v>73</v>
      </c>
      <c r="V124" s="7"/>
      <c r="W124" s="9" t="s">
        <v>131</v>
      </c>
      <c r="X124" s="34">
        <v>3021988</v>
      </c>
    </row>
    <row r="125" spans="1:24" ht="16.5" customHeight="1">
      <c r="A125" s="7"/>
      <c r="B125" s="7"/>
      <c r="C125" s="7"/>
      <c r="D125" s="7"/>
      <c r="E125" s="7" t="s">
        <v>329</v>
      </c>
      <c r="F125" s="7"/>
      <c r="G125" s="7"/>
      <c r="H125" s="7"/>
      <c r="I125" s="7"/>
      <c r="J125" s="7"/>
      <c r="K125" s="7"/>
      <c r="L125" s="9" t="s">
        <v>139</v>
      </c>
      <c r="M125" s="27">
        <v>93</v>
      </c>
      <c r="N125" s="27">
        <v>89</v>
      </c>
      <c r="O125" s="27">
        <v>93</v>
      </c>
      <c r="P125" s="27">
        <v>91</v>
      </c>
      <c r="Q125" s="27">
        <v>89</v>
      </c>
      <c r="R125" s="27">
        <v>85</v>
      </c>
      <c r="S125" s="27">
        <v>83</v>
      </c>
      <c r="T125" s="27">
        <v>92</v>
      </c>
      <c r="U125" s="27">
        <v>91</v>
      </c>
      <c r="V125" s="7"/>
      <c r="W125" s="9" t="s">
        <v>131</v>
      </c>
      <c r="X125" s="33">
        <v>541151</v>
      </c>
    </row>
    <row r="126" spans="1:24" ht="16.5" customHeight="1">
      <c r="A126" s="7"/>
      <c r="B126" s="7"/>
      <c r="C126" s="7"/>
      <c r="D126" s="7"/>
      <c r="E126" s="7" t="s">
        <v>82</v>
      </c>
      <c r="F126" s="7"/>
      <c r="G126" s="7"/>
      <c r="H126" s="7"/>
      <c r="I126" s="7"/>
      <c r="J126" s="7"/>
      <c r="K126" s="7"/>
      <c r="L126" s="9" t="s">
        <v>139</v>
      </c>
      <c r="M126" s="27">
        <v>78</v>
      </c>
      <c r="N126" s="27">
        <v>71</v>
      </c>
      <c r="O126" s="27">
        <v>69</v>
      </c>
      <c r="P126" s="27">
        <v>63</v>
      </c>
      <c r="Q126" s="27">
        <v>58</v>
      </c>
      <c r="R126" s="27">
        <v>64</v>
      </c>
      <c r="S126" s="27">
        <v>46</v>
      </c>
      <c r="T126" s="27">
        <v>64</v>
      </c>
      <c r="U126" s="27">
        <v>71</v>
      </c>
      <c r="V126" s="7"/>
      <c r="W126" s="9" t="s">
        <v>131</v>
      </c>
      <c r="X126" s="34">
        <v>7824292</v>
      </c>
    </row>
    <row r="127" spans="1:24" ht="16.5" customHeight="1">
      <c r="A127" s="7"/>
      <c r="B127" s="7"/>
      <c r="C127" s="7"/>
      <c r="D127" s="7"/>
      <c r="E127" s="7" t="s">
        <v>362</v>
      </c>
      <c r="F127" s="7"/>
      <c r="G127" s="7"/>
      <c r="H127" s="7"/>
      <c r="I127" s="7"/>
      <c r="J127" s="7"/>
      <c r="K127" s="7"/>
      <c r="L127" s="9" t="s">
        <v>131</v>
      </c>
      <c r="M127" s="34">
        <v>2723002</v>
      </c>
      <c r="N127" s="34">
        <v>1749954</v>
      </c>
      <c r="O127" s="34">
        <v>1498229</v>
      </c>
      <c r="P127" s="33">
        <v>909914</v>
      </c>
      <c r="Q127" s="33">
        <v>491823</v>
      </c>
      <c r="R127" s="33">
        <v>155819</v>
      </c>
      <c r="S127" s="33">
        <v>141066</v>
      </c>
      <c r="T127" s="33">
        <v>154485</v>
      </c>
      <c r="U127" s="34">
        <v>7824292</v>
      </c>
      <c r="V127" s="7"/>
      <c r="W127" s="9"/>
      <c r="X127" s="10"/>
    </row>
    <row r="128" spans="1:24" ht="16.5" customHeight="1">
      <c r="A128" s="7"/>
      <c r="B128" s="7"/>
      <c r="C128" s="7" t="s">
        <v>84</v>
      </c>
      <c r="D128" s="7"/>
      <c r="E128" s="7"/>
      <c r="F128" s="7"/>
      <c r="G128" s="7"/>
      <c r="H128" s="7"/>
      <c r="I128" s="7"/>
      <c r="J128" s="7"/>
      <c r="K128" s="7"/>
      <c r="L128" s="9"/>
      <c r="M128" s="10"/>
      <c r="N128" s="10"/>
      <c r="O128" s="10"/>
      <c r="P128" s="10"/>
      <c r="Q128" s="10"/>
      <c r="R128" s="10"/>
      <c r="S128" s="10"/>
      <c r="T128" s="10"/>
      <c r="U128" s="10"/>
      <c r="V128" s="7"/>
      <c r="W128" s="9"/>
      <c r="X128" s="10"/>
    </row>
    <row r="129" spans="1:24" ht="16.5" customHeight="1">
      <c r="A129" s="7"/>
      <c r="B129" s="7"/>
      <c r="C129" s="7"/>
      <c r="D129" s="7" t="s">
        <v>310</v>
      </c>
      <c r="E129" s="7"/>
      <c r="F129" s="7"/>
      <c r="G129" s="7"/>
      <c r="H129" s="7"/>
      <c r="I129" s="7"/>
      <c r="J129" s="7"/>
      <c r="K129" s="7"/>
      <c r="L129" s="9"/>
      <c r="M129" s="10"/>
      <c r="N129" s="10"/>
      <c r="O129" s="10"/>
      <c r="P129" s="10"/>
      <c r="Q129" s="10"/>
      <c r="R129" s="10"/>
      <c r="S129" s="10"/>
      <c r="T129" s="10"/>
      <c r="U129" s="10"/>
      <c r="V129" s="7"/>
      <c r="W129" s="9"/>
      <c r="X129" s="10"/>
    </row>
    <row r="130" spans="1:24" ht="16.5" customHeight="1">
      <c r="A130" s="7"/>
      <c r="B130" s="7"/>
      <c r="C130" s="7"/>
      <c r="D130" s="7"/>
      <c r="E130" s="7" t="s">
        <v>325</v>
      </c>
      <c r="F130" s="7"/>
      <c r="G130" s="7"/>
      <c r="H130" s="7"/>
      <c r="I130" s="7"/>
      <c r="J130" s="7"/>
      <c r="K130" s="7"/>
      <c r="L130" s="9" t="s">
        <v>139</v>
      </c>
      <c r="M130" s="18">
        <v>100</v>
      </c>
      <c r="N130" s="18">
        <v>100</v>
      </c>
      <c r="O130" s="18">
        <v>100</v>
      </c>
      <c r="P130" s="18">
        <v>100</v>
      </c>
      <c r="Q130" s="18">
        <v>100</v>
      </c>
      <c r="R130" s="18">
        <v>100</v>
      </c>
      <c r="S130" s="18">
        <v>100</v>
      </c>
      <c r="T130" s="18">
        <v>100</v>
      </c>
      <c r="U130" s="18">
        <v>100</v>
      </c>
      <c r="V130" s="7"/>
      <c r="W130" s="9" t="s">
        <v>131</v>
      </c>
      <c r="X130" s="20">
        <v>31254</v>
      </c>
    </row>
    <row r="131" spans="1:24" ht="16.5" customHeight="1">
      <c r="A131" s="7"/>
      <c r="B131" s="7"/>
      <c r="C131" s="7"/>
      <c r="D131" s="7"/>
      <c r="E131" s="7" t="s">
        <v>326</v>
      </c>
      <c r="F131" s="7"/>
      <c r="G131" s="7"/>
      <c r="H131" s="7"/>
      <c r="I131" s="7"/>
      <c r="J131" s="7"/>
      <c r="K131" s="7"/>
      <c r="L131" s="9" t="s">
        <v>139</v>
      </c>
      <c r="M131" s="27">
        <v>77</v>
      </c>
      <c r="N131" s="27">
        <v>71</v>
      </c>
      <c r="O131" s="27">
        <v>70</v>
      </c>
      <c r="P131" s="27">
        <v>78</v>
      </c>
      <c r="Q131" s="27">
        <v>56</v>
      </c>
      <c r="R131" s="27">
        <v>67</v>
      </c>
      <c r="S131" s="27">
        <v>73</v>
      </c>
      <c r="T131" s="27">
        <v>57</v>
      </c>
      <c r="U131" s="27">
        <v>72</v>
      </c>
      <c r="V131" s="7"/>
      <c r="W131" s="9" t="s">
        <v>131</v>
      </c>
      <c r="X131" s="33">
        <v>403383</v>
      </c>
    </row>
    <row r="132" spans="1:24" ht="16.5" customHeight="1">
      <c r="A132" s="7"/>
      <c r="B132" s="7"/>
      <c r="C132" s="7"/>
      <c r="D132" s="7"/>
      <c r="E132" s="7" t="s">
        <v>327</v>
      </c>
      <c r="F132" s="7"/>
      <c r="G132" s="7"/>
      <c r="H132" s="7"/>
      <c r="I132" s="7"/>
      <c r="J132" s="7"/>
      <c r="K132" s="7"/>
      <c r="L132" s="9" t="s">
        <v>139</v>
      </c>
      <c r="M132" s="27">
        <v>72</v>
      </c>
      <c r="N132" s="27">
        <v>64</v>
      </c>
      <c r="O132" s="27">
        <v>61</v>
      </c>
      <c r="P132" s="27">
        <v>46</v>
      </c>
      <c r="Q132" s="27">
        <v>44</v>
      </c>
      <c r="R132" s="27">
        <v>39</v>
      </c>
      <c r="S132" s="27">
        <v>28</v>
      </c>
      <c r="T132" s="27">
        <v>30</v>
      </c>
      <c r="U132" s="27">
        <v>60</v>
      </c>
      <c r="V132" s="7"/>
      <c r="W132" s="9" t="s">
        <v>131</v>
      </c>
      <c r="X132" s="34">
        <v>1071272</v>
      </c>
    </row>
    <row r="133" spans="1:24" ht="16.5" customHeight="1">
      <c r="A133" s="7"/>
      <c r="B133" s="7"/>
      <c r="C133" s="7"/>
      <c r="D133" s="7"/>
      <c r="E133" s="7" t="s">
        <v>328</v>
      </c>
      <c r="F133" s="7"/>
      <c r="G133" s="7"/>
      <c r="H133" s="7"/>
      <c r="I133" s="7"/>
      <c r="J133" s="7"/>
      <c r="K133" s="7"/>
      <c r="L133" s="9" t="s">
        <v>139</v>
      </c>
      <c r="M133" s="27">
        <v>76</v>
      </c>
      <c r="N133" s="27">
        <v>70</v>
      </c>
      <c r="O133" s="27">
        <v>76</v>
      </c>
      <c r="P133" s="27">
        <v>62</v>
      </c>
      <c r="Q133" s="27">
        <v>57</v>
      </c>
      <c r="R133" s="27">
        <v>53</v>
      </c>
      <c r="S133" s="27">
        <v>39</v>
      </c>
      <c r="T133" s="27">
        <v>47</v>
      </c>
      <c r="U133" s="27">
        <v>69</v>
      </c>
      <c r="V133" s="7"/>
      <c r="W133" s="9" t="s">
        <v>131</v>
      </c>
      <c r="X133" s="33">
        <v>976653</v>
      </c>
    </row>
    <row r="134" spans="1:24" ht="16.5" customHeight="1">
      <c r="A134" s="7"/>
      <c r="B134" s="7"/>
      <c r="C134" s="7"/>
      <c r="D134" s="7"/>
      <c r="E134" s="7" t="s">
        <v>329</v>
      </c>
      <c r="F134" s="7"/>
      <c r="G134" s="7"/>
      <c r="H134" s="7"/>
      <c r="I134" s="7"/>
      <c r="J134" s="7"/>
      <c r="K134" s="7"/>
      <c r="L134" s="9" t="s">
        <v>139</v>
      </c>
      <c r="M134" s="27">
        <v>92</v>
      </c>
      <c r="N134" s="27">
        <v>89</v>
      </c>
      <c r="O134" s="27">
        <v>95</v>
      </c>
      <c r="P134" s="27">
        <v>89</v>
      </c>
      <c r="Q134" s="27">
        <v>87</v>
      </c>
      <c r="R134" s="27">
        <v>85</v>
      </c>
      <c r="S134" s="27">
        <v>77</v>
      </c>
      <c r="T134" s="27">
        <v>82</v>
      </c>
      <c r="U134" s="27">
        <v>90</v>
      </c>
      <c r="V134" s="7"/>
      <c r="W134" s="9" t="s">
        <v>131</v>
      </c>
      <c r="X134" s="33">
        <v>150066</v>
      </c>
    </row>
    <row r="135" spans="1:24" ht="16.5" customHeight="1">
      <c r="A135" s="7"/>
      <c r="B135" s="7"/>
      <c r="C135" s="7"/>
      <c r="D135" s="7"/>
      <c r="E135" s="7" t="s">
        <v>82</v>
      </c>
      <c r="F135" s="7"/>
      <c r="G135" s="7"/>
      <c r="H135" s="7"/>
      <c r="I135" s="7"/>
      <c r="J135" s="7"/>
      <c r="K135" s="7"/>
      <c r="L135" s="9" t="s">
        <v>139</v>
      </c>
      <c r="M135" s="27">
        <v>76</v>
      </c>
      <c r="N135" s="27">
        <v>69</v>
      </c>
      <c r="O135" s="27">
        <v>69</v>
      </c>
      <c r="P135" s="27">
        <v>61</v>
      </c>
      <c r="Q135" s="27">
        <v>53</v>
      </c>
      <c r="R135" s="27">
        <v>53</v>
      </c>
      <c r="S135" s="27">
        <v>42</v>
      </c>
      <c r="T135" s="27">
        <v>46</v>
      </c>
      <c r="U135" s="27">
        <v>67</v>
      </c>
      <c r="V135" s="7"/>
      <c r="W135" s="9"/>
      <c r="X135" s="10"/>
    </row>
    <row r="136" spans="1:24" ht="16.5" customHeight="1">
      <c r="A136" s="7"/>
      <c r="B136" s="7"/>
      <c r="C136" s="7"/>
      <c r="D136" s="7"/>
      <c r="E136" s="7" t="s">
        <v>362</v>
      </c>
      <c r="F136" s="7"/>
      <c r="G136" s="7"/>
      <c r="H136" s="7"/>
      <c r="I136" s="7"/>
      <c r="J136" s="7"/>
      <c r="K136" s="7"/>
      <c r="L136" s="9" t="s">
        <v>131</v>
      </c>
      <c r="M136" s="33">
        <v>825097</v>
      </c>
      <c r="N136" s="33">
        <v>534465</v>
      </c>
      <c r="O136" s="33">
        <v>548326</v>
      </c>
      <c r="P136" s="33">
        <v>310412</v>
      </c>
      <c r="Q136" s="33">
        <v>204174</v>
      </c>
      <c r="R136" s="20">
        <v>58576</v>
      </c>
      <c r="S136" s="20">
        <v>84616</v>
      </c>
      <c r="T136" s="20">
        <v>66985</v>
      </c>
      <c r="U136" s="34">
        <v>2632651</v>
      </c>
      <c r="V136" s="7"/>
      <c r="W136" s="9"/>
      <c r="X136" s="10"/>
    </row>
    <row r="137" spans="1:24" ht="16.5" customHeight="1">
      <c r="A137" s="7"/>
      <c r="B137" s="7"/>
      <c r="C137" s="7"/>
      <c r="D137" s="7" t="s">
        <v>311</v>
      </c>
      <c r="E137" s="7"/>
      <c r="F137" s="7"/>
      <c r="G137" s="7"/>
      <c r="H137" s="7"/>
      <c r="I137" s="7"/>
      <c r="J137" s="7"/>
      <c r="K137" s="7"/>
      <c r="L137" s="9"/>
      <c r="M137" s="10"/>
      <c r="N137" s="10"/>
      <c r="O137" s="10"/>
      <c r="P137" s="10"/>
      <c r="Q137" s="10"/>
      <c r="R137" s="10"/>
      <c r="S137" s="10"/>
      <c r="T137" s="10"/>
      <c r="U137" s="10"/>
      <c r="V137" s="7"/>
      <c r="W137" s="9"/>
      <c r="X137" s="10"/>
    </row>
    <row r="138" spans="1:24" ht="16.5" customHeight="1">
      <c r="A138" s="7"/>
      <c r="B138" s="7"/>
      <c r="C138" s="7"/>
      <c r="D138" s="7"/>
      <c r="E138" s="7" t="s">
        <v>325</v>
      </c>
      <c r="F138" s="7"/>
      <c r="G138" s="7"/>
      <c r="H138" s="7"/>
      <c r="I138" s="7"/>
      <c r="J138" s="7"/>
      <c r="K138" s="7"/>
      <c r="L138" s="9" t="s">
        <v>139</v>
      </c>
      <c r="M138" s="18">
        <v>100</v>
      </c>
      <c r="N138" s="18">
        <v>100</v>
      </c>
      <c r="O138" s="18">
        <v>100</v>
      </c>
      <c r="P138" s="18">
        <v>100</v>
      </c>
      <c r="Q138" s="18">
        <v>100</v>
      </c>
      <c r="R138" s="18">
        <v>100</v>
      </c>
      <c r="S138" s="18">
        <v>100</v>
      </c>
      <c r="T138" s="18">
        <v>100</v>
      </c>
      <c r="U138" s="18">
        <v>100</v>
      </c>
      <c r="V138" s="7"/>
      <c r="W138" s="9" t="s">
        <v>131</v>
      </c>
      <c r="X138" s="20">
        <v>21320</v>
      </c>
    </row>
    <row r="139" spans="1:24" ht="16.5" customHeight="1">
      <c r="A139" s="7"/>
      <c r="B139" s="7"/>
      <c r="C139" s="7"/>
      <c r="D139" s="7"/>
      <c r="E139" s="7" t="s">
        <v>326</v>
      </c>
      <c r="F139" s="7"/>
      <c r="G139" s="7"/>
      <c r="H139" s="7"/>
      <c r="I139" s="7"/>
      <c r="J139" s="7"/>
      <c r="K139" s="7"/>
      <c r="L139" s="9" t="s">
        <v>139</v>
      </c>
      <c r="M139" s="27">
        <v>84</v>
      </c>
      <c r="N139" s="27">
        <v>78</v>
      </c>
      <c r="O139" s="27">
        <v>71</v>
      </c>
      <c r="P139" s="27">
        <v>83</v>
      </c>
      <c r="Q139" s="27">
        <v>67</v>
      </c>
      <c r="R139" s="27">
        <v>72</v>
      </c>
      <c r="S139" s="27">
        <v>85</v>
      </c>
      <c r="T139" s="27">
        <v>74</v>
      </c>
      <c r="U139" s="27">
        <v>78</v>
      </c>
      <c r="V139" s="7"/>
      <c r="W139" s="9" t="s">
        <v>131</v>
      </c>
      <c r="X139" s="33">
        <v>407491</v>
      </c>
    </row>
    <row r="140" spans="1:24" ht="16.5" customHeight="1">
      <c r="A140" s="7"/>
      <c r="B140" s="7"/>
      <c r="C140" s="7"/>
      <c r="D140" s="7"/>
      <c r="E140" s="7" t="s">
        <v>327</v>
      </c>
      <c r="F140" s="7"/>
      <c r="G140" s="7"/>
      <c r="H140" s="7"/>
      <c r="I140" s="7"/>
      <c r="J140" s="7"/>
      <c r="K140" s="7"/>
      <c r="L140" s="9" t="s">
        <v>139</v>
      </c>
      <c r="M140" s="27">
        <v>75</v>
      </c>
      <c r="N140" s="27">
        <v>70</v>
      </c>
      <c r="O140" s="27">
        <v>59</v>
      </c>
      <c r="P140" s="27">
        <v>41</v>
      </c>
      <c r="Q140" s="27">
        <v>40</v>
      </c>
      <c r="R140" s="27">
        <v>65</v>
      </c>
      <c r="S140" s="27">
        <v>48</v>
      </c>
      <c r="T140" s="27">
        <v>61</v>
      </c>
      <c r="U140" s="27">
        <v>63</v>
      </c>
      <c r="V140" s="7"/>
      <c r="W140" s="9" t="s">
        <v>131</v>
      </c>
      <c r="X140" s="34">
        <v>1148686</v>
      </c>
    </row>
    <row r="141" spans="1:24" ht="16.5" customHeight="1">
      <c r="A141" s="7"/>
      <c r="B141" s="7"/>
      <c r="C141" s="7"/>
      <c r="D141" s="7"/>
      <c r="E141" s="7" t="s">
        <v>328</v>
      </c>
      <c r="F141" s="7"/>
      <c r="G141" s="7"/>
      <c r="H141" s="7"/>
      <c r="I141" s="7"/>
      <c r="J141" s="7"/>
      <c r="K141" s="7"/>
      <c r="L141" s="9" t="s">
        <v>139</v>
      </c>
      <c r="M141" s="27">
        <v>79</v>
      </c>
      <c r="N141" s="27">
        <v>75</v>
      </c>
      <c r="O141" s="27">
        <v>72</v>
      </c>
      <c r="P141" s="27">
        <v>60</v>
      </c>
      <c r="Q141" s="27">
        <v>52</v>
      </c>
      <c r="R141" s="27">
        <v>72</v>
      </c>
      <c r="S141" s="27">
        <v>64</v>
      </c>
      <c r="T141" s="27">
        <v>52</v>
      </c>
      <c r="U141" s="27">
        <v>72</v>
      </c>
      <c r="V141" s="7"/>
      <c r="W141" s="9" t="s">
        <v>131</v>
      </c>
      <c r="X141" s="34">
        <v>1054776</v>
      </c>
    </row>
    <row r="142" spans="1:24" ht="16.5" customHeight="1">
      <c r="A142" s="7"/>
      <c r="B142" s="7"/>
      <c r="C142" s="7"/>
      <c r="D142" s="7"/>
      <c r="E142" s="7" t="s">
        <v>329</v>
      </c>
      <c r="F142" s="7"/>
      <c r="G142" s="7"/>
      <c r="H142" s="7"/>
      <c r="I142" s="7"/>
      <c r="J142" s="7"/>
      <c r="K142" s="7"/>
      <c r="L142" s="9" t="s">
        <v>139</v>
      </c>
      <c r="M142" s="27">
        <v>93</v>
      </c>
      <c r="N142" s="27">
        <v>90</v>
      </c>
      <c r="O142" s="27">
        <v>91</v>
      </c>
      <c r="P142" s="27">
        <v>92</v>
      </c>
      <c r="Q142" s="27">
        <v>82</v>
      </c>
      <c r="R142" s="27">
        <v>93</v>
      </c>
      <c r="S142" s="27">
        <v>90</v>
      </c>
      <c r="T142" s="27">
        <v>86</v>
      </c>
      <c r="U142" s="27">
        <v>91</v>
      </c>
      <c r="V142" s="7"/>
      <c r="W142" s="9" t="s">
        <v>131</v>
      </c>
      <c r="X142" s="33">
        <v>173810</v>
      </c>
    </row>
    <row r="143" spans="1:24" ht="16.5" customHeight="1">
      <c r="A143" s="7"/>
      <c r="B143" s="7"/>
      <c r="C143" s="7"/>
      <c r="D143" s="7"/>
      <c r="E143" s="7" t="s">
        <v>82</v>
      </c>
      <c r="F143" s="7"/>
      <c r="G143" s="7"/>
      <c r="H143" s="7"/>
      <c r="I143" s="7"/>
      <c r="J143" s="7"/>
      <c r="K143" s="7"/>
      <c r="L143" s="9" t="s">
        <v>139</v>
      </c>
      <c r="M143" s="27">
        <v>80</v>
      </c>
      <c r="N143" s="27">
        <v>75</v>
      </c>
      <c r="O143" s="27">
        <v>67</v>
      </c>
      <c r="P143" s="27">
        <v>57</v>
      </c>
      <c r="Q143" s="27">
        <v>52</v>
      </c>
      <c r="R143" s="27">
        <v>71</v>
      </c>
      <c r="S143" s="27">
        <v>60</v>
      </c>
      <c r="T143" s="27">
        <v>60</v>
      </c>
      <c r="U143" s="27">
        <v>71</v>
      </c>
      <c r="V143" s="7"/>
      <c r="W143" s="9"/>
      <c r="X143" s="10"/>
    </row>
    <row r="144" spans="1:24" ht="16.5" customHeight="1">
      <c r="A144" s="7"/>
      <c r="B144" s="7"/>
      <c r="C144" s="7"/>
      <c r="D144" s="7"/>
      <c r="E144" s="7" t="s">
        <v>362</v>
      </c>
      <c r="F144" s="7"/>
      <c r="G144" s="7"/>
      <c r="H144" s="7"/>
      <c r="I144" s="7"/>
      <c r="J144" s="7"/>
      <c r="K144" s="7"/>
      <c r="L144" s="9" t="s">
        <v>131</v>
      </c>
      <c r="M144" s="33">
        <v>888777</v>
      </c>
      <c r="N144" s="33">
        <v>690218</v>
      </c>
      <c r="O144" s="33">
        <v>637864</v>
      </c>
      <c r="P144" s="33">
        <v>273642</v>
      </c>
      <c r="Q144" s="33">
        <v>148970</v>
      </c>
      <c r="R144" s="20">
        <v>67024</v>
      </c>
      <c r="S144" s="20">
        <v>55545</v>
      </c>
      <c r="T144" s="20">
        <v>44068</v>
      </c>
      <c r="U144" s="34">
        <v>2806108</v>
      </c>
      <c r="V144" s="7"/>
      <c r="W144" s="9"/>
      <c r="X144" s="10"/>
    </row>
    <row r="145" spans="1:24" ht="16.5" customHeight="1">
      <c r="A145" s="7"/>
      <c r="B145" s="7"/>
      <c r="C145" s="7"/>
      <c r="D145" s="7" t="s">
        <v>312</v>
      </c>
      <c r="E145" s="7"/>
      <c r="F145" s="7"/>
      <c r="G145" s="7"/>
      <c r="H145" s="7"/>
      <c r="I145" s="7"/>
      <c r="J145" s="7"/>
      <c r="K145" s="7"/>
      <c r="L145" s="9"/>
      <c r="M145" s="10"/>
      <c r="N145" s="10"/>
      <c r="O145" s="10"/>
      <c r="P145" s="10"/>
      <c r="Q145" s="10"/>
      <c r="R145" s="10"/>
      <c r="S145" s="10"/>
      <c r="T145" s="10"/>
      <c r="U145" s="10"/>
      <c r="V145" s="7"/>
      <c r="W145" s="9"/>
      <c r="X145" s="10"/>
    </row>
    <row r="146" spans="1:24" ht="16.5" customHeight="1">
      <c r="A146" s="7"/>
      <c r="B146" s="7"/>
      <c r="C146" s="7"/>
      <c r="D146" s="7"/>
      <c r="E146" s="7" t="s">
        <v>325</v>
      </c>
      <c r="F146" s="7"/>
      <c r="G146" s="7"/>
      <c r="H146" s="7"/>
      <c r="I146" s="7"/>
      <c r="J146" s="7"/>
      <c r="K146" s="7"/>
      <c r="L146" s="9" t="s">
        <v>139</v>
      </c>
      <c r="M146" s="18">
        <v>100</v>
      </c>
      <c r="N146" s="18">
        <v>100</v>
      </c>
      <c r="O146" s="27">
        <v>99</v>
      </c>
      <c r="P146" s="18">
        <v>100</v>
      </c>
      <c r="Q146" s="18">
        <v>100</v>
      </c>
      <c r="R146" s="25" t="s">
        <v>163</v>
      </c>
      <c r="S146" s="24" t="s">
        <v>132</v>
      </c>
      <c r="T146" s="24" t="s">
        <v>132</v>
      </c>
      <c r="U146" s="18">
        <v>100</v>
      </c>
      <c r="V146" s="7"/>
      <c r="W146" s="9" t="s">
        <v>131</v>
      </c>
      <c r="X146" s="16">
        <v>5313</v>
      </c>
    </row>
    <row r="147" spans="1:24" ht="16.5" customHeight="1">
      <c r="A147" s="7"/>
      <c r="B147" s="7"/>
      <c r="C147" s="7"/>
      <c r="D147" s="7"/>
      <c r="E147" s="7" t="s">
        <v>326</v>
      </c>
      <c r="F147" s="7"/>
      <c r="G147" s="7"/>
      <c r="H147" s="7"/>
      <c r="I147" s="7"/>
      <c r="J147" s="7"/>
      <c r="K147" s="7"/>
      <c r="L147" s="9" t="s">
        <v>139</v>
      </c>
      <c r="M147" s="27">
        <v>83</v>
      </c>
      <c r="N147" s="27">
        <v>79</v>
      </c>
      <c r="O147" s="27">
        <v>75</v>
      </c>
      <c r="P147" s="27">
        <v>81</v>
      </c>
      <c r="Q147" s="27">
        <v>73</v>
      </c>
      <c r="R147" s="27">
        <v>83</v>
      </c>
      <c r="S147" s="24" t="s">
        <v>132</v>
      </c>
      <c r="T147" s="24" t="s">
        <v>132</v>
      </c>
      <c r="U147" s="27">
        <v>79</v>
      </c>
      <c r="V147" s="7"/>
      <c r="W147" s="9" t="s">
        <v>131</v>
      </c>
      <c r="X147" s="33">
        <v>160909</v>
      </c>
    </row>
    <row r="148" spans="1:24" ht="16.5" customHeight="1">
      <c r="A148" s="7"/>
      <c r="B148" s="7"/>
      <c r="C148" s="7"/>
      <c r="D148" s="7"/>
      <c r="E148" s="7" t="s">
        <v>327</v>
      </c>
      <c r="F148" s="7"/>
      <c r="G148" s="7"/>
      <c r="H148" s="7"/>
      <c r="I148" s="7"/>
      <c r="J148" s="7"/>
      <c r="K148" s="7"/>
      <c r="L148" s="9" t="s">
        <v>139</v>
      </c>
      <c r="M148" s="27">
        <v>77</v>
      </c>
      <c r="N148" s="27">
        <v>66</v>
      </c>
      <c r="O148" s="27">
        <v>57</v>
      </c>
      <c r="P148" s="27">
        <v>62</v>
      </c>
      <c r="Q148" s="27">
        <v>63</v>
      </c>
      <c r="R148" s="27">
        <v>73</v>
      </c>
      <c r="S148" s="24" t="s">
        <v>132</v>
      </c>
      <c r="T148" s="24" t="s">
        <v>132</v>
      </c>
      <c r="U148" s="27">
        <v>67</v>
      </c>
      <c r="V148" s="7"/>
      <c r="W148" s="9" t="s">
        <v>131</v>
      </c>
      <c r="X148" s="33">
        <v>474356</v>
      </c>
    </row>
    <row r="149" spans="1:24" ht="16.5" customHeight="1">
      <c r="A149" s="7"/>
      <c r="B149" s="7"/>
      <c r="C149" s="7"/>
      <c r="D149" s="7"/>
      <c r="E149" s="7" t="s">
        <v>328</v>
      </c>
      <c r="F149" s="7"/>
      <c r="G149" s="7"/>
      <c r="H149" s="7"/>
      <c r="I149" s="7"/>
      <c r="J149" s="7"/>
      <c r="K149" s="7"/>
      <c r="L149" s="9" t="s">
        <v>139</v>
      </c>
      <c r="M149" s="27">
        <v>79</v>
      </c>
      <c r="N149" s="27">
        <v>70</v>
      </c>
      <c r="O149" s="27">
        <v>73</v>
      </c>
      <c r="P149" s="27">
        <v>69</v>
      </c>
      <c r="Q149" s="27">
        <v>79</v>
      </c>
      <c r="R149" s="27">
        <v>77</v>
      </c>
      <c r="S149" s="24" t="s">
        <v>132</v>
      </c>
      <c r="T149" s="24" t="s">
        <v>132</v>
      </c>
      <c r="U149" s="27">
        <v>74</v>
      </c>
      <c r="V149" s="7"/>
      <c r="W149" s="9" t="s">
        <v>131</v>
      </c>
      <c r="X149" s="33">
        <v>562879</v>
      </c>
    </row>
    <row r="150" spans="1:24" ht="16.5" customHeight="1">
      <c r="A150" s="7"/>
      <c r="B150" s="7"/>
      <c r="C150" s="7"/>
      <c r="D150" s="7"/>
      <c r="E150" s="7" t="s">
        <v>329</v>
      </c>
      <c r="F150" s="7"/>
      <c r="G150" s="7"/>
      <c r="H150" s="7"/>
      <c r="I150" s="7"/>
      <c r="J150" s="7"/>
      <c r="K150" s="7"/>
      <c r="L150" s="9" t="s">
        <v>139</v>
      </c>
      <c r="M150" s="27">
        <v>93</v>
      </c>
      <c r="N150" s="27">
        <v>88</v>
      </c>
      <c r="O150" s="27">
        <v>94</v>
      </c>
      <c r="P150" s="27">
        <v>92</v>
      </c>
      <c r="Q150" s="27">
        <v>96</v>
      </c>
      <c r="R150" s="27">
        <v>93</v>
      </c>
      <c r="S150" s="24" t="s">
        <v>132</v>
      </c>
      <c r="T150" s="24" t="s">
        <v>132</v>
      </c>
      <c r="U150" s="27">
        <v>92</v>
      </c>
      <c r="V150" s="7"/>
      <c r="W150" s="9" t="s">
        <v>131</v>
      </c>
      <c r="X150" s="20">
        <v>96045</v>
      </c>
    </row>
    <row r="151" spans="1:24" ht="16.5" customHeight="1">
      <c r="A151" s="7"/>
      <c r="B151" s="7"/>
      <c r="C151" s="7"/>
      <c r="D151" s="7"/>
      <c r="E151" s="7" t="s">
        <v>82</v>
      </c>
      <c r="F151" s="7"/>
      <c r="G151" s="7"/>
      <c r="H151" s="7"/>
      <c r="I151" s="7"/>
      <c r="J151" s="7"/>
      <c r="K151" s="7"/>
      <c r="L151" s="9" t="s">
        <v>139</v>
      </c>
      <c r="M151" s="27">
        <v>80</v>
      </c>
      <c r="N151" s="27">
        <v>71</v>
      </c>
      <c r="O151" s="27">
        <v>67</v>
      </c>
      <c r="P151" s="27">
        <v>70</v>
      </c>
      <c r="Q151" s="27">
        <v>75</v>
      </c>
      <c r="R151" s="27">
        <v>77</v>
      </c>
      <c r="S151" s="24" t="s">
        <v>132</v>
      </c>
      <c r="T151" s="24" t="s">
        <v>132</v>
      </c>
      <c r="U151" s="27">
        <v>73</v>
      </c>
      <c r="V151" s="7"/>
      <c r="W151" s="9"/>
      <c r="X151" s="10"/>
    </row>
    <row r="152" spans="1:24" ht="16.5" customHeight="1">
      <c r="A152" s="7"/>
      <c r="B152" s="7"/>
      <c r="C152" s="7"/>
      <c r="D152" s="7"/>
      <c r="E152" s="7" t="s">
        <v>362</v>
      </c>
      <c r="F152" s="7"/>
      <c r="G152" s="7"/>
      <c r="H152" s="7"/>
      <c r="I152" s="7"/>
      <c r="J152" s="7"/>
      <c r="K152" s="7"/>
      <c r="L152" s="9" t="s">
        <v>131</v>
      </c>
      <c r="M152" s="33">
        <v>437461</v>
      </c>
      <c r="N152" s="33">
        <v>333648</v>
      </c>
      <c r="O152" s="33">
        <v>262359</v>
      </c>
      <c r="P152" s="33">
        <v>156199</v>
      </c>
      <c r="Q152" s="20">
        <v>83124</v>
      </c>
      <c r="R152" s="20">
        <v>26736</v>
      </c>
      <c r="S152" s="24" t="s">
        <v>132</v>
      </c>
      <c r="T152" s="24" t="s">
        <v>132</v>
      </c>
      <c r="U152" s="34">
        <v>1299527</v>
      </c>
      <c r="V152" s="7"/>
      <c r="W152" s="9"/>
      <c r="X152" s="10"/>
    </row>
    <row r="153" spans="1:24" ht="16.5" customHeight="1">
      <c r="A153" s="7"/>
      <c r="B153" s="7"/>
      <c r="C153" s="7"/>
      <c r="D153" s="7" t="s">
        <v>363</v>
      </c>
      <c r="E153" s="7"/>
      <c r="F153" s="7"/>
      <c r="G153" s="7"/>
      <c r="H153" s="7"/>
      <c r="I153" s="7"/>
      <c r="J153" s="7"/>
      <c r="K153" s="7"/>
      <c r="L153" s="9"/>
      <c r="M153" s="10"/>
      <c r="N153" s="10"/>
      <c r="O153" s="10"/>
      <c r="P153" s="10"/>
      <c r="Q153" s="10"/>
      <c r="R153" s="10"/>
      <c r="S153" s="10"/>
      <c r="T153" s="10"/>
      <c r="U153" s="10"/>
      <c r="V153" s="7"/>
      <c r="W153" s="9"/>
      <c r="X153" s="10"/>
    </row>
    <row r="154" spans="1:24" ht="16.5" customHeight="1">
      <c r="A154" s="7"/>
      <c r="B154" s="7"/>
      <c r="C154" s="7"/>
      <c r="D154" s="7"/>
      <c r="E154" s="7" t="s">
        <v>325</v>
      </c>
      <c r="F154" s="7"/>
      <c r="G154" s="7"/>
      <c r="H154" s="7"/>
      <c r="I154" s="7"/>
      <c r="J154" s="7"/>
      <c r="K154" s="7"/>
      <c r="L154" s="9" t="s">
        <v>139</v>
      </c>
      <c r="M154" s="18">
        <v>100</v>
      </c>
      <c r="N154" s="25" t="s">
        <v>163</v>
      </c>
      <c r="O154" s="24" t="s">
        <v>132</v>
      </c>
      <c r="P154" s="24" t="s">
        <v>132</v>
      </c>
      <c r="Q154" s="24" t="s">
        <v>132</v>
      </c>
      <c r="R154" s="24" t="s">
        <v>132</v>
      </c>
      <c r="S154" s="24" t="s">
        <v>132</v>
      </c>
      <c r="T154" s="24" t="s">
        <v>132</v>
      </c>
      <c r="U154" s="25" t="s">
        <v>163</v>
      </c>
      <c r="V154" s="7"/>
      <c r="W154" s="9" t="s">
        <v>131</v>
      </c>
      <c r="X154" s="18">
        <v>381</v>
      </c>
    </row>
    <row r="155" spans="1:24" ht="16.5" customHeight="1">
      <c r="A155" s="7"/>
      <c r="B155" s="7"/>
      <c r="C155" s="7"/>
      <c r="D155" s="7"/>
      <c r="E155" s="7" t="s">
        <v>326</v>
      </c>
      <c r="F155" s="7"/>
      <c r="G155" s="7"/>
      <c r="H155" s="7"/>
      <c r="I155" s="7"/>
      <c r="J155" s="7"/>
      <c r="K155" s="7"/>
      <c r="L155" s="9" t="s">
        <v>139</v>
      </c>
      <c r="M155" s="27">
        <v>84</v>
      </c>
      <c r="N155" s="27">
        <v>92</v>
      </c>
      <c r="O155" s="24" t="s">
        <v>132</v>
      </c>
      <c r="P155" s="24" t="s">
        <v>132</v>
      </c>
      <c r="Q155" s="24" t="s">
        <v>132</v>
      </c>
      <c r="R155" s="24" t="s">
        <v>132</v>
      </c>
      <c r="S155" s="24" t="s">
        <v>132</v>
      </c>
      <c r="T155" s="24" t="s">
        <v>132</v>
      </c>
      <c r="U155" s="27">
        <v>85</v>
      </c>
      <c r="V155" s="7"/>
      <c r="W155" s="9" t="s">
        <v>131</v>
      </c>
      <c r="X155" s="20">
        <v>11408</v>
      </c>
    </row>
    <row r="156" spans="1:24" ht="16.5" customHeight="1">
      <c r="A156" s="7"/>
      <c r="B156" s="7"/>
      <c r="C156" s="7"/>
      <c r="D156" s="7"/>
      <c r="E156" s="7" t="s">
        <v>327</v>
      </c>
      <c r="F156" s="7"/>
      <c r="G156" s="7"/>
      <c r="H156" s="7"/>
      <c r="I156" s="7"/>
      <c r="J156" s="7"/>
      <c r="K156" s="7"/>
      <c r="L156" s="9" t="s">
        <v>139</v>
      </c>
      <c r="M156" s="27">
        <v>90</v>
      </c>
      <c r="N156" s="27">
        <v>78</v>
      </c>
      <c r="O156" s="24" t="s">
        <v>132</v>
      </c>
      <c r="P156" s="24" t="s">
        <v>132</v>
      </c>
      <c r="Q156" s="24" t="s">
        <v>132</v>
      </c>
      <c r="R156" s="24" t="s">
        <v>132</v>
      </c>
      <c r="S156" s="24" t="s">
        <v>132</v>
      </c>
      <c r="T156" s="24" t="s">
        <v>132</v>
      </c>
      <c r="U156" s="27">
        <v>88</v>
      </c>
      <c r="V156" s="7"/>
      <c r="W156" s="9" t="s">
        <v>131</v>
      </c>
      <c r="X156" s="20">
        <v>43044</v>
      </c>
    </row>
    <row r="157" spans="1:24" ht="16.5" customHeight="1">
      <c r="A157" s="7"/>
      <c r="B157" s="7"/>
      <c r="C157" s="7"/>
      <c r="D157" s="7"/>
      <c r="E157" s="7" t="s">
        <v>328</v>
      </c>
      <c r="F157" s="7"/>
      <c r="G157" s="7"/>
      <c r="H157" s="7"/>
      <c r="I157" s="7"/>
      <c r="J157" s="7"/>
      <c r="K157" s="7"/>
      <c r="L157" s="9" t="s">
        <v>139</v>
      </c>
      <c r="M157" s="27">
        <v>93</v>
      </c>
      <c r="N157" s="27">
        <v>69</v>
      </c>
      <c r="O157" s="24" t="s">
        <v>132</v>
      </c>
      <c r="P157" s="24" t="s">
        <v>132</v>
      </c>
      <c r="Q157" s="24" t="s">
        <v>132</v>
      </c>
      <c r="R157" s="24" t="s">
        <v>132</v>
      </c>
      <c r="S157" s="24" t="s">
        <v>132</v>
      </c>
      <c r="T157" s="24" t="s">
        <v>132</v>
      </c>
      <c r="U157" s="27">
        <v>87</v>
      </c>
      <c r="V157" s="7"/>
      <c r="W157" s="9" t="s">
        <v>131</v>
      </c>
      <c r="X157" s="20">
        <v>82491</v>
      </c>
    </row>
    <row r="158" spans="1:24" ht="16.5" customHeight="1">
      <c r="A158" s="7"/>
      <c r="B158" s="7"/>
      <c r="C158" s="7"/>
      <c r="D158" s="7"/>
      <c r="E158" s="7" t="s">
        <v>329</v>
      </c>
      <c r="F158" s="7"/>
      <c r="G158" s="7"/>
      <c r="H158" s="7"/>
      <c r="I158" s="7"/>
      <c r="J158" s="7"/>
      <c r="K158" s="7"/>
      <c r="L158" s="9" t="s">
        <v>139</v>
      </c>
      <c r="M158" s="27">
        <v>99</v>
      </c>
      <c r="N158" s="27">
        <v>84</v>
      </c>
      <c r="O158" s="24" t="s">
        <v>132</v>
      </c>
      <c r="P158" s="24" t="s">
        <v>132</v>
      </c>
      <c r="Q158" s="24" t="s">
        <v>132</v>
      </c>
      <c r="R158" s="24" t="s">
        <v>132</v>
      </c>
      <c r="S158" s="24" t="s">
        <v>132</v>
      </c>
      <c r="T158" s="24" t="s">
        <v>132</v>
      </c>
      <c r="U158" s="27">
        <v>95</v>
      </c>
      <c r="V158" s="7"/>
      <c r="W158" s="9" t="s">
        <v>131</v>
      </c>
      <c r="X158" s="20">
        <v>43405</v>
      </c>
    </row>
    <row r="159" spans="1:24" ht="16.5" customHeight="1">
      <c r="A159" s="7"/>
      <c r="B159" s="7"/>
      <c r="C159" s="7"/>
      <c r="D159" s="7"/>
      <c r="E159" s="7" t="s">
        <v>82</v>
      </c>
      <c r="F159" s="7"/>
      <c r="G159" s="7"/>
      <c r="H159" s="7"/>
      <c r="I159" s="7"/>
      <c r="J159" s="7"/>
      <c r="K159" s="7"/>
      <c r="L159" s="9" t="s">
        <v>139</v>
      </c>
      <c r="M159" s="27">
        <v>93</v>
      </c>
      <c r="N159" s="27">
        <v>75</v>
      </c>
      <c r="O159" s="24" t="s">
        <v>132</v>
      </c>
      <c r="P159" s="24" t="s">
        <v>132</v>
      </c>
      <c r="Q159" s="24" t="s">
        <v>132</v>
      </c>
      <c r="R159" s="24" t="s">
        <v>132</v>
      </c>
      <c r="S159" s="24" t="s">
        <v>132</v>
      </c>
      <c r="T159" s="24" t="s">
        <v>132</v>
      </c>
      <c r="U159" s="27">
        <v>89</v>
      </c>
      <c r="V159" s="7"/>
      <c r="W159" s="9"/>
      <c r="X159" s="10"/>
    </row>
    <row r="160" spans="1:24" ht="16.5" customHeight="1">
      <c r="A160" s="7"/>
      <c r="B160" s="7"/>
      <c r="C160" s="7"/>
      <c r="D160" s="7"/>
      <c r="E160" s="7" t="s">
        <v>362</v>
      </c>
      <c r="F160" s="7"/>
      <c r="G160" s="7"/>
      <c r="H160" s="7"/>
      <c r="I160" s="7"/>
      <c r="J160" s="7"/>
      <c r="K160" s="7"/>
      <c r="L160" s="9" t="s">
        <v>131</v>
      </c>
      <c r="M160" s="33">
        <v>140489</v>
      </c>
      <c r="N160" s="20">
        <v>40379</v>
      </c>
      <c r="O160" s="24" t="s">
        <v>132</v>
      </c>
      <c r="P160" s="24" t="s">
        <v>132</v>
      </c>
      <c r="Q160" s="24" t="s">
        <v>132</v>
      </c>
      <c r="R160" s="24" t="s">
        <v>132</v>
      </c>
      <c r="S160" s="24" t="s">
        <v>132</v>
      </c>
      <c r="T160" s="24" t="s">
        <v>132</v>
      </c>
      <c r="U160" s="33">
        <v>180868</v>
      </c>
      <c r="V160" s="7"/>
      <c r="W160" s="9"/>
      <c r="X160" s="10"/>
    </row>
    <row r="161" spans="1:24" ht="16.5" customHeight="1">
      <c r="A161" s="7"/>
      <c r="B161" s="7"/>
      <c r="C161" s="7"/>
      <c r="D161" s="7" t="s">
        <v>212</v>
      </c>
      <c r="E161" s="7"/>
      <c r="F161" s="7"/>
      <c r="G161" s="7"/>
      <c r="H161" s="7"/>
      <c r="I161" s="7"/>
      <c r="J161" s="7"/>
      <c r="K161" s="7"/>
      <c r="L161" s="9"/>
      <c r="M161" s="10"/>
      <c r="N161" s="10"/>
      <c r="O161" s="10"/>
      <c r="P161" s="10"/>
      <c r="Q161" s="10"/>
      <c r="R161" s="10"/>
      <c r="S161" s="10"/>
      <c r="T161" s="10"/>
      <c r="U161" s="10"/>
      <c r="V161" s="7"/>
      <c r="W161" s="9"/>
      <c r="X161" s="10"/>
    </row>
    <row r="162" spans="1:24" ht="16.5" customHeight="1">
      <c r="A162" s="7"/>
      <c r="B162" s="7"/>
      <c r="C162" s="7"/>
      <c r="D162" s="7"/>
      <c r="E162" s="7" t="s">
        <v>325</v>
      </c>
      <c r="F162" s="7"/>
      <c r="G162" s="7"/>
      <c r="H162" s="7"/>
      <c r="I162" s="7"/>
      <c r="J162" s="7"/>
      <c r="K162" s="7"/>
      <c r="L162" s="9" t="s">
        <v>139</v>
      </c>
      <c r="M162" s="18">
        <v>100</v>
      </c>
      <c r="N162" s="18">
        <v>100</v>
      </c>
      <c r="O162" s="18">
        <v>100</v>
      </c>
      <c r="P162" s="18">
        <v>100</v>
      </c>
      <c r="Q162" s="18">
        <v>100</v>
      </c>
      <c r="R162" s="18">
        <v>100</v>
      </c>
      <c r="S162" s="18">
        <v>100</v>
      </c>
      <c r="T162" s="18">
        <v>100</v>
      </c>
      <c r="U162" s="18">
        <v>100</v>
      </c>
      <c r="V162" s="7"/>
      <c r="W162" s="9" t="s">
        <v>131</v>
      </c>
      <c r="X162" s="20">
        <v>60240</v>
      </c>
    </row>
    <row r="163" spans="1:24" ht="16.5" customHeight="1">
      <c r="A163" s="7"/>
      <c r="B163" s="7"/>
      <c r="C163" s="7"/>
      <c r="D163" s="7"/>
      <c r="E163" s="7" t="s">
        <v>326</v>
      </c>
      <c r="F163" s="7"/>
      <c r="G163" s="7"/>
      <c r="H163" s="7"/>
      <c r="I163" s="7"/>
      <c r="J163" s="7"/>
      <c r="K163" s="7"/>
      <c r="L163" s="9" t="s">
        <v>139</v>
      </c>
      <c r="M163" s="27">
        <v>81</v>
      </c>
      <c r="N163" s="27">
        <v>76</v>
      </c>
      <c r="O163" s="27">
        <v>72</v>
      </c>
      <c r="P163" s="27">
        <v>81</v>
      </c>
      <c r="Q163" s="27">
        <v>63</v>
      </c>
      <c r="R163" s="27">
        <v>71</v>
      </c>
      <c r="S163" s="27">
        <v>77</v>
      </c>
      <c r="T163" s="27">
        <v>63</v>
      </c>
      <c r="U163" s="27">
        <v>76</v>
      </c>
      <c r="V163" s="7"/>
      <c r="W163" s="9" t="s">
        <v>131</v>
      </c>
      <c r="X163" s="34">
        <v>1034609</v>
      </c>
    </row>
    <row r="164" spans="1:24" ht="16.5" customHeight="1">
      <c r="A164" s="7"/>
      <c r="B164" s="7"/>
      <c r="C164" s="7"/>
      <c r="D164" s="7"/>
      <c r="E164" s="7" t="s">
        <v>327</v>
      </c>
      <c r="F164" s="7"/>
      <c r="G164" s="7"/>
      <c r="H164" s="7"/>
      <c r="I164" s="7"/>
      <c r="J164" s="7"/>
      <c r="K164" s="7"/>
      <c r="L164" s="9" t="s">
        <v>139</v>
      </c>
      <c r="M164" s="27">
        <v>76</v>
      </c>
      <c r="N164" s="27">
        <v>68</v>
      </c>
      <c r="O164" s="27">
        <v>59</v>
      </c>
      <c r="P164" s="27">
        <v>50</v>
      </c>
      <c r="Q164" s="27">
        <v>48</v>
      </c>
      <c r="R164" s="27">
        <v>56</v>
      </c>
      <c r="S164" s="27">
        <v>37</v>
      </c>
      <c r="T164" s="27">
        <v>49</v>
      </c>
      <c r="U164" s="27">
        <v>64</v>
      </c>
      <c r="V164" s="7"/>
      <c r="W164" s="9" t="s">
        <v>131</v>
      </c>
      <c r="X164" s="34">
        <v>2907940</v>
      </c>
    </row>
    <row r="165" spans="1:24" ht="16.5" customHeight="1">
      <c r="A165" s="7"/>
      <c r="B165" s="7"/>
      <c r="C165" s="7"/>
      <c r="D165" s="7"/>
      <c r="E165" s="7" t="s">
        <v>328</v>
      </c>
      <c r="F165" s="7"/>
      <c r="G165" s="7"/>
      <c r="H165" s="7"/>
      <c r="I165" s="7"/>
      <c r="J165" s="7"/>
      <c r="K165" s="7"/>
      <c r="L165" s="9" t="s">
        <v>139</v>
      </c>
      <c r="M165" s="27">
        <v>80</v>
      </c>
      <c r="N165" s="27">
        <v>72</v>
      </c>
      <c r="O165" s="27">
        <v>73</v>
      </c>
      <c r="P165" s="27">
        <v>65</v>
      </c>
      <c r="Q165" s="27">
        <v>66</v>
      </c>
      <c r="R165" s="27">
        <v>66</v>
      </c>
      <c r="S165" s="27">
        <v>48</v>
      </c>
      <c r="T165" s="27">
        <v>56</v>
      </c>
      <c r="U165" s="27">
        <v>73</v>
      </c>
      <c r="V165" s="7"/>
      <c r="W165" s="9" t="s">
        <v>131</v>
      </c>
      <c r="X165" s="34">
        <v>2955298</v>
      </c>
    </row>
    <row r="166" spans="1:24" ht="16.5" customHeight="1">
      <c r="A166" s="7"/>
      <c r="B166" s="7"/>
      <c r="C166" s="7"/>
      <c r="D166" s="7"/>
      <c r="E166" s="7" t="s">
        <v>329</v>
      </c>
      <c r="F166" s="7"/>
      <c r="G166" s="7"/>
      <c r="H166" s="7"/>
      <c r="I166" s="7"/>
      <c r="J166" s="7"/>
      <c r="K166" s="7"/>
      <c r="L166" s="9" t="s">
        <v>139</v>
      </c>
      <c r="M166" s="27">
        <v>94</v>
      </c>
      <c r="N166" s="27">
        <v>89</v>
      </c>
      <c r="O166" s="27">
        <v>93</v>
      </c>
      <c r="P166" s="27">
        <v>92</v>
      </c>
      <c r="Q166" s="27">
        <v>89</v>
      </c>
      <c r="R166" s="27">
        <v>89</v>
      </c>
      <c r="S166" s="27">
        <v>81</v>
      </c>
      <c r="T166" s="27">
        <v>87</v>
      </c>
      <c r="U166" s="27">
        <v>92</v>
      </c>
      <c r="V166" s="7"/>
      <c r="W166" s="9" t="s">
        <v>131</v>
      </c>
      <c r="X166" s="33">
        <v>545802</v>
      </c>
    </row>
    <row r="167" spans="1:24" ht="16.5" customHeight="1">
      <c r="A167" s="7"/>
      <c r="B167" s="7"/>
      <c r="C167" s="7"/>
      <c r="D167" s="7"/>
      <c r="E167" s="7" t="s">
        <v>364</v>
      </c>
      <c r="F167" s="7"/>
      <c r="G167" s="7"/>
      <c r="H167" s="7"/>
      <c r="I167" s="7"/>
      <c r="J167" s="7"/>
      <c r="K167" s="7"/>
      <c r="L167" s="9" t="s">
        <v>139</v>
      </c>
      <c r="M167" s="27">
        <v>80</v>
      </c>
      <c r="N167" s="27">
        <v>72</v>
      </c>
      <c r="O167" s="27">
        <v>68</v>
      </c>
      <c r="P167" s="27">
        <v>64</v>
      </c>
      <c r="Q167" s="27">
        <v>60</v>
      </c>
      <c r="R167" s="27">
        <v>66</v>
      </c>
      <c r="S167" s="27">
        <v>49</v>
      </c>
      <c r="T167" s="27">
        <v>57</v>
      </c>
      <c r="U167" s="27">
        <v>72</v>
      </c>
      <c r="V167" s="7"/>
      <c r="W167" s="9"/>
      <c r="X167" s="10"/>
    </row>
    <row r="168" spans="1:24" ht="16.5" customHeight="1">
      <c r="A168" s="7"/>
      <c r="B168" s="7"/>
      <c r="C168" s="7"/>
      <c r="D168" s="7"/>
      <c r="E168" s="7" t="s">
        <v>362</v>
      </c>
      <c r="F168" s="7"/>
      <c r="G168" s="7"/>
      <c r="H168" s="7"/>
      <c r="I168" s="7"/>
      <c r="J168" s="7"/>
      <c r="K168" s="7"/>
      <c r="L168" s="9" t="s">
        <v>131</v>
      </c>
      <c r="M168" s="34">
        <v>2627274</v>
      </c>
      <c r="N168" s="34">
        <v>1688144</v>
      </c>
      <c r="O168" s="34">
        <v>1448549</v>
      </c>
      <c r="P168" s="33">
        <v>823320</v>
      </c>
      <c r="Q168" s="33">
        <v>480422</v>
      </c>
      <c r="R168" s="33">
        <v>152336</v>
      </c>
      <c r="S168" s="33">
        <v>140161</v>
      </c>
      <c r="T168" s="33">
        <v>143964</v>
      </c>
      <c r="U168" s="34">
        <v>7504170</v>
      </c>
      <c r="V168" s="7"/>
      <c r="W168" s="9"/>
      <c r="X168" s="10"/>
    </row>
    <row r="169" spans="1:24" ht="16.5" customHeight="1">
      <c r="A169" s="7"/>
      <c r="B169" s="7"/>
      <c r="C169" s="7" t="s">
        <v>85</v>
      </c>
      <c r="D169" s="7"/>
      <c r="E169" s="7"/>
      <c r="F169" s="7"/>
      <c r="G169" s="7"/>
      <c r="H169" s="7"/>
      <c r="I169" s="7"/>
      <c r="J169" s="7"/>
      <c r="K169" s="7"/>
      <c r="L169" s="9"/>
      <c r="M169" s="10"/>
      <c r="N169" s="10"/>
      <c r="O169" s="10"/>
      <c r="P169" s="10"/>
      <c r="Q169" s="10"/>
      <c r="R169" s="10"/>
      <c r="S169" s="10"/>
      <c r="T169" s="10"/>
      <c r="U169" s="10"/>
      <c r="V169" s="7"/>
      <c r="W169" s="9"/>
      <c r="X169" s="10"/>
    </row>
    <row r="170" spans="1:24" ht="16.5" customHeight="1">
      <c r="A170" s="7"/>
      <c r="B170" s="7"/>
      <c r="C170" s="7"/>
      <c r="D170" s="7" t="s">
        <v>310</v>
      </c>
      <c r="E170" s="7"/>
      <c r="F170" s="7"/>
      <c r="G170" s="7"/>
      <c r="H170" s="7"/>
      <c r="I170" s="7"/>
      <c r="J170" s="7"/>
      <c r="K170" s="7"/>
      <c r="L170" s="9"/>
      <c r="M170" s="10"/>
      <c r="N170" s="10"/>
      <c r="O170" s="10"/>
      <c r="P170" s="10"/>
      <c r="Q170" s="10"/>
      <c r="R170" s="10"/>
      <c r="S170" s="10"/>
      <c r="T170" s="10"/>
      <c r="U170" s="10"/>
      <c r="V170" s="7"/>
      <c r="W170" s="9"/>
      <c r="X170" s="10"/>
    </row>
    <row r="171" spans="1:24" ht="16.5" customHeight="1">
      <c r="A171" s="7"/>
      <c r="B171" s="7"/>
      <c r="C171" s="7"/>
      <c r="D171" s="7"/>
      <c r="E171" s="7" t="s">
        <v>325</v>
      </c>
      <c r="F171" s="7"/>
      <c r="G171" s="7"/>
      <c r="H171" s="7"/>
      <c r="I171" s="7"/>
      <c r="J171" s="7"/>
      <c r="K171" s="7"/>
      <c r="L171" s="9" t="s">
        <v>139</v>
      </c>
      <c r="M171" s="18">
        <v>100</v>
      </c>
      <c r="N171" s="18">
        <v>100</v>
      </c>
      <c r="O171" s="18">
        <v>100</v>
      </c>
      <c r="P171" s="18">
        <v>100</v>
      </c>
      <c r="Q171" s="18">
        <v>100</v>
      </c>
      <c r="R171" s="18">
        <v>100</v>
      </c>
      <c r="S171" s="27">
        <v>99</v>
      </c>
      <c r="T171" s="18">
        <v>100</v>
      </c>
      <c r="U171" s="18">
        <v>100</v>
      </c>
      <c r="V171" s="7"/>
      <c r="W171" s="9" t="s">
        <v>131</v>
      </c>
      <c r="X171" s="20">
        <v>29676</v>
      </c>
    </row>
    <row r="172" spans="1:24" ht="16.5" customHeight="1">
      <c r="A172" s="7"/>
      <c r="B172" s="7"/>
      <c r="C172" s="7"/>
      <c r="D172" s="7"/>
      <c r="E172" s="7" t="s">
        <v>326</v>
      </c>
      <c r="F172" s="7"/>
      <c r="G172" s="7"/>
      <c r="H172" s="7"/>
      <c r="I172" s="7"/>
      <c r="J172" s="7"/>
      <c r="K172" s="7"/>
      <c r="L172" s="9" t="s">
        <v>139</v>
      </c>
      <c r="M172" s="27">
        <v>74</v>
      </c>
      <c r="N172" s="27">
        <v>72</v>
      </c>
      <c r="O172" s="27">
        <v>69</v>
      </c>
      <c r="P172" s="27">
        <v>77</v>
      </c>
      <c r="Q172" s="27">
        <v>66</v>
      </c>
      <c r="R172" s="27">
        <v>78</v>
      </c>
      <c r="S172" s="27">
        <v>77</v>
      </c>
      <c r="T172" s="27">
        <v>59</v>
      </c>
      <c r="U172" s="27">
        <v>72</v>
      </c>
      <c r="V172" s="7"/>
      <c r="W172" s="9" t="s">
        <v>131</v>
      </c>
      <c r="X172" s="33">
        <v>370192</v>
      </c>
    </row>
    <row r="173" spans="1:24" ht="16.5" customHeight="1">
      <c r="A173" s="7"/>
      <c r="B173" s="7"/>
      <c r="C173" s="7"/>
      <c r="D173" s="7"/>
      <c r="E173" s="7" t="s">
        <v>327</v>
      </c>
      <c r="F173" s="7"/>
      <c r="G173" s="7"/>
      <c r="H173" s="7"/>
      <c r="I173" s="7"/>
      <c r="J173" s="7"/>
      <c r="K173" s="7"/>
      <c r="L173" s="9" t="s">
        <v>139</v>
      </c>
      <c r="M173" s="27">
        <v>72</v>
      </c>
      <c r="N173" s="27">
        <v>66</v>
      </c>
      <c r="O173" s="27">
        <v>61</v>
      </c>
      <c r="P173" s="27">
        <v>46</v>
      </c>
      <c r="Q173" s="27">
        <v>50</v>
      </c>
      <c r="R173" s="27">
        <v>46</v>
      </c>
      <c r="S173" s="27">
        <v>44</v>
      </c>
      <c r="T173" s="27">
        <v>34</v>
      </c>
      <c r="U173" s="27">
        <v>62</v>
      </c>
      <c r="V173" s="7"/>
      <c r="W173" s="9" t="s">
        <v>131</v>
      </c>
      <c r="X173" s="34">
        <v>1001346</v>
      </c>
    </row>
    <row r="174" spans="1:24" ht="16.5" customHeight="1">
      <c r="A174" s="7"/>
      <c r="B174" s="7"/>
      <c r="C174" s="7"/>
      <c r="D174" s="7"/>
      <c r="E174" s="7" t="s">
        <v>328</v>
      </c>
      <c r="F174" s="7"/>
      <c r="G174" s="7"/>
      <c r="H174" s="7"/>
      <c r="I174" s="7"/>
      <c r="J174" s="7"/>
      <c r="K174" s="7"/>
      <c r="L174" s="9" t="s">
        <v>139</v>
      </c>
      <c r="M174" s="27">
        <v>77</v>
      </c>
      <c r="N174" s="27">
        <v>70</v>
      </c>
      <c r="O174" s="27">
        <v>77</v>
      </c>
      <c r="P174" s="27">
        <v>60</v>
      </c>
      <c r="Q174" s="27">
        <v>63</v>
      </c>
      <c r="R174" s="27">
        <v>57</v>
      </c>
      <c r="S174" s="27">
        <v>58</v>
      </c>
      <c r="T174" s="27">
        <v>47</v>
      </c>
      <c r="U174" s="27">
        <v>70</v>
      </c>
      <c r="V174" s="7"/>
      <c r="W174" s="9" t="s">
        <v>131</v>
      </c>
      <c r="X174" s="33">
        <v>946940</v>
      </c>
    </row>
    <row r="175" spans="1:24" ht="16.5" customHeight="1">
      <c r="A175" s="7"/>
      <c r="B175" s="7"/>
      <c r="C175" s="7"/>
      <c r="D175" s="7"/>
      <c r="E175" s="7" t="s">
        <v>329</v>
      </c>
      <c r="F175" s="7"/>
      <c r="G175" s="7"/>
      <c r="H175" s="7"/>
      <c r="I175" s="7"/>
      <c r="J175" s="7"/>
      <c r="K175" s="7"/>
      <c r="L175" s="9" t="s">
        <v>139</v>
      </c>
      <c r="M175" s="27">
        <v>92</v>
      </c>
      <c r="N175" s="27">
        <v>88</v>
      </c>
      <c r="O175" s="27">
        <v>96</v>
      </c>
      <c r="P175" s="27">
        <v>89</v>
      </c>
      <c r="Q175" s="27">
        <v>90</v>
      </c>
      <c r="R175" s="27">
        <v>88</v>
      </c>
      <c r="S175" s="27">
        <v>91</v>
      </c>
      <c r="T175" s="27">
        <v>79</v>
      </c>
      <c r="U175" s="27">
        <v>91</v>
      </c>
      <c r="V175" s="7"/>
      <c r="W175" s="9" t="s">
        <v>131</v>
      </c>
      <c r="X175" s="33">
        <v>150997</v>
      </c>
    </row>
    <row r="176" spans="1:24" ht="16.5" customHeight="1">
      <c r="A176" s="7"/>
      <c r="B176" s="7"/>
      <c r="C176" s="7"/>
      <c r="D176" s="7"/>
      <c r="E176" s="7" t="s">
        <v>82</v>
      </c>
      <c r="F176" s="7"/>
      <c r="G176" s="7"/>
      <c r="H176" s="7"/>
      <c r="I176" s="7"/>
      <c r="J176" s="7"/>
      <c r="K176" s="7"/>
      <c r="L176" s="9" t="s">
        <v>139</v>
      </c>
      <c r="M176" s="27">
        <v>76</v>
      </c>
      <c r="N176" s="27">
        <v>70</v>
      </c>
      <c r="O176" s="27">
        <v>70</v>
      </c>
      <c r="P176" s="27">
        <v>60</v>
      </c>
      <c r="Q176" s="27">
        <v>60</v>
      </c>
      <c r="R176" s="27">
        <v>60</v>
      </c>
      <c r="S176" s="27">
        <v>59</v>
      </c>
      <c r="T176" s="27">
        <v>48</v>
      </c>
      <c r="U176" s="27">
        <v>69</v>
      </c>
      <c r="V176" s="7"/>
      <c r="W176" s="9" t="s">
        <v>131</v>
      </c>
      <c r="X176" s="34">
        <v>2499151</v>
      </c>
    </row>
    <row r="177" spans="1:24" ht="16.5" customHeight="1">
      <c r="A177" s="7"/>
      <c r="B177" s="7"/>
      <c r="C177" s="7"/>
      <c r="D177" s="7"/>
      <c r="E177" s="7" t="s">
        <v>362</v>
      </c>
      <c r="F177" s="7"/>
      <c r="G177" s="7"/>
      <c r="H177" s="7"/>
      <c r="I177" s="7"/>
      <c r="J177" s="7"/>
      <c r="K177" s="7"/>
      <c r="L177" s="9" t="s">
        <v>131</v>
      </c>
      <c r="M177" s="33">
        <v>790194</v>
      </c>
      <c r="N177" s="33">
        <v>518960</v>
      </c>
      <c r="O177" s="33">
        <v>479589</v>
      </c>
      <c r="P177" s="33">
        <v>302057</v>
      </c>
      <c r="Q177" s="33">
        <v>202266</v>
      </c>
      <c r="R177" s="20">
        <v>58559</v>
      </c>
      <c r="S177" s="20">
        <v>82521</v>
      </c>
      <c r="T177" s="20">
        <v>65005</v>
      </c>
      <c r="U177" s="34">
        <v>2499151</v>
      </c>
      <c r="V177" s="7"/>
      <c r="W177" s="9"/>
      <c r="X177" s="10"/>
    </row>
    <row r="178" spans="1:24" ht="16.5" customHeight="1">
      <c r="A178" s="7"/>
      <c r="B178" s="7"/>
      <c r="C178" s="7"/>
      <c r="D178" s="7" t="s">
        <v>311</v>
      </c>
      <c r="E178" s="7"/>
      <c r="F178" s="7"/>
      <c r="G178" s="7"/>
      <c r="H178" s="7"/>
      <c r="I178" s="7"/>
      <c r="J178" s="7"/>
      <c r="K178" s="7"/>
      <c r="L178" s="9"/>
      <c r="M178" s="10"/>
      <c r="N178" s="10"/>
      <c r="O178" s="10"/>
      <c r="P178" s="10"/>
      <c r="Q178" s="10"/>
      <c r="R178" s="10"/>
      <c r="S178" s="10"/>
      <c r="T178" s="10"/>
      <c r="U178" s="10"/>
      <c r="V178" s="7"/>
      <c r="W178" s="9"/>
      <c r="X178" s="10"/>
    </row>
    <row r="179" spans="1:24" ht="16.5" customHeight="1">
      <c r="A179" s="7"/>
      <c r="B179" s="7"/>
      <c r="C179" s="7"/>
      <c r="D179" s="7"/>
      <c r="E179" s="7" t="s">
        <v>325</v>
      </c>
      <c r="F179" s="7"/>
      <c r="G179" s="7"/>
      <c r="H179" s="7"/>
      <c r="I179" s="7"/>
      <c r="J179" s="7"/>
      <c r="K179" s="7"/>
      <c r="L179" s="9" t="s">
        <v>139</v>
      </c>
      <c r="M179" s="18">
        <v>100</v>
      </c>
      <c r="N179" s="18">
        <v>100</v>
      </c>
      <c r="O179" s="27">
        <v>99</v>
      </c>
      <c r="P179" s="18">
        <v>100</v>
      </c>
      <c r="Q179" s="18">
        <v>100</v>
      </c>
      <c r="R179" s="18">
        <v>100</v>
      </c>
      <c r="S179" s="27">
        <v>98</v>
      </c>
      <c r="T179" s="18">
        <v>100</v>
      </c>
      <c r="U179" s="18">
        <v>100</v>
      </c>
      <c r="V179" s="7"/>
      <c r="W179" s="9" t="s">
        <v>131</v>
      </c>
      <c r="X179" s="20">
        <v>19530</v>
      </c>
    </row>
    <row r="180" spans="1:24" ht="16.5" customHeight="1">
      <c r="A180" s="7"/>
      <c r="B180" s="7"/>
      <c r="C180" s="7"/>
      <c r="D180" s="7"/>
      <c r="E180" s="7" t="s">
        <v>326</v>
      </c>
      <c r="F180" s="7"/>
      <c r="G180" s="7"/>
      <c r="H180" s="7"/>
      <c r="I180" s="7"/>
      <c r="J180" s="7"/>
      <c r="K180" s="7"/>
      <c r="L180" s="9" t="s">
        <v>139</v>
      </c>
      <c r="M180" s="27">
        <v>84</v>
      </c>
      <c r="N180" s="27">
        <v>78</v>
      </c>
      <c r="O180" s="27">
        <v>73</v>
      </c>
      <c r="P180" s="27">
        <v>81</v>
      </c>
      <c r="Q180" s="27">
        <v>64</v>
      </c>
      <c r="R180" s="27">
        <v>72</v>
      </c>
      <c r="S180" s="27">
        <v>77</v>
      </c>
      <c r="T180" s="27">
        <v>82</v>
      </c>
      <c r="U180" s="27">
        <v>78</v>
      </c>
      <c r="V180" s="7"/>
      <c r="W180" s="9" t="s">
        <v>131</v>
      </c>
      <c r="X180" s="33">
        <v>385323</v>
      </c>
    </row>
    <row r="181" spans="1:24" ht="16.5" customHeight="1">
      <c r="A181" s="7"/>
      <c r="B181" s="7"/>
      <c r="C181" s="7"/>
      <c r="D181" s="7"/>
      <c r="E181" s="7" t="s">
        <v>327</v>
      </c>
      <c r="F181" s="7"/>
      <c r="G181" s="7"/>
      <c r="H181" s="7"/>
      <c r="I181" s="7"/>
      <c r="J181" s="7"/>
      <c r="K181" s="7"/>
      <c r="L181" s="9" t="s">
        <v>139</v>
      </c>
      <c r="M181" s="27">
        <v>75</v>
      </c>
      <c r="N181" s="27">
        <v>71</v>
      </c>
      <c r="O181" s="27">
        <v>60</v>
      </c>
      <c r="P181" s="27">
        <v>40</v>
      </c>
      <c r="Q181" s="27">
        <v>43</v>
      </c>
      <c r="R181" s="27">
        <v>63</v>
      </c>
      <c r="S181" s="27">
        <v>57</v>
      </c>
      <c r="T181" s="27">
        <v>72</v>
      </c>
      <c r="U181" s="27">
        <v>64</v>
      </c>
      <c r="V181" s="7"/>
      <c r="W181" s="9" t="s">
        <v>131</v>
      </c>
      <c r="X181" s="34">
        <v>1103171</v>
      </c>
    </row>
    <row r="182" spans="1:24" ht="16.5" customHeight="1">
      <c r="A182" s="7"/>
      <c r="B182" s="7"/>
      <c r="C182" s="7"/>
      <c r="D182" s="7"/>
      <c r="E182" s="7" t="s">
        <v>328</v>
      </c>
      <c r="F182" s="7"/>
      <c r="G182" s="7"/>
      <c r="H182" s="7"/>
      <c r="I182" s="7"/>
      <c r="J182" s="7"/>
      <c r="K182" s="7"/>
      <c r="L182" s="9" t="s">
        <v>139</v>
      </c>
      <c r="M182" s="27">
        <v>80</v>
      </c>
      <c r="N182" s="27">
        <v>76</v>
      </c>
      <c r="O182" s="27">
        <v>72</v>
      </c>
      <c r="P182" s="27">
        <v>59</v>
      </c>
      <c r="Q182" s="27">
        <v>54</v>
      </c>
      <c r="R182" s="27">
        <v>69</v>
      </c>
      <c r="S182" s="27">
        <v>72</v>
      </c>
      <c r="T182" s="27">
        <v>60</v>
      </c>
      <c r="U182" s="27">
        <v>73</v>
      </c>
      <c r="V182" s="7"/>
      <c r="W182" s="9" t="s">
        <v>131</v>
      </c>
      <c r="X182" s="34">
        <v>1033684</v>
      </c>
    </row>
    <row r="183" spans="1:24" ht="16.5" customHeight="1">
      <c r="A183" s="7"/>
      <c r="B183" s="7"/>
      <c r="C183" s="7"/>
      <c r="D183" s="7"/>
      <c r="E183" s="7" t="s">
        <v>329</v>
      </c>
      <c r="F183" s="7"/>
      <c r="G183" s="7"/>
      <c r="H183" s="7"/>
      <c r="I183" s="7"/>
      <c r="J183" s="7"/>
      <c r="K183" s="7"/>
      <c r="L183" s="9" t="s">
        <v>139</v>
      </c>
      <c r="M183" s="27">
        <v>93</v>
      </c>
      <c r="N183" s="27">
        <v>91</v>
      </c>
      <c r="O183" s="27">
        <v>91</v>
      </c>
      <c r="P183" s="27">
        <v>90</v>
      </c>
      <c r="Q183" s="27">
        <v>84</v>
      </c>
      <c r="R183" s="27">
        <v>91</v>
      </c>
      <c r="S183" s="27">
        <v>93</v>
      </c>
      <c r="T183" s="27">
        <v>88</v>
      </c>
      <c r="U183" s="27">
        <v>92</v>
      </c>
      <c r="V183" s="7"/>
      <c r="W183" s="9" t="s">
        <v>131</v>
      </c>
      <c r="X183" s="33">
        <v>177380</v>
      </c>
    </row>
    <row r="184" spans="1:24" ht="16.5" customHeight="1">
      <c r="A184" s="7"/>
      <c r="B184" s="7"/>
      <c r="C184" s="7"/>
      <c r="D184" s="7"/>
      <c r="E184" s="7" t="s">
        <v>82</v>
      </c>
      <c r="F184" s="7"/>
      <c r="G184" s="7"/>
      <c r="H184" s="7"/>
      <c r="I184" s="7"/>
      <c r="J184" s="7"/>
      <c r="K184" s="7"/>
      <c r="L184" s="9" t="s">
        <v>139</v>
      </c>
      <c r="M184" s="27">
        <v>80</v>
      </c>
      <c r="N184" s="27">
        <v>75</v>
      </c>
      <c r="O184" s="27">
        <v>68</v>
      </c>
      <c r="P184" s="27">
        <v>56</v>
      </c>
      <c r="Q184" s="27">
        <v>53</v>
      </c>
      <c r="R184" s="27">
        <v>69</v>
      </c>
      <c r="S184" s="27">
        <v>68</v>
      </c>
      <c r="T184" s="27">
        <v>69</v>
      </c>
      <c r="U184" s="27">
        <v>72</v>
      </c>
      <c r="V184" s="7"/>
      <c r="W184" s="9" t="s">
        <v>131</v>
      </c>
      <c r="X184" s="34">
        <v>2719088</v>
      </c>
    </row>
    <row r="185" spans="1:24" ht="16.5" customHeight="1">
      <c r="A185" s="7"/>
      <c r="B185" s="7"/>
      <c r="C185" s="7"/>
      <c r="D185" s="7"/>
      <c r="E185" s="7" t="s">
        <v>362</v>
      </c>
      <c r="F185" s="7"/>
      <c r="G185" s="7"/>
      <c r="H185" s="7"/>
      <c r="I185" s="7"/>
      <c r="J185" s="7"/>
      <c r="K185" s="7"/>
      <c r="L185" s="9" t="s">
        <v>131</v>
      </c>
      <c r="M185" s="33">
        <v>853300</v>
      </c>
      <c r="N185" s="33">
        <v>660279</v>
      </c>
      <c r="O185" s="33">
        <v>633793</v>
      </c>
      <c r="P185" s="33">
        <v>264364</v>
      </c>
      <c r="Q185" s="33">
        <v>144419</v>
      </c>
      <c r="R185" s="20">
        <v>64441</v>
      </c>
      <c r="S185" s="20">
        <v>55252</v>
      </c>
      <c r="T185" s="20">
        <v>43240</v>
      </c>
      <c r="U185" s="34">
        <v>2719088</v>
      </c>
      <c r="V185" s="7"/>
      <c r="W185" s="9"/>
      <c r="X185" s="10"/>
    </row>
    <row r="186" spans="1:24" ht="16.5" customHeight="1">
      <c r="A186" s="7"/>
      <c r="B186" s="7"/>
      <c r="C186" s="7"/>
      <c r="D186" s="7" t="s">
        <v>312</v>
      </c>
      <c r="E186" s="7"/>
      <c r="F186" s="7"/>
      <c r="G186" s="7"/>
      <c r="H186" s="7"/>
      <c r="I186" s="7"/>
      <c r="J186" s="7"/>
      <c r="K186" s="7"/>
      <c r="L186" s="9"/>
      <c r="M186" s="10"/>
      <c r="N186" s="10"/>
      <c r="O186" s="10"/>
      <c r="P186" s="10"/>
      <c r="Q186" s="10"/>
      <c r="R186" s="10"/>
      <c r="S186" s="10"/>
      <c r="T186" s="10"/>
      <c r="U186" s="10"/>
      <c r="V186" s="7"/>
      <c r="W186" s="9"/>
      <c r="X186" s="10"/>
    </row>
    <row r="187" spans="1:24" ht="16.5" customHeight="1">
      <c r="A187" s="7"/>
      <c r="B187" s="7"/>
      <c r="C187" s="7"/>
      <c r="D187" s="7"/>
      <c r="E187" s="7" t="s">
        <v>325</v>
      </c>
      <c r="F187" s="7"/>
      <c r="G187" s="7"/>
      <c r="H187" s="7"/>
      <c r="I187" s="7"/>
      <c r="J187" s="7"/>
      <c r="K187" s="7"/>
      <c r="L187" s="9" t="s">
        <v>139</v>
      </c>
      <c r="M187" s="18">
        <v>100</v>
      </c>
      <c r="N187" s="18">
        <v>100</v>
      </c>
      <c r="O187" s="27">
        <v>99</v>
      </c>
      <c r="P187" s="18">
        <v>100</v>
      </c>
      <c r="Q187" s="18">
        <v>100</v>
      </c>
      <c r="R187" s="27">
        <v>99</v>
      </c>
      <c r="S187" s="24" t="s">
        <v>132</v>
      </c>
      <c r="T187" s="24" t="s">
        <v>132</v>
      </c>
      <c r="U187" s="18">
        <v>100</v>
      </c>
      <c r="V187" s="7"/>
      <c r="W187" s="9" t="s">
        <v>131</v>
      </c>
      <c r="X187" s="16">
        <v>4769</v>
      </c>
    </row>
    <row r="188" spans="1:24" ht="16.5" customHeight="1">
      <c r="A188" s="7"/>
      <c r="B188" s="7"/>
      <c r="C188" s="7"/>
      <c r="D188" s="7"/>
      <c r="E188" s="7" t="s">
        <v>326</v>
      </c>
      <c r="F188" s="7"/>
      <c r="G188" s="7"/>
      <c r="H188" s="7"/>
      <c r="I188" s="7"/>
      <c r="J188" s="7"/>
      <c r="K188" s="7"/>
      <c r="L188" s="9" t="s">
        <v>139</v>
      </c>
      <c r="M188" s="27">
        <v>84</v>
      </c>
      <c r="N188" s="27">
        <v>79</v>
      </c>
      <c r="O188" s="27">
        <v>77</v>
      </c>
      <c r="P188" s="27">
        <v>87</v>
      </c>
      <c r="Q188" s="27">
        <v>71</v>
      </c>
      <c r="R188" s="27">
        <v>73</v>
      </c>
      <c r="S188" s="24" t="s">
        <v>132</v>
      </c>
      <c r="T188" s="24" t="s">
        <v>132</v>
      </c>
      <c r="U188" s="27">
        <v>80</v>
      </c>
      <c r="V188" s="7"/>
      <c r="W188" s="9" t="s">
        <v>131</v>
      </c>
      <c r="X188" s="33">
        <v>148063</v>
      </c>
    </row>
    <row r="189" spans="1:24" ht="16.5" customHeight="1">
      <c r="A189" s="7"/>
      <c r="B189" s="7"/>
      <c r="C189" s="7"/>
      <c r="D189" s="7"/>
      <c r="E189" s="7" t="s">
        <v>327</v>
      </c>
      <c r="F189" s="7"/>
      <c r="G189" s="7"/>
      <c r="H189" s="7"/>
      <c r="I189" s="7"/>
      <c r="J189" s="7"/>
      <c r="K189" s="7"/>
      <c r="L189" s="9" t="s">
        <v>139</v>
      </c>
      <c r="M189" s="27">
        <v>77</v>
      </c>
      <c r="N189" s="27">
        <v>67</v>
      </c>
      <c r="O189" s="27">
        <v>61</v>
      </c>
      <c r="P189" s="27">
        <v>68</v>
      </c>
      <c r="Q189" s="27">
        <v>62</v>
      </c>
      <c r="R189" s="27">
        <v>63</v>
      </c>
      <c r="S189" s="24" t="s">
        <v>132</v>
      </c>
      <c r="T189" s="24" t="s">
        <v>132</v>
      </c>
      <c r="U189" s="27">
        <v>68</v>
      </c>
      <c r="V189" s="7"/>
      <c r="W189" s="9" t="s">
        <v>131</v>
      </c>
      <c r="X189" s="33">
        <v>451911</v>
      </c>
    </row>
    <row r="190" spans="1:24" ht="16.5" customHeight="1">
      <c r="A190" s="7"/>
      <c r="B190" s="7"/>
      <c r="C190" s="7"/>
      <c r="D190" s="7"/>
      <c r="E190" s="7" t="s">
        <v>328</v>
      </c>
      <c r="F190" s="7"/>
      <c r="G190" s="7"/>
      <c r="H190" s="7"/>
      <c r="I190" s="7"/>
      <c r="J190" s="7"/>
      <c r="K190" s="7"/>
      <c r="L190" s="9" t="s">
        <v>139</v>
      </c>
      <c r="M190" s="27">
        <v>80</v>
      </c>
      <c r="N190" s="27">
        <v>70</v>
      </c>
      <c r="O190" s="27">
        <v>75</v>
      </c>
      <c r="P190" s="27">
        <v>71</v>
      </c>
      <c r="Q190" s="27">
        <v>79</v>
      </c>
      <c r="R190" s="27">
        <v>71</v>
      </c>
      <c r="S190" s="24" t="s">
        <v>132</v>
      </c>
      <c r="T190" s="24" t="s">
        <v>132</v>
      </c>
      <c r="U190" s="27">
        <v>75</v>
      </c>
      <c r="V190" s="7"/>
      <c r="W190" s="9" t="s">
        <v>131</v>
      </c>
      <c r="X190" s="33">
        <v>566004</v>
      </c>
    </row>
    <row r="191" spans="1:24" ht="16.5" customHeight="1">
      <c r="A191" s="7"/>
      <c r="B191" s="7"/>
      <c r="C191" s="7"/>
      <c r="D191" s="7"/>
      <c r="E191" s="7" t="s">
        <v>329</v>
      </c>
      <c r="F191" s="7"/>
      <c r="G191" s="7"/>
      <c r="H191" s="7"/>
      <c r="I191" s="7"/>
      <c r="J191" s="7"/>
      <c r="K191" s="7"/>
      <c r="L191" s="9" t="s">
        <v>139</v>
      </c>
      <c r="M191" s="27">
        <v>93</v>
      </c>
      <c r="N191" s="27">
        <v>87</v>
      </c>
      <c r="O191" s="27">
        <v>95</v>
      </c>
      <c r="P191" s="27">
        <v>93</v>
      </c>
      <c r="Q191" s="27">
        <v>97</v>
      </c>
      <c r="R191" s="27">
        <v>94</v>
      </c>
      <c r="S191" s="24" t="s">
        <v>132</v>
      </c>
      <c r="T191" s="24" t="s">
        <v>132</v>
      </c>
      <c r="U191" s="27">
        <v>92</v>
      </c>
      <c r="V191" s="7"/>
      <c r="W191" s="9" t="s">
        <v>131</v>
      </c>
      <c r="X191" s="20">
        <v>98789</v>
      </c>
    </row>
    <row r="192" spans="1:24" ht="16.5" customHeight="1">
      <c r="A192" s="7"/>
      <c r="B192" s="7"/>
      <c r="C192" s="7"/>
      <c r="D192" s="7"/>
      <c r="E192" s="7" t="s">
        <v>82</v>
      </c>
      <c r="F192" s="7"/>
      <c r="G192" s="7"/>
      <c r="H192" s="7"/>
      <c r="I192" s="7"/>
      <c r="J192" s="7"/>
      <c r="K192" s="7"/>
      <c r="L192" s="9" t="s">
        <v>139</v>
      </c>
      <c r="M192" s="27">
        <v>81</v>
      </c>
      <c r="N192" s="27">
        <v>71</v>
      </c>
      <c r="O192" s="27">
        <v>70</v>
      </c>
      <c r="P192" s="27">
        <v>73</v>
      </c>
      <c r="Q192" s="27">
        <v>74</v>
      </c>
      <c r="R192" s="27">
        <v>70</v>
      </c>
      <c r="S192" s="24" t="s">
        <v>132</v>
      </c>
      <c r="T192" s="24" t="s">
        <v>132</v>
      </c>
      <c r="U192" s="27">
        <v>75</v>
      </c>
      <c r="V192" s="7"/>
      <c r="W192" s="9" t="s">
        <v>131</v>
      </c>
      <c r="X192" s="34">
        <v>1269536</v>
      </c>
    </row>
    <row r="193" spans="1:24" ht="16.5" customHeight="1">
      <c r="A193" s="7"/>
      <c r="B193" s="7"/>
      <c r="C193" s="7"/>
      <c r="D193" s="7"/>
      <c r="E193" s="7" t="s">
        <v>362</v>
      </c>
      <c r="F193" s="7"/>
      <c r="G193" s="7"/>
      <c r="H193" s="7"/>
      <c r="I193" s="7"/>
      <c r="J193" s="7"/>
      <c r="K193" s="7"/>
      <c r="L193" s="9" t="s">
        <v>131</v>
      </c>
      <c r="M193" s="33">
        <v>424884</v>
      </c>
      <c r="N193" s="33">
        <v>325419</v>
      </c>
      <c r="O193" s="33">
        <v>283915</v>
      </c>
      <c r="P193" s="33">
        <v>133051</v>
      </c>
      <c r="Q193" s="20">
        <v>78479</v>
      </c>
      <c r="R193" s="20">
        <v>23788</v>
      </c>
      <c r="S193" s="24" t="s">
        <v>132</v>
      </c>
      <c r="T193" s="24" t="s">
        <v>132</v>
      </c>
      <c r="U193" s="34">
        <v>1269536</v>
      </c>
      <c r="V193" s="7"/>
      <c r="W193" s="9"/>
      <c r="X193" s="10"/>
    </row>
    <row r="194" spans="1:24" ht="16.5" customHeight="1">
      <c r="A194" s="7"/>
      <c r="B194" s="7"/>
      <c r="C194" s="7"/>
      <c r="D194" s="7" t="s">
        <v>363</v>
      </c>
      <c r="E194" s="7"/>
      <c r="F194" s="7"/>
      <c r="G194" s="7"/>
      <c r="H194" s="7"/>
      <c r="I194" s="7"/>
      <c r="J194" s="7"/>
      <c r="K194" s="7"/>
      <c r="L194" s="9"/>
      <c r="M194" s="10"/>
      <c r="N194" s="10"/>
      <c r="O194" s="10"/>
      <c r="P194" s="10"/>
      <c r="Q194" s="10"/>
      <c r="R194" s="10"/>
      <c r="S194" s="10"/>
      <c r="T194" s="10"/>
      <c r="U194" s="10"/>
      <c r="V194" s="7"/>
      <c r="W194" s="9"/>
      <c r="X194" s="10"/>
    </row>
    <row r="195" spans="1:24" ht="16.5" customHeight="1">
      <c r="A195" s="7"/>
      <c r="B195" s="7"/>
      <c r="C195" s="7"/>
      <c r="D195" s="7"/>
      <c r="E195" s="7" t="s">
        <v>325</v>
      </c>
      <c r="F195" s="7"/>
      <c r="G195" s="7"/>
      <c r="H195" s="7"/>
      <c r="I195" s="7"/>
      <c r="J195" s="7"/>
      <c r="K195" s="7"/>
      <c r="L195" s="9" t="s">
        <v>139</v>
      </c>
      <c r="M195" s="18">
        <v>100</v>
      </c>
      <c r="N195" s="18">
        <v>100</v>
      </c>
      <c r="O195" s="24" t="s">
        <v>132</v>
      </c>
      <c r="P195" s="18">
        <v>100</v>
      </c>
      <c r="Q195" s="18">
        <v>100</v>
      </c>
      <c r="R195" s="24" t="s">
        <v>132</v>
      </c>
      <c r="S195" s="24" t="s">
        <v>132</v>
      </c>
      <c r="T195" s="18">
        <v>100</v>
      </c>
      <c r="U195" s="18">
        <v>100</v>
      </c>
      <c r="V195" s="7"/>
      <c r="W195" s="9" t="s">
        <v>131</v>
      </c>
      <c r="X195" s="16">
        <v>2202</v>
      </c>
    </row>
    <row r="196" spans="1:24" ht="16.5" customHeight="1">
      <c r="A196" s="7"/>
      <c r="B196" s="7"/>
      <c r="C196" s="7"/>
      <c r="D196" s="7"/>
      <c r="E196" s="7" t="s">
        <v>326</v>
      </c>
      <c r="F196" s="7"/>
      <c r="G196" s="7"/>
      <c r="H196" s="7"/>
      <c r="I196" s="7"/>
      <c r="J196" s="7"/>
      <c r="K196" s="7"/>
      <c r="L196" s="9" t="s">
        <v>139</v>
      </c>
      <c r="M196" s="27">
        <v>87</v>
      </c>
      <c r="N196" s="27">
        <v>87</v>
      </c>
      <c r="O196" s="24" t="s">
        <v>132</v>
      </c>
      <c r="P196" s="27">
        <v>84</v>
      </c>
      <c r="Q196" s="27">
        <v>96</v>
      </c>
      <c r="R196" s="24" t="s">
        <v>132</v>
      </c>
      <c r="S196" s="24" t="s">
        <v>132</v>
      </c>
      <c r="T196" s="27">
        <v>71</v>
      </c>
      <c r="U196" s="27">
        <v>86</v>
      </c>
      <c r="V196" s="7"/>
      <c r="W196" s="9" t="s">
        <v>131</v>
      </c>
      <c r="X196" s="20">
        <v>56151</v>
      </c>
    </row>
    <row r="197" spans="1:24" ht="16.5" customHeight="1">
      <c r="A197" s="7"/>
      <c r="B197" s="7"/>
      <c r="C197" s="7"/>
      <c r="D197" s="7"/>
      <c r="E197" s="7" t="s">
        <v>327</v>
      </c>
      <c r="F197" s="7"/>
      <c r="G197" s="7"/>
      <c r="H197" s="7"/>
      <c r="I197" s="7"/>
      <c r="J197" s="7"/>
      <c r="K197" s="7"/>
      <c r="L197" s="9" t="s">
        <v>139</v>
      </c>
      <c r="M197" s="27">
        <v>86</v>
      </c>
      <c r="N197" s="27">
        <v>83</v>
      </c>
      <c r="O197" s="24" t="s">
        <v>132</v>
      </c>
      <c r="P197" s="27">
        <v>85</v>
      </c>
      <c r="Q197" s="27">
        <v>96</v>
      </c>
      <c r="R197" s="24" t="s">
        <v>132</v>
      </c>
      <c r="S197" s="24" t="s">
        <v>132</v>
      </c>
      <c r="T197" s="27">
        <v>76</v>
      </c>
      <c r="U197" s="27">
        <v>86</v>
      </c>
      <c r="V197" s="7"/>
      <c r="W197" s="9" t="s">
        <v>131</v>
      </c>
      <c r="X197" s="33">
        <v>204174</v>
      </c>
    </row>
    <row r="198" spans="1:24" ht="16.5" customHeight="1">
      <c r="A198" s="7"/>
      <c r="B198" s="7"/>
      <c r="C198" s="7"/>
      <c r="D198" s="7"/>
      <c r="E198" s="7" t="s">
        <v>328</v>
      </c>
      <c r="F198" s="7"/>
      <c r="G198" s="7"/>
      <c r="H198" s="7"/>
      <c r="I198" s="7"/>
      <c r="J198" s="7"/>
      <c r="K198" s="7"/>
      <c r="L198" s="9" t="s">
        <v>139</v>
      </c>
      <c r="M198" s="27">
        <v>88</v>
      </c>
      <c r="N198" s="27">
        <v>77</v>
      </c>
      <c r="O198" s="24" t="s">
        <v>132</v>
      </c>
      <c r="P198" s="27">
        <v>84</v>
      </c>
      <c r="Q198" s="27">
        <v>95</v>
      </c>
      <c r="R198" s="24" t="s">
        <v>132</v>
      </c>
      <c r="S198" s="24" t="s">
        <v>132</v>
      </c>
      <c r="T198" s="27">
        <v>77</v>
      </c>
      <c r="U198" s="27">
        <v>86</v>
      </c>
      <c r="V198" s="7"/>
      <c r="W198" s="9" t="s">
        <v>131</v>
      </c>
      <c r="X198" s="33">
        <v>359705</v>
      </c>
    </row>
    <row r="199" spans="1:24" ht="16.5" customHeight="1">
      <c r="A199" s="7"/>
      <c r="B199" s="7"/>
      <c r="C199" s="7"/>
      <c r="D199" s="7"/>
      <c r="E199" s="7" t="s">
        <v>329</v>
      </c>
      <c r="F199" s="7"/>
      <c r="G199" s="7"/>
      <c r="H199" s="7"/>
      <c r="I199" s="7"/>
      <c r="J199" s="7"/>
      <c r="K199" s="7"/>
      <c r="L199" s="9" t="s">
        <v>139</v>
      </c>
      <c r="M199" s="27">
        <v>97</v>
      </c>
      <c r="N199" s="27">
        <v>88</v>
      </c>
      <c r="O199" s="24" t="s">
        <v>132</v>
      </c>
      <c r="P199" s="27">
        <v>96</v>
      </c>
      <c r="Q199" s="27">
        <v>99</v>
      </c>
      <c r="R199" s="24" t="s">
        <v>132</v>
      </c>
      <c r="S199" s="24" t="s">
        <v>132</v>
      </c>
      <c r="T199" s="27">
        <v>92</v>
      </c>
      <c r="U199" s="27">
        <v>95</v>
      </c>
      <c r="V199" s="7"/>
      <c r="W199" s="9" t="s">
        <v>131</v>
      </c>
      <c r="X199" s="33">
        <v>128869</v>
      </c>
    </row>
    <row r="200" spans="1:24" ht="16.5" customHeight="1">
      <c r="A200" s="7"/>
      <c r="B200" s="7"/>
      <c r="C200" s="7"/>
      <c r="D200" s="7"/>
      <c r="E200" s="7" t="s">
        <v>82</v>
      </c>
      <c r="F200" s="7"/>
      <c r="G200" s="7"/>
      <c r="H200" s="7"/>
      <c r="I200" s="7"/>
      <c r="J200" s="7"/>
      <c r="K200" s="7"/>
      <c r="L200" s="9" t="s">
        <v>139</v>
      </c>
      <c r="M200" s="27">
        <v>89</v>
      </c>
      <c r="N200" s="27">
        <v>81</v>
      </c>
      <c r="O200" s="24" t="s">
        <v>132</v>
      </c>
      <c r="P200" s="27">
        <v>86</v>
      </c>
      <c r="Q200" s="27">
        <v>96</v>
      </c>
      <c r="R200" s="24" t="s">
        <v>132</v>
      </c>
      <c r="S200" s="24" t="s">
        <v>132</v>
      </c>
      <c r="T200" s="27">
        <v>79</v>
      </c>
      <c r="U200" s="27">
        <v>87</v>
      </c>
      <c r="V200" s="7"/>
      <c r="W200" s="9" t="s">
        <v>131</v>
      </c>
      <c r="X200" s="33">
        <v>751101</v>
      </c>
    </row>
    <row r="201" spans="1:24" ht="16.5" customHeight="1">
      <c r="A201" s="7"/>
      <c r="B201" s="7"/>
      <c r="C201" s="7"/>
      <c r="D201" s="7"/>
      <c r="E201" s="7" t="s">
        <v>362</v>
      </c>
      <c r="F201" s="7"/>
      <c r="G201" s="7"/>
      <c r="H201" s="7"/>
      <c r="I201" s="7"/>
      <c r="J201" s="7"/>
      <c r="K201" s="7"/>
      <c r="L201" s="9" t="s">
        <v>131</v>
      </c>
      <c r="M201" s="33">
        <v>467659</v>
      </c>
      <c r="N201" s="33">
        <v>125774</v>
      </c>
      <c r="O201" s="24" t="s">
        <v>132</v>
      </c>
      <c r="P201" s="20">
        <v>81368</v>
      </c>
      <c r="Q201" s="20">
        <v>44306</v>
      </c>
      <c r="R201" s="24" t="s">
        <v>132</v>
      </c>
      <c r="S201" s="24" t="s">
        <v>132</v>
      </c>
      <c r="T201" s="20">
        <v>31994</v>
      </c>
      <c r="U201" s="33">
        <v>751101</v>
      </c>
      <c r="V201" s="7"/>
      <c r="W201" s="9"/>
      <c r="X201" s="10"/>
    </row>
    <row r="202" spans="1:24" ht="16.5" customHeight="1">
      <c r="A202" s="7"/>
      <c r="B202" s="7"/>
      <c r="C202" s="7"/>
      <c r="D202" s="7" t="s">
        <v>212</v>
      </c>
      <c r="E202" s="7"/>
      <c r="F202" s="7"/>
      <c r="G202" s="7"/>
      <c r="H202" s="7"/>
      <c r="I202" s="7"/>
      <c r="J202" s="7"/>
      <c r="K202" s="7"/>
      <c r="L202" s="9"/>
      <c r="M202" s="10"/>
      <c r="N202" s="10"/>
      <c r="O202" s="10"/>
      <c r="P202" s="10"/>
      <c r="Q202" s="10"/>
      <c r="R202" s="10"/>
      <c r="S202" s="10"/>
      <c r="T202" s="10"/>
      <c r="U202" s="10"/>
      <c r="V202" s="7"/>
      <c r="W202" s="9"/>
      <c r="X202" s="10"/>
    </row>
    <row r="203" spans="1:24" ht="16.5" customHeight="1">
      <c r="A203" s="7"/>
      <c r="B203" s="7"/>
      <c r="C203" s="7"/>
      <c r="D203" s="7"/>
      <c r="E203" s="7" t="s">
        <v>325</v>
      </c>
      <c r="F203" s="7"/>
      <c r="G203" s="7"/>
      <c r="H203" s="7"/>
      <c r="I203" s="7"/>
      <c r="J203" s="7"/>
      <c r="K203" s="7"/>
      <c r="L203" s="9" t="s">
        <v>139</v>
      </c>
      <c r="M203" s="18">
        <v>100</v>
      </c>
      <c r="N203" s="18">
        <v>100</v>
      </c>
      <c r="O203" s="18">
        <v>100</v>
      </c>
      <c r="P203" s="18">
        <v>100</v>
      </c>
      <c r="Q203" s="18">
        <v>100</v>
      </c>
      <c r="R203" s="18">
        <v>100</v>
      </c>
      <c r="S203" s="27">
        <v>99</v>
      </c>
      <c r="T203" s="18">
        <v>100</v>
      </c>
      <c r="U203" s="18">
        <v>100</v>
      </c>
      <c r="V203" s="7"/>
      <c r="W203" s="9" t="s">
        <v>131</v>
      </c>
      <c r="X203" s="20">
        <v>56177</v>
      </c>
    </row>
    <row r="204" spans="1:24" ht="16.5" customHeight="1">
      <c r="A204" s="7"/>
      <c r="B204" s="7"/>
      <c r="C204" s="7"/>
      <c r="D204" s="7"/>
      <c r="E204" s="7" t="s">
        <v>326</v>
      </c>
      <c r="F204" s="7"/>
      <c r="G204" s="7"/>
      <c r="H204" s="7"/>
      <c r="I204" s="7"/>
      <c r="J204" s="7"/>
      <c r="K204" s="7"/>
      <c r="L204" s="9" t="s">
        <v>139</v>
      </c>
      <c r="M204" s="27">
        <v>81</v>
      </c>
      <c r="N204" s="27">
        <v>77</v>
      </c>
      <c r="O204" s="27">
        <v>72</v>
      </c>
      <c r="P204" s="27">
        <v>80</v>
      </c>
      <c r="Q204" s="27">
        <v>67</v>
      </c>
      <c r="R204" s="27">
        <v>75</v>
      </c>
      <c r="S204" s="27">
        <v>77</v>
      </c>
      <c r="T204" s="27">
        <v>66</v>
      </c>
      <c r="U204" s="27">
        <v>77</v>
      </c>
      <c r="V204" s="7"/>
      <c r="W204" s="9" t="s">
        <v>131</v>
      </c>
      <c r="X204" s="33">
        <v>959729</v>
      </c>
    </row>
    <row r="205" spans="1:24" ht="16.5" customHeight="1">
      <c r="A205" s="7"/>
      <c r="B205" s="7"/>
      <c r="C205" s="7"/>
      <c r="D205" s="7"/>
      <c r="E205" s="7" t="s">
        <v>327</v>
      </c>
      <c r="F205" s="7"/>
      <c r="G205" s="7"/>
      <c r="H205" s="7"/>
      <c r="I205" s="7"/>
      <c r="J205" s="7"/>
      <c r="K205" s="7"/>
      <c r="L205" s="9" t="s">
        <v>139</v>
      </c>
      <c r="M205" s="27">
        <v>76</v>
      </c>
      <c r="N205" s="27">
        <v>70</v>
      </c>
      <c r="O205" s="27">
        <v>60</v>
      </c>
      <c r="P205" s="27">
        <v>50</v>
      </c>
      <c r="Q205" s="27">
        <v>52</v>
      </c>
      <c r="R205" s="27">
        <v>57</v>
      </c>
      <c r="S205" s="27">
        <v>50</v>
      </c>
      <c r="T205" s="27">
        <v>55</v>
      </c>
      <c r="U205" s="27">
        <v>66</v>
      </c>
      <c r="V205" s="7"/>
      <c r="W205" s="9" t="s">
        <v>131</v>
      </c>
      <c r="X205" s="34">
        <v>2760602</v>
      </c>
    </row>
    <row r="206" spans="1:24" ht="16.5" customHeight="1">
      <c r="A206" s="7"/>
      <c r="B206" s="7"/>
      <c r="C206" s="7"/>
      <c r="D206" s="7"/>
      <c r="E206" s="7" t="s">
        <v>328</v>
      </c>
      <c r="F206" s="7"/>
      <c r="G206" s="7"/>
      <c r="H206" s="7"/>
      <c r="I206" s="7"/>
      <c r="J206" s="7"/>
      <c r="K206" s="7"/>
      <c r="L206" s="9" t="s">
        <v>139</v>
      </c>
      <c r="M206" s="27">
        <v>81</v>
      </c>
      <c r="N206" s="27">
        <v>73</v>
      </c>
      <c r="O206" s="27">
        <v>74</v>
      </c>
      <c r="P206" s="27">
        <v>65</v>
      </c>
      <c r="Q206" s="27">
        <v>69</v>
      </c>
      <c r="R206" s="27">
        <v>65</v>
      </c>
      <c r="S206" s="27">
        <v>63</v>
      </c>
      <c r="T206" s="27">
        <v>58</v>
      </c>
      <c r="U206" s="27">
        <v>74</v>
      </c>
      <c r="V206" s="7"/>
      <c r="W206" s="9" t="s">
        <v>131</v>
      </c>
      <c r="X206" s="34">
        <v>2906333</v>
      </c>
    </row>
    <row r="207" spans="1:24" ht="16.5" customHeight="1">
      <c r="A207" s="7"/>
      <c r="B207" s="7"/>
      <c r="C207" s="7"/>
      <c r="D207" s="7"/>
      <c r="E207" s="7" t="s">
        <v>329</v>
      </c>
      <c r="F207" s="7"/>
      <c r="G207" s="7"/>
      <c r="H207" s="7"/>
      <c r="I207" s="7"/>
      <c r="J207" s="7"/>
      <c r="K207" s="7"/>
      <c r="L207" s="9" t="s">
        <v>139</v>
      </c>
      <c r="M207" s="27">
        <v>94</v>
      </c>
      <c r="N207" s="27">
        <v>89</v>
      </c>
      <c r="O207" s="27">
        <v>94</v>
      </c>
      <c r="P207" s="27">
        <v>92</v>
      </c>
      <c r="Q207" s="27">
        <v>92</v>
      </c>
      <c r="R207" s="27">
        <v>89</v>
      </c>
      <c r="S207" s="27">
        <v>91</v>
      </c>
      <c r="T207" s="27">
        <v>88</v>
      </c>
      <c r="U207" s="27">
        <v>92</v>
      </c>
      <c r="V207" s="7"/>
      <c r="W207" s="9" t="s">
        <v>131</v>
      </c>
      <c r="X207" s="33">
        <v>556035</v>
      </c>
    </row>
    <row r="208" spans="1:24" ht="16.5" customHeight="1">
      <c r="A208" s="7"/>
      <c r="B208" s="7"/>
      <c r="C208" s="7"/>
      <c r="D208" s="7"/>
      <c r="E208" s="7" t="s">
        <v>82</v>
      </c>
      <c r="F208" s="7"/>
      <c r="G208" s="7"/>
      <c r="H208" s="7"/>
      <c r="I208" s="7"/>
      <c r="J208" s="7"/>
      <c r="K208" s="7"/>
      <c r="L208" s="9" t="s">
        <v>139</v>
      </c>
      <c r="M208" s="27">
        <v>81</v>
      </c>
      <c r="N208" s="27">
        <v>73</v>
      </c>
      <c r="O208" s="27">
        <v>69</v>
      </c>
      <c r="P208" s="27">
        <v>64</v>
      </c>
      <c r="Q208" s="27">
        <v>64</v>
      </c>
      <c r="R208" s="27">
        <v>65</v>
      </c>
      <c r="S208" s="27">
        <v>62</v>
      </c>
      <c r="T208" s="27">
        <v>61</v>
      </c>
      <c r="U208" s="27">
        <v>73</v>
      </c>
      <c r="V208" s="7"/>
      <c r="W208" s="9" t="s">
        <v>131</v>
      </c>
      <c r="X208" s="34">
        <v>7238876</v>
      </c>
    </row>
    <row r="209" spans="1:24" ht="16.5" customHeight="1">
      <c r="A209" s="7"/>
      <c r="B209" s="7"/>
      <c r="C209" s="7"/>
      <c r="D209" s="7"/>
      <c r="E209" s="7" t="s">
        <v>362</v>
      </c>
      <c r="F209" s="7"/>
      <c r="G209" s="7"/>
      <c r="H209" s="7"/>
      <c r="I209" s="7"/>
      <c r="J209" s="7"/>
      <c r="K209" s="7"/>
      <c r="L209" s="9" t="s">
        <v>131</v>
      </c>
      <c r="M209" s="34">
        <v>2536037</v>
      </c>
      <c r="N209" s="34">
        <v>1630432</v>
      </c>
      <c r="O209" s="34">
        <v>1397297</v>
      </c>
      <c r="P209" s="33">
        <v>780840</v>
      </c>
      <c r="Q209" s="33">
        <v>469470</v>
      </c>
      <c r="R209" s="33">
        <v>146788</v>
      </c>
      <c r="S209" s="33">
        <v>137773</v>
      </c>
      <c r="T209" s="33">
        <v>140239</v>
      </c>
      <c r="U209" s="34">
        <v>7238876</v>
      </c>
      <c r="V209" s="7"/>
      <c r="W209" s="9"/>
      <c r="X209" s="10"/>
    </row>
    <row r="210" spans="1:24" ht="16.5" customHeight="1">
      <c r="A210" s="7"/>
      <c r="B210" s="7"/>
      <c r="C210" s="7" t="s">
        <v>86</v>
      </c>
      <c r="D210" s="7"/>
      <c r="E210" s="7"/>
      <c r="F210" s="7"/>
      <c r="G210" s="7"/>
      <c r="H210" s="7"/>
      <c r="I210" s="7"/>
      <c r="J210" s="7"/>
      <c r="K210" s="7"/>
      <c r="L210" s="9"/>
      <c r="M210" s="10"/>
      <c r="N210" s="10"/>
      <c r="O210" s="10"/>
      <c r="P210" s="10"/>
      <c r="Q210" s="10"/>
      <c r="R210" s="10"/>
      <c r="S210" s="10"/>
      <c r="T210" s="10"/>
      <c r="U210" s="10"/>
      <c r="V210" s="7"/>
      <c r="W210" s="9"/>
      <c r="X210" s="10"/>
    </row>
    <row r="211" spans="1:24" ht="16.5" customHeight="1">
      <c r="A211" s="7"/>
      <c r="B211" s="7"/>
      <c r="C211" s="7"/>
      <c r="D211" s="7" t="s">
        <v>310</v>
      </c>
      <c r="E211" s="7"/>
      <c r="F211" s="7"/>
      <c r="G211" s="7"/>
      <c r="H211" s="7"/>
      <c r="I211" s="7"/>
      <c r="J211" s="7"/>
      <c r="K211" s="7"/>
      <c r="L211" s="9"/>
      <c r="M211" s="10"/>
      <c r="N211" s="10"/>
      <c r="O211" s="10"/>
      <c r="P211" s="10"/>
      <c r="Q211" s="10"/>
      <c r="R211" s="10"/>
      <c r="S211" s="10"/>
      <c r="T211" s="10"/>
      <c r="U211" s="10"/>
      <c r="V211" s="7"/>
      <c r="W211" s="9"/>
      <c r="X211" s="10"/>
    </row>
    <row r="212" spans="1:24" ht="16.5" customHeight="1">
      <c r="A212" s="7"/>
      <c r="B212" s="7"/>
      <c r="C212" s="7"/>
      <c r="D212" s="7"/>
      <c r="E212" s="7" t="s">
        <v>325</v>
      </c>
      <c r="F212" s="7"/>
      <c r="G212" s="7"/>
      <c r="H212" s="7"/>
      <c r="I212" s="7"/>
      <c r="J212" s="7"/>
      <c r="K212" s="7"/>
      <c r="L212" s="9" t="s">
        <v>139</v>
      </c>
      <c r="M212" s="18">
        <v>100</v>
      </c>
      <c r="N212" s="18">
        <v>100</v>
      </c>
      <c r="O212" s="18">
        <v>100</v>
      </c>
      <c r="P212" s="18">
        <v>100</v>
      </c>
      <c r="Q212" s="18">
        <v>100</v>
      </c>
      <c r="R212" s="18">
        <v>100</v>
      </c>
      <c r="S212" s="25" t="s">
        <v>144</v>
      </c>
      <c r="T212" s="18">
        <v>100</v>
      </c>
      <c r="U212" s="18">
        <v>100</v>
      </c>
      <c r="V212" s="7"/>
      <c r="W212" s="9" t="s">
        <v>131</v>
      </c>
      <c r="X212" s="20">
        <v>27577</v>
      </c>
    </row>
    <row r="213" spans="1:24" ht="16.5" customHeight="1">
      <c r="A213" s="7"/>
      <c r="B213" s="7"/>
      <c r="C213" s="7"/>
      <c r="D213" s="7"/>
      <c r="E213" s="7" t="s">
        <v>326</v>
      </c>
      <c r="F213" s="7"/>
      <c r="G213" s="7"/>
      <c r="H213" s="7"/>
      <c r="I213" s="7"/>
      <c r="J213" s="7"/>
      <c r="K213" s="7"/>
      <c r="L213" s="9" t="s">
        <v>139</v>
      </c>
      <c r="M213" s="27">
        <v>76</v>
      </c>
      <c r="N213" s="27">
        <v>76</v>
      </c>
      <c r="O213" s="27">
        <v>72</v>
      </c>
      <c r="P213" s="27">
        <v>77</v>
      </c>
      <c r="Q213" s="27">
        <v>67</v>
      </c>
      <c r="R213" s="27">
        <v>77</v>
      </c>
      <c r="S213" s="25" t="s">
        <v>144</v>
      </c>
      <c r="T213" s="27">
        <v>57</v>
      </c>
      <c r="U213" s="27">
        <v>74</v>
      </c>
      <c r="V213" s="7"/>
      <c r="W213" s="9" t="s">
        <v>131</v>
      </c>
      <c r="X213" s="33">
        <v>340278</v>
      </c>
    </row>
    <row r="214" spans="1:24" ht="16.5" customHeight="1">
      <c r="A214" s="7"/>
      <c r="B214" s="7"/>
      <c r="C214" s="7"/>
      <c r="D214" s="7"/>
      <c r="E214" s="7" t="s">
        <v>327</v>
      </c>
      <c r="F214" s="7"/>
      <c r="G214" s="7"/>
      <c r="H214" s="7"/>
      <c r="I214" s="7"/>
      <c r="J214" s="7"/>
      <c r="K214" s="7"/>
      <c r="L214" s="9" t="s">
        <v>139</v>
      </c>
      <c r="M214" s="27">
        <v>71</v>
      </c>
      <c r="N214" s="27">
        <v>70</v>
      </c>
      <c r="O214" s="27">
        <v>61</v>
      </c>
      <c r="P214" s="27">
        <v>52</v>
      </c>
      <c r="Q214" s="27">
        <v>54</v>
      </c>
      <c r="R214" s="27">
        <v>42</v>
      </c>
      <c r="S214" s="25" t="s">
        <v>144</v>
      </c>
      <c r="T214" s="27">
        <v>36</v>
      </c>
      <c r="U214" s="27">
        <v>64</v>
      </c>
      <c r="V214" s="7"/>
      <c r="W214" s="9" t="s">
        <v>131</v>
      </c>
      <c r="X214" s="33">
        <v>928518</v>
      </c>
    </row>
    <row r="215" spans="1:24" ht="16.5" customHeight="1">
      <c r="A215" s="7"/>
      <c r="B215" s="7"/>
      <c r="C215" s="7"/>
      <c r="D215" s="7"/>
      <c r="E215" s="7" t="s">
        <v>328</v>
      </c>
      <c r="F215" s="7"/>
      <c r="G215" s="7"/>
      <c r="H215" s="7"/>
      <c r="I215" s="7"/>
      <c r="J215" s="7"/>
      <c r="K215" s="7"/>
      <c r="L215" s="9" t="s">
        <v>139</v>
      </c>
      <c r="M215" s="27">
        <v>75</v>
      </c>
      <c r="N215" s="27">
        <v>70</v>
      </c>
      <c r="O215" s="27">
        <v>77</v>
      </c>
      <c r="P215" s="27">
        <v>65</v>
      </c>
      <c r="Q215" s="27">
        <v>66</v>
      </c>
      <c r="R215" s="27">
        <v>52</v>
      </c>
      <c r="S215" s="25" t="s">
        <v>144</v>
      </c>
      <c r="T215" s="27">
        <v>52</v>
      </c>
      <c r="U215" s="27">
        <v>71</v>
      </c>
      <c r="V215" s="7"/>
      <c r="W215" s="9" t="s">
        <v>131</v>
      </c>
      <c r="X215" s="33">
        <v>923017</v>
      </c>
    </row>
    <row r="216" spans="1:24" ht="16.5" customHeight="1">
      <c r="A216" s="7"/>
      <c r="B216" s="7"/>
      <c r="C216" s="7"/>
      <c r="D216" s="7"/>
      <c r="E216" s="7" t="s">
        <v>329</v>
      </c>
      <c r="F216" s="7"/>
      <c r="G216" s="7"/>
      <c r="H216" s="7"/>
      <c r="I216" s="7"/>
      <c r="J216" s="7"/>
      <c r="K216" s="7"/>
      <c r="L216" s="9" t="s">
        <v>139</v>
      </c>
      <c r="M216" s="27">
        <v>91</v>
      </c>
      <c r="N216" s="27">
        <v>88</v>
      </c>
      <c r="O216" s="27">
        <v>96</v>
      </c>
      <c r="P216" s="27">
        <v>93</v>
      </c>
      <c r="Q216" s="27">
        <v>92</v>
      </c>
      <c r="R216" s="27">
        <v>84</v>
      </c>
      <c r="S216" s="25" t="s">
        <v>144</v>
      </c>
      <c r="T216" s="27">
        <v>81</v>
      </c>
      <c r="U216" s="27">
        <v>90</v>
      </c>
      <c r="V216" s="7"/>
      <c r="W216" s="9" t="s">
        <v>131</v>
      </c>
      <c r="X216" s="33">
        <v>146898</v>
      </c>
    </row>
    <row r="217" spans="1:24" ht="16.5" customHeight="1">
      <c r="A217" s="7"/>
      <c r="B217" s="7"/>
      <c r="C217" s="7"/>
      <c r="D217" s="7"/>
      <c r="E217" s="7" t="s">
        <v>82</v>
      </c>
      <c r="F217" s="7"/>
      <c r="G217" s="7"/>
      <c r="H217" s="7"/>
      <c r="I217" s="7"/>
      <c r="J217" s="7"/>
      <c r="K217" s="7"/>
      <c r="L217" s="9" t="s">
        <v>139</v>
      </c>
      <c r="M217" s="27">
        <v>75</v>
      </c>
      <c r="N217" s="27">
        <v>72</v>
      </c>
      <c r="O217" s="27">
        <v>71</v>
      </c>
      <c r="P217" s="27">
        <v>65</v>
      </c>
      <c r="Q217" s="27">
        <v>63</v>
      </c>
      <c r="R217" s="27">
        <v>55</v>
      </c>
      <c r="S217" s="25" t="s">
        <v>144</v>
      </c>
      <c r="T217" s="27">
        <v>49</v>
      </c>
      <c r="U217" s="27">
        <v>70</v>
      </c>
      <c r="V217" s="7"/>
      <c r="W217" s="9" t="s">
        <v>131</v>
      </c>
      <c r="X217" s="34">
        <v>2366288</v>
      </c>
    </row>
    <row r="218" spans="1:24" ht="16.5" customHeight="1">
      <c r="A218" s="7"/>
      <c r="B218" s="7"/>
      <c r="C218" s="7"/>
      <c r="D218" s="7"/>
      <c r="E218" s="7" t="s">
        <v>362</v>
      </c>
      <c r="F218" s="7"/>
      <c r="G218" s="7"/>
      <c r="H218" s="7"/>
      <c r="I218" s="7"/>
      <c r="J218" s="7"/>
      <c r="K218" s="7"/>
      <c r="L218" s="9" t="s">
        <v>131</v>
      </c>
      <c r="M218" s="33">
        <v>777635</v>
      </c>
      <c r="N218" s="33">
        <v>507210</v>
      </c>
      <c r="O218" s="33">
        <v>453141</v>
      </c>
      <c r="P218" s="33">
        <v>310551</v>
      </c>
      <c r="Q218" s="33">
        <v>197567</v>
      </c>
      <c r="R218" s="20">
        <v>56220</v>
      </c>
      <c r="S218" s="25" t="s">
        <v>144</v>
      </c>
      <c r="T218" s="20">
        <v>63995</v>
      </c>
      <c r="U218" s="34">
        <v>2366319</v>
      </c>
      <c r="V218" s="7"/>
      <c r="W218" s="9"/>
      <c r="X218" s="10"/>
    </row>
    <row r="219" spans="1:24" ht="16.5" customHeight="1">
      <c r="A219" s="7"/>
      <c r="B219" s="7"/>
      <c r="C219" s="7"/>
      <c r="D219" s="7" t="s">
        <v>311</v>
      </c>
      <c r="E219" s="7"/>
      <c r="F219" s="7"/>
      <c r="G219" s="7"/>
      <c r="H219" s="7"/>
      <c r="I219" s="7"/>
      <c r="J219" s="7"/>
      <c r="K219" s="7"/>
      <c r="L219" s="9"/>
      <c r="M219" s="10"/>
      <c r="N219" s="10"/>
      <c r="O219" s="10"/>
      <c r="P219" s="10"/>
      <c r="Q219" s="10"/>
      <c r="R219" s="10"/>
      <c r="S219" s="10"/>
      <c r="T219" s="10"/>
      <c r="U219" s="10"/>
      <c r="V219" s="7"/>
      <c r="W219" s="9"/>
      <c r="X219" s="10"/>
    </row>
    <row r="220" spans="1:24" ht="16.5" customHeight="1">
      <c r="A220" s="7"/>
      <c r="B220" s="7"/>
      <c r="C220" s="7"/>
      <c r="D220" s="7"/>
      <c r="E220" s="7" t="s">
        <v>325</v>
      </c>
      <c r="F220" s="7"/>
      <c r="G220" s="7"/>
      <c r="H220" s="7"/>
      <c r="I220" s="7"/>
      <c r="J220" s="7"/>
      <c r="K220" s="7"/>
      <c r="L220" s="9" t="s">
        <v>139</v>
      </c>
      <c r="M220" s="18">
        <v>100</v>
      </c>
      <c r="N220" s="18">
        <v>100</v>
      </c>
      <c r="O220" s="18">
        <v>100</v>
      </c>
      <c r="P220" s="18">
        <v>100</v>
      </c>
      <c r="Q220" s="18">
        <v>100</v>
      </c>
      <c r="R220" s="18">
        <v>100</v>
      </c>
      <c r="S220" s="25" t="s">
        <v>144</v>
      </c>
      <c r="T220" s="18">
        <v>100</v>
      </c>
      <c r="U220" s="18">
        <v>100</v>
      </c>
      <c r="V220" s="7"/>
      <c r="W220" s="9" t="s">
        <v>131</v>
      </c>
      <c r="X220" s="20">
        <v>18096</v>
      </c>
    </row>
    <row r="221" spans="1:24" ht="16.5" customHeight="1">
      <c r="A221" s="7"/>
      <c r="B221" s="7"/>
      <c r="C221" s="7"/>
      <c r="D221" s="7"/>
      <c r="E221" s="7" t="s">
        <v>326</v>
      </c>
      <c r="F221" s="7"/>
      <c r="G221" s="7"/>
      <c r="H221" s="7"/>
      <c r="I221" s="7"/>
      <c r="J221" s="7"/>
      <c r="K221" s="7"/>
      <c r="L221" s="9" t="s">
        <v>139</v>
      </c>
      <c r="M221" s="27">
        <v>84</v>
      </c>
      <c r="N221" s="27">
        <v>79</v>
      </c>
      <c r="O221" s="27">
        <v>75</v>
      </c>
      <c r="P221" s="27">
        <v>75</v>
      </c>
      <c r="Q221" s="27">
        <v>73</v>
      </c>
      <c r="R221" s="27">
        <v>82</v>
      </c>
      <c r="S221" s="25" t="s">
        <v>144</v>
      </c>
      <c r="T221" s="27">
        <v>78</v>
      </c>
      <c r="U221" s="27">
        <v>79</v>
      </c>
      <c r="V221" s="7"/>
      <c r="W221" s="9" t="s">
        <v>131</v>
      </c>
      <c r="X221" s="33">
        <v>360045</v>
      </c>
    </row>
    <row r="222" spans="1:24" ht="16.5" customHeight="1">
      <c r="A222" s="7"/>
      <c r="B222" s="7"/>
      <c r="C222" s="7"/>
      <c r="D222" s="7"/>
      <c r="E222" s="7" t="s">
        <v>327</v>
      </c>
      <c r="F222" s="7"/>
      <c r="G222" s="7"/>
      <c r="H222" s="7"/>
      <c r="I222" s="7"/>
      <c r="J222" s="7"/>
      <c r="K222" s="7"/>
      <c r="L222" s="9" t="s">
        <v>139</v>
      </c>
      <c r="M222" s="27">
        <v>76</v>
      </c>
      <c r="N222" s="27">
        <v>72</v>
      </c>
      <c r="O222" s="27">
        <v>62</v>
      </c>
      <c r="P222" s="27">
        <v>39</v>
      </c>
      <c r="Q222" s="27">
        <v>51</v>
      </c>
      <c r="R222" s="27">
        <v>71</v>
      </c>
      <c r="S222" s="25" t="s">
        <v>144</v>
      </c>
      <c r="T222" s="27">
        <v>67</v>
      </c>
      <c r="U222" s="27">
        <v>66</v>
      </c>
      <c r="V222" s="7"/>
      <c r="W222" s="9" t="s">
        <v>131</v>
      </c>
      <c r="X222" s="34">
        <v>1040378</v>
      </c>
    </row>
    <row r="223" spans="1:24" ht="16.5" customHeight="1">
      <c r="A223" s="7"/>
      <c r="B223" s="7"/>
      <c r="C223" s="7"/>
      <c r="D223" s="7"/>
      <c r="E223" s="7" t="s">
        <v>328</v>
      </c>
      <c r="F223" s="7"/>
      <c r="G223" s="7"/>
      <c r="H223" s="7"/>
      <c r="I223" s="7"/>
      <c r="J223" s="7"/>
      <c r="K223" s="7"/>
      <c r="L223" s="9" t="s">
        <v>139</v>
      </c>
      <c r="M223" s="27">
        <v>80</v>
      </c>
      <c r="N223" s="27">
        <v>75</v>
      </c>
      <c r="O223" s="27">
        <v>72</v>
      </c>
      <c r="P223" s="27">
        <v>58</v>
      </c>
      <c r="Q223" s="27">
        <v>59</v>
      </c>
      <c r="R223" s="27">
        <v>70</v>
      </c>
      <c r="S223" s="25" t="s">
        <v>144</v>
      </c>
      <c r="T223" s="27">
        <v>59</v>
      </c>
      <c r="U223" s="27">
        <v>73</v>
      </c>
      <c r="V223" s="7"/>
      <c r="W223" s="9" t="s">
        <v>131</v>
      </c>
      <c r="X223" s="34">
        <v>1017742</v>
      </c>
    </row>
    <row r="224" spans="1:24" ht="16.5" customHeight="1">
      <c r="A224" s="7"/>
      <c r="B224" s="7"/>
      <c r="C224" s="7"/>
      <c r="D224" s="7"/>
      <c r="E224" s="7" t="s">
        <v>329</v>
      </c>
      <c r="F224" s="7"/>
      <c r="G224" s="7"/>
      <c r="H224" s="7"/>
      <c r="I224" s="7"/>
      <c r="J224" s="7"/>
      <c r="K224" s="7"/>
      <c r="L224" s="9" t="s">
        <v>139</v>
      </c>
      <c r="M224" s="27">
        <v>94</v>
      </c>
      <c r="N224" s="27">
        <v>92</v>
      </c>
      <c r="O224" s="27">
        <v>92</v>
      </c>
      <c r="P224" s="27">
        <v>89</v>
      </c>
      <c r="Q224" s="27">
        <v>86</v>
      </c>
      <c r="R224" s="27">
        <v>91</v>
      </c>
      <c r="S224" s="25" t="s">
        <v>144</v>
      </c>
      <c r="T224" s="27">
        <v>89</v>
      </c>
      <c r="U224" s="27">
        <v>92</v>
      </c>
      <c r="V224" s="7"/>
      <c r="W224" s="9" t="s">
        <v>131</v>
      </c>
      <c r="X224" s="33">
        <v>164896</v>
      </c>
    </row>
    <row r="225" spans="1:24" ht="16.5" customHeight="1">
      <c r="A225" s="7"/>
      <c r="B225" s="7"/>
      <c r="C225" s="7"/>
      <c r="D225" s="7"/>
      <c r="E225" s="7" t="s">
        <v>82</v>
      </c>
      <c r="F225" s="7"/>
      <c r="G225" s="7"/>
      <c r="H225" s="7"/>
      <c r="I225" s="7"/>
      <c r="J225" s="7"/>
      <c r="K225" s="7"/>
      <c r="L225" s="9" t="s">
        <v>139</v>
      </c>
      <c r="M225" s="27">
        <v>81</v>
      </c>
      <c r="N225" s="27">
        <v>76</v>
      </c>
      <c r="O225" s="27">
        <v>69</v>
      </c>
      <c r="P225" s="27">
        <v>54</v>
      </c>
      <c r="Q225" s="27">
        <v>61</v>
      </c>
      <c r="R225" s="27">
        <v>73</v>
      </c>
      <c r="S225" s="25" t="s">
        <v>144</v>
      </c>
      <c r="T225" s="27">
        <v>66</v>
      </c>
      <c r="U225" s="27">
        <v>73</v>
      </c>
      <c r="V225" s="7"/>
      <c r="W225" s="9" t="s">
        <v>131</v>
      </c>
      <c r="X225" s="34">
        <v>2601157</v>
      </c>
    </row>
    <row r="226" spans="1:24" ht="16.5" customHeight="1">
      <c r="A226" s="7"/>
      <c r="B226" s="7"/>
      <c r="C226" s="7"/>
      <c r="D226" s="7"/>
      <c r="E226" s="7" t="s">
        <v>362</v>
      </c>
      <c r="F226" s="7"/>
      <c r="G226" s="7"/>
      <c r="H226" s="7"/>
      <c r="I226" s="7"/>
      <c r="J226" s="7"/>
      <c r="K226" s="7"/>
      <c r="L226" s="9" t="s">
        <v>131</v>
      </c>
      <c r="M226" s="33">
        <v>827303</v>
      </c>
      <c r="N226" s="33">
        <v>660158</v>
      </c>
      <c r="O226" s="33">
        <v>630032</v>
      </c>
      <c r="P226" s="33">
        <v>236591</v>
      </c>
      <c r="Q226" s="33">
        <v>141750</v>
      </c>
      <c r="R226" s="20">
        <v>63983</v>
      </c>
      <c r="S226" s="25" t="s">
        <v>144</v>
      </c>
      <c r="T226" s="20">
        <v>41384</v>
      </c>
      <c r="U226" s="34">
        <v>2601201</v>
      </c>
      <c r="V226" s="7"/>
      <c r="W226" s="9"/>
      <c r="X226" s="10"/>
    </row>
    <row r="227" spans="1:24" ht="16.5" customHeight="1">
      <c r="A227" s="7"/>
      <c r="B227" s="7"/>
      <c r="C227" s="7"/>
      <c r="D227" s="7" t="s">
        <v>312</v>
      </c>
      <c r="E227" s="7"/>
      <c r="F227" s="7"/>
      <c r="G227" s="7"/>
      <c r="H227" s="7"/>
      <c r="I227" s="7"/>
      <c r="J227" s="7"/>
      <c r="K227" s="7"/>
      <c r="L227" s="9"/>
      <c r="M227" s="10"/>
      <c r="N227" s="10"/>
      <c r="O227" s="10"/>
      <c r="P227" s="10"/>
      <c r="Q227" s="10"/>
      <c r="R227" s="10"/>
      <c r="S227" s="10"/>
      <c r="T227" s="10"/>
      <c r="U227" s="10"/>
      <c r="V227" s="7"/>
      <c r="W227" s="9"/>
      <c r="X227" s="10"/>
    </row>
    <row r="228" spans="1:24" ht="16.5" customHeight="1">
      <c r="A228" s="7"/>
      <c r="B228" s="7"/>
      <c r="C228" s="7"/>
      <c r="D228" s="7"/>
      <c r="E228" s="7" t="s">
        <v>325</v>
      </c>
      <c r="F228" s="7"/>
      <c r="G228" s="7"/>
      <c r="H228" s="7"/>
      <c r="I228" s="7"/>
      <c r="J228" s="7"/>
      <c r="K228" s="7"/>
      <c r="L228" s="9" t="s">
        <v>139</v>
      </c>
      <c r="M228" s="18">
        <v>100</v>
      </c>
      <c r="N228" s="18">
        <v>100</v>
      </c>
      <c r="O228" s="27">
        <v>99</v>
      </c>
      <c r="P228" s="18">
        <v>100</v>
      </c>
      <c r="Q228" s="18">
        <v>100</v>
      </c>
      <c r="R228" s="25" t="s">
        <v>163</v>
      </c>
      <c r="S228" s="25" t="s">
        <v>144</v>
      </c>
      <c r="T228" s="24" t="s">
        <v>132</v>
      </c>
      <c r="U228" s="18">
        <v>100</v>
      </c>
      <c r="V228" s="7"/>
      <c r="W228" s="9" t="s">
        <v>131</v>
      </c>
      <c r="X228" s="16">
        <v>4606</v>
      </c>
    </row>
    <row r="229" spans="1:24" ht="16.5" customHeight="1">
      <c r="A229" s="7"/>
      <c r="B229" s="7"/>
      <c r="C229" s="7"/>
      <c r="D229" s="7"/>
      <c r="E229" s="7" t="s">
        <v>326</v>
      </c>
      <c r="F229" s="7"/>
      <c r="G229" s="7"/>
      <c r="H229" s="7"/>
      <c r="I229" s="7"/>
      <c r="J229" s="7"/>
      <c r="K229" s="7"/>
      <c r="L229" s="9" t="s">
        <v>139</v>
      </c>
      <c r="M229" s="27">
        <v>84</v>
      </c>
      <c r="N229" s="27">
        <v>77</v>
      </c>
      <c r="O229" s="27">
        <v>76</v>
      </c>
      <c r="P229" s="27">
        <v>80</v>
      </c>
      <c r="Q229" s="27">
        <v>69</v>
      </c>
      <c r="R229" s="27">
        <v>80</v>
      </c>
      <c r="S229" s="25" t="s">
        <v>144</v>
      </c>
      <c r="T229" s="24" t="s">
        <v>132</v>
      </c>
      <c r="U229" s="27">
        <v>79</v>
      </c>
      <c r="V229" s="7"/>
      <c r="W229" s="9" t="s">
        <v>131</v>
      </c>
      <c r="X229" s="33">
        <v>135393</v>
      </c>
    </row>
    <row r="230" spans="1:24" ht="16.5" customHeight="1">
      <c r="A230" s="7"/>
      <c r="B230" s="7"/>
      <c r="C230" s="7"/>
      <c r="D230" s="7"/>
      <c r="E230" s="7" t="s">
        <v>327</v>
      </c>
      <c r="F230" s="7"/>
      <c r="G230" s="7"/>
      <c r="H230" s="7"/>
      <c r="I230" s="7"/>
      <c r="J230" s="7"/>
      <c r="K230" s="7"/>
      <c r="L230" s="9" t="s">
        <v>139</v>
      </c>
      <c r="M230" s="27">
        <v>77</v>
      </c>
      <c r="N230" s="27">
        <v>68</v>
      </c>
      <c r="O230" s="27">
        <v>60</v>
      </c>
      <c r="P230" s="27">
        <v>67</v>
      </c>
      <c r="Q230" s="27">
        <v>58</v>
      </c>
      <c r="R230" s="27">
        <v>68</v>
      </c>
      <c r="S230" s="25" t="s">
        <v>144</v>
      </c>
      <c r="T230" s="24" t="s">
        <v>132</v>
      </c>
      <c r="U230" s="27">
        <v>68</v>
      </c>
      <c r="V230" s="7"/>
      <c r="W230" s="9" t="s">
        <v>131</v>
      </c>
      <c r="X230" s="33">
        <v>434150</v>
      </c>
    </row>
    <row r="231" spans="1:24" ht="16.5" customHeight="1">
      <c r="A231" s="7"/>
      <c r="B231" s="7"/>
      <c r="C231" s="7"/>
      <c r="D231" s="7"/>
      <c r="E231" s="7" t="s">
        <v>328</v>
      </c>
      <c r="F231" s="7"/>
      <c r="G231" s="7"/>
      <c r="H231" s="7"/>
      <c r="I231" s="7"/>
      <c r="J231" s="7"/>
      <c r="K231" s="7"/>
      <c r="L231" s="9" t="s">
        <v>139</v>
      </c>
      <c r="M231" s="27">
        <v>81</v>
      </c>
      <c r="N231" s="27">
        <v>68</v>
      </c>
      <c r="O231" s="27">
        <v>73</v>
      </c>
      <c r="P231" s="27">
        <v>74</v>
      </c>
      <c r="Q231" s="27">
        <v>75</v>
      </c>
      <c r="R231" s="27">
        <v>73</v>
      </c>
      <c r="S231" s="25" t="s">
        <v>144</v>
      </c>
      <c r="T231" s="24" t="s">
        <v>132</v>
      </c>
      <c r="U231" s="27">
        <v>75</v>
      </c>
      <c r="V231" s="7"/>
      <c r="W231" s="9" t="s">
        <v>131</v>
      </c>
      <c r="X231" s="33">
        <v>561213</v>
      </c>
    </row>
    <row r="232" spans="1:24" ht="16.5" customHeight="1">
      <c r="A232" s="7"/>
      <c r="B232" s="7"/>
      <c r="C232" s="7"/>
      <c r="D232" s="7"/>
      <c r="E232" s="7" t="s">
        <v>329</v>
      </c>
      <c r="F232" s="7"/>
      <c r="G232" s="7"/>
      <c r="H232" s="7"/>
      <c r="I232" s="7"/>
      <c r="J232" s="7"/>
      <c r="K232" s="7"/>
      <c r="L232" s="9" t="s">
        <v>139</v>
      </c>
      <c r="M232" s="27">
        <v>94</v>
      </c>
      <c r="N232" s="27">
        <v>87</v>
      </c>
      <c r="O232" s="27">
        <v>94</v>
      </c>
      <c r="P232" s="27">
        <v>92</v>
      </c>
      <c r="Q232" s="27">
        <v>97</v>
      </c>
      <c r="R232" s="27">
        <v>94</v>
      </c>
      <c r="S232" s="25" t="s">
        <v>144</v>
      </c>
      <c r="T232" s="24" t="s">
        <v>132</v>
      </c>
      <c r="U232" s="27">
        <v>93</v>
      </c>
      <c r="V232" s="7"/>
      <c r="W232" s="9" t="s">
        <v>131</v>
      </c>
      <c r="X232" s="20">
        <v>97448</v>
      </c>
    </row>
    <row r="233" spans="1:24" ht="16.5" customHeight="1">
      <c r="A233" s="7"/>
      <c r="B233" s="7"/>
      <c r="C233" s="7"/>
      <c r="D233" s="7"/>
      <c r="E233" s="7" t="s">
        <v>82</v>
      </c>
      <c r="F233" s="7"/>
      <c r="G233" s="7"/>
      <c r="H233" s="7"/>
      <c r="I233" s="7"/>
      <c r="J233" s="7"/>
      <c r="K233" s="7"/>
      <c r="L233" s="9" t="s">
        <v>139</v>
      </c>
      <c r="M233" s="27">
        <v>82</v>
      </c>
      <c r="N233" s="27">
        <v>71</v>
      </c>
      <c r="O233" s="27">
        <v>69</v>
      </c>
      <c r="P233" s="27">
        <v>74</v>
      </c>
      <c r="Q233" s="27">
        <v>70</v>
      </c>
      <c r="R233" s="27">
        <v>73</v>
      </c>
      <c r="S233" s="25" t="s">
        <v>144</v>
      </c>
      <c r="T233" s="24" t="s">
        <v>132</v>
      </c>
      <c r="U233" s="27">
        <v>74</v>
      </c>
      <c r="V233" s="7"/>
      <c r="W233" s="9" t="s">
        <v>131</v>
      </c>
      <c r="X233" s="34">
        <v>1232810</v>
      </c>
    </row>
    <row r="234" spans="1:24" ht="16.5" customHeight="1">
      <c r="A234" s="7"/>
      <c r="B234" s="7"/>
      <c r="C234" s="7"/>
      <c r="D234" s="7"/>
      <c r="E234" s="7" t="s">
        <v>362</v>
      </c>
      <c r="F234" s="7"/>
      <c r="G234" s="7"/>
      <c r="H234" s="7"/>
      <c r="I234" s="7"/>
      <c r="J234" s="7"/>
      <c r="K234" s="7"/>
      <c r="L234" s="9" t="s">
        <v>131</v>
      </c>
      <c r="M234" s="33">
        <v>414332</v>
      </c>
      <c r="N234" s="33">
        <v>293232</v>
      </c>
      <c r="O234" s="33">
        <v>294880</v>
      </c>
      <c r="P234" s="33">
        <v>129334</v>
      </c>
      <c r="Q234" s="20">
        <v>76759</v>
      </c>
      <c r="R234" s="20">
        <v>24316</v>
      </c>
      <c r="S234" s="25" t="s">
        <v>144</v>
      </c>
      <c r="T234" s="24" t="s">
        <v>132</v>
      </c>
      <c r="U234" s="34">
        <v>1232853</v>
      </c>
      <c r="V234" s="7"/>
      <c r="W234" s="9"/>
      <c r="X234" s="10"/>
    </row>
    <row r="235" spans="1:24" ht="16.5" customHeight="1">
      <c r="A235" s="7"/>
      <c r="B235" s="7"/>
      <c r="C235" s="7"/>
      <c r="D235" s="7" t="s">
        <v>363</v>
      </c>
      <c r="E235" s="7"/>
      <c r="F235" s="7"/>
      <c r="G235" s="7"/>
      <c r="H235" s="7"/>
      <c r="I235" s="7"/>
      <c r="J235" s="7"/>
      <c r="K235" s="7"/>
      <c r="L235" s="9"/>
      <c r="M235" s="10"/>
      <c r="N235" s="10"/>
      <c r="O235" s="10"/>
      <c r="P235" s="10"/>
      <c r="Q235" s="10"/>
      <c r="R235" s="10"/>
      <c r="S235" s="10"/>
      <c r="T235" s="10"/>
      <c r="U235" s="10"/>
      <c r="V235" s="7"/>
      <c r="W235" s="9"/>
      <c r="X235" s="10"/>
    </row>
    <row r="236" spans="1:24" ht="16.5" customHeight="1">
      <c r="A236" s="7"/>
      <c r="B236" s="7"/>
      <c r="C236" s="7"/>
      <c r="D236" s="7"/>
      <c r="E236" s="7" t="s">
        <v>325</v>
      </c>
      <c r="F236" s="7"/>
      <c r="G236" s="7"/>
      <c r="H236" s="7"/>
      <c r="I236" s="7"/>
      <c r="J236" s="7"/>
      <c r="K236" s="7"/>
      <c r="L236" s="9" t="s">
        <v>139</v>
      </c>
      <c r="M236" s="18">
        <v>100</v>
      </c>
      <c r="N236" s="18">
        <v>100</v>
      </c>
      <c r="O236" s="24" t="s">
        <v>132</v>
      </c>
      <c r="P236" s="18">
        <v>100</v>
      </c>
      <c r="Q236" s="18">
        <v>100</v>
      </c>
      <c r="R236" s="24" t="s">
        <v>132</v>
      </c>
      <c r="S236" s="25" t="s">
        <v>144</v>
      </c>
      <c r="T236" s="18">
        <v>100</v>
      </c>
      <c r="U236" s="18">
        <v>100</v>
      </c>
      <c r="V236" s="7"/>
      <c r="W236" s="9" t="s">
        <v>131</v>
      </c>
      <c r="X236" s="16">
        <v>2025</v>
      </c>
    </row>
    <row r="237" spans="1:24" ht="16.5" customHeight="1">
      <c r="A237" s="7"/>
      <c r="B237" s="7"/>
      <c r="C237" s="7"/>
      <c r="D237" s="7"/>
      <c r="E237" s="7" t="s">
        <v>326</v>
      </c>
      <c r="F237" s="7"/>
      <c r="G237" s="7"/>
      <c r="H237" s="7"/>
      <c r="I237" s="7"/>
      <c r="J237" s="7"/>
      <c r="K237" s="7"/>
      <c r="L237" s="9" t="s">
        <v>139</v>
      </c>
      <c r="M237" s="27">
        <v>87</v>
      </c>
      <c r="N237" s="27">
        <v>89</v>
      </c>
      <c r="O237" s="24" t="s">
        <v>132</v>
      </c>
      <c r="P237" s="27">
        <v>81</v>
      </c>
      <c r="Q237" s="27">
        <v>96</v>
      </c>
      <c r="R237" s="24" t="s">
        <v>132</v>
      </c>
      <c r="S237" s="25" t="s">
        <v>144</v>
      </c>
      <c r="T237" s="27">
        <v>65</v>
      </c>
      <c r="U237" s="27">
        <v>86</v>
      </c>
      <c r="V237" s="7"/>
      <c r="W237" s="9" t="s">
        <v>131</v>
      </c>
      <c r="X237" s="20">
        <v>53020</v>
      </c>
    </row>
    <row r="238" spans="1:24" ht="16.5" customHeight="1">
      <c r="A238" s="7"/>
      <c r="B238" s="7"/>
      <c r="C238" s="7"/>
      <c r="D238" s="7"/>
      <c r="E238" s="7" t="s">
        <v>327</v>
      </c>
      <c r="F238" s="7"/>
      <c r="G238" s="7"/>
      <c r="H238" s="7"/>
      <c r="I238" s="7"/>
      <c r="J238" s="7"/>
      <c r="K238" s="7"/>
      <c r="L238" s="9" t="s">
        <v>139</v>
      </c>
      <c r="M238" s="27">
        <v>85</v>
      </c>
      <c r="N238" s="27">
        <v>85</v>
      </c>
      <c r="O238" s="24" t="s">
        <v>132</v>
      </c>
      <c r="P238" s="27">
        <v>86</v>
      </c>
      <c r="Q238" s="27">
        <v>94</v>
      </c>
      <c r="R238" s="24" t="s">
        <v>132</v>
      </c>
      <c r="S238" s="25" t="s">
        <v>144</v>
      </c>
      <c r="T238" s="27">
        <v>74</v>
      </c>
      <c r="U238" s="27">
        <v>85</v>
      </c>
      <c r="V238" s="7"/>
      <c r="W238" s="9" t="s">
        <v>131</v>
      </c>
      <c r="X238" s="33">
        <v>196834</v>
      </c>
    </row>
    <row r="239" spans="1:24" ht="16.5" customHeight="1">
      <c r="A239" s="7"/>
      <c r="B239" s="7"/>
      <c r="C239" s="7"/>
      <c r="D239" s="7"/>
      <c r="E239" s="7" t="s">
        <v>328</v>
      </c>
      <c r="F239" s="7"/>
      <c r="G239" s="7"/>
      <c r="H239" s="7"/>
      <c r="I239" s="7"/>
      <c r="J239" s="7"/>
      <c r="K239" s="7"/>
      <c r="L239" s="9" t="s">
        <v>139</v>
      </c>
      <c r="M239" s="27">
        <v>88</v>
      </c>
      <c r="N239" s="27">
        <v>78</v>
      </c>
      <c r="O239" s="24" t="s">
        <v>132</v>
      </c>
      <c r="P239" s="27">
        <v>85</v>
      </c>
      <c r="Q239" s="27">
        <v>94</v>
      </c>
      <c r="R239" s="24" t="s">
        <v>132</v>
      </c>
      <c r="S239" s="25" t="s">
        <v>144</v>
      </c>
      <c r="T239" s="27">
        <v>77</v>
      </c>
      <c r="U239" s="27">
        <v>86</v>
      </c>
      <c r="V239" s="7"/>
      <c r="W239" s="9" t="s">
        <v>131</v>
      </c>
      <c r="X239" s="33">
        <v>358499</v>
      </c>
    </row>
    <row r="240" spans="1:24" ht="16.5" customHeight="1">
      <c r="A240" s="7"/>
      <c r="B240" s="7"/>
      <c r="C240" s="7"/>
      <c r="D240" s="7"/>
      <c r="E240" s="7" t="s">
        <v>329</v>
      </c>
      <c r="F240" s="7"/>
      <c r="G240" s="7"/>
      <c r="H240" s="7"/>
      <c r="I240" s="7"/>
      <c r="J240" s="7"/>
      <c r="K240" s="7"/>
      <c r="L240" s="9" t="s">
        <v>139</v>
      </c>
      <c r="M240" s="27">
        <v>97</v>
      </c>
      <c r="N240" s="27">
        <v>90</v>
      </c>
      <c r="O240" s="24" t="s">
        <v>132</v>
      </c>
      <c r="P240" s="27">
        <v>97</v>
      </c>
      <c r="Q240" s="27">
        <v>98</v>
      </c>
      <c r="R240" s="24" t="s">
        <v>132</v>
      </c>
      <c r="S240" s="25" t="s">
        <v>144</v>
      </c>
      <c r="T240" s="27">
        <v>92</v>
      </c>
      <c r="U240" s="27">
        <v>95</v>
      </c>
      <c r="V240" s="7"/>
      <c r="W240" s="9" t="s">
        <v>131</v>
      </c>
      <c r="X240" s="33">
        <v>130604</v>
      </c>
    </row>
    <row r="241" spans="1:24" ht="16.5" customHeight="1">
      <c r="A241" s="7"/>
      <c r="B241" s="7"/>
      <c r="C241" s="7"/>
      <c r="D241" s="7"/>
      <c r="E241" s="7" t="s">
        <v>82</v>
      </c>
      <c r="F241" s="7"/>
      <c r="G241" s="7"/>
      <c r="H241" s="7"/>
      <c r="I241" s="7"/>
      <c r="J241" s="7"/>
      <c r="K241" s="7"/>
      <c r="L241" s="9" t="s">
        <v>139</v>
      </c>
      <c r="M241" s="27">
        <v>89</v>
      </c>
      <c r="N241" s="27">
        <v>83</v>
      </c>
      <c r="O241" s="24" t="s">
        <v>132</v>
      </c>
      <c r="P241" s="27">
        <v>87</v>
      </c>
      <c r="Q241" s="27">
        <v>95</v>
      </c>
      <c r="R241" s="24" t="s">
        <v>132</v>
      </c>
      <c r="S241" s="25" t="s">
        <v>144</v>
      </c>
      <c r="T241" s="27">
        <v>78</v>
      </c>
      <c r="U241" s="27">
        <v>87</v>
      </c>
      <c r="V241" s="7"/>
      <c r="W241" s="9" t="s">
        <v>131</v>
      </c>
      <c r="X241" s="33">
        <v>740982</v>
      </c>
    </row>
    <row r="242" spans="1:24" ht="16.5" customHeight="1">
      <c r="A242" s="7"/>
      <c r="B242" s="7"/>
      <c r="C242" s="7"/>
      <c r="D242" s="7"/>
      <c r="E242" s="7" t="s">
        <v>362</v>
      </c>
      <c r="F242" s="7"/>
      <c r="G242" s="7"/>
      <c r="H242" s="7"/>
      <c r="I242" s="7"/>
      <c r="J242" s="7"/>
      <c r="K242" s="7"/>
      <c r="L242" s="9" t="s">
        <v>131</v>
      </c>
      <c r="M242" s="33">
        <v>467932</v>
      </c>
      <c r="N242" s="33">
        <v>121920</v>
      </c>
      <c r="O242" s="24" t="s">
        <v>132</v>
      </c>
      <c r="P242" s="20">
        <v>78843</v>
      </c>
      <c r="Q242" s="20">
        <v>43052</v>
      </c>
      <c r="R242" s="24" t="s">
        <v>132</v>
      </c>
      <c r="S242" s="25" t="s">
        <v>144</v>
      </c>
      <c r="T242" s="20">
        <v>29748</v>
      </c>
      <c r="U242" s="33">
        <v>741495</v>
      </c>
      <c r="V242" s="7"/>
      <c r="W242" s="9"/>
      <c r="X242" s="10"/>
    </row>
    <row r="243" spans="1:24" ht="16.5" customHeight="1">
      <c r="A243" s="7"/>
      <c r="B243" s="7"/>
      <c r="C243" s="7"/>
      <c r="D243" s="7" t="s">
        <v>212</v>
      </c>
      <c r="E243" s="7"/>
      <c r="F243" s="7"/>
      <c r="G243" s="7"/>
      <c r="H243" s="7"/>
      <c r="I243" s="7"/>
      <c r="J243" s="7"/>
      <c r="K243" s="7"/>
      <c r="L243" s="9"/>
      <c r="M243" s="10"/>
      <c r="N243" s="10"/>
      <c r="O243" s="10"/>
      <c r="P243" s="10"/>
      <c r="Q243" s="10"/>
      <c r="R243" s="10"/>
      <c r="S243" s="10"/>
      <c r="T243" s="10"/>
      <c r="U243" s="10"/>
      <c r="V243" s="7"/>
      <c r="W243" s="9"/>
      <c r="X243" s="10"/>
    </row>
    <row r="244" spans="1:24" ht="16.5" customHeight="1">
      <c r="A244" s="7"/>
      <c r="B244" s="7"/>
      <c r="C244" s="7"/>
      <c r="D244" s="7"/>
      <c r="E244" s="7" t="s">
        <v>325</v>
      </c>
      <c r="F244" s="7"/>
      <c r="G244" s="7"/>
      <c r="H244" s="7"/>
      <c r="I244" s="7"/>
      <c r="J244" s="7"/>
      <c r="K244" s="7"/>
      <c r="L244" s="9" t="s">
        <v>139</v>
      </c>
      <c r="M244" s="18">
        <v>100</v>
      </c>
      <c r="N244" s="18">
        <v>100</v>
      </c>
      <c r="O244" s="18">
        <v>100</v>
      </c>
      <c r="P244" s="18">
        <v>100</v>
      </c>
      <c r="Q244" s="18">
        <v>100</v>
      </c>
      <c r="R244" s="18">
        <v>100</v>
      </c>
      <c r="S244" s="25" t="s">
        <v>144</v>
      </c>
      <c r="T244" s="18">
        <v>100</v>
      </c>
      <c r="U244" s="18">
        <v>100</v>
      </c>
      <c r="V244" s="7"/>
      <c r="W244" s="9" t="s">
        <v>131</v>
      </c>
      <c r="X244" s="20">
        <v>52304</v>
      </c>
    </row>
    <row r="245" spans="1:24" ht="16.5" customHeight="1">
      <c r="A245" s="7"/>
      <c r="B245" s="7"/>
      <c r="C245" s="7"/>
      <c r="D245" s="7"/>
      <c r="E245" s="7" t="s">
        <v>326</v>
      </c>
      <c r="F245" s="7"/>
      <c r="G245" s="7"/>
      <c r="H245" s="7"/>
      <c r="I245" s="7"/>
      <c r="J245" s="7"/>
      <c r="K245" s="7"/>
      <c r="L245" s="9" t="s">
        <v>139</v>
      </c>
      <c r="M245" s="27">
        <v>82</v>
      </c>
      <c r="N245" s="27">
        <v>78</v>
      </c>
      <c r="O245" s="27">
        <v>74</v>
      </c>
      <c r="P245" s="27">
        <v>77</v>
      </c>
      <c r="Q245" s="27">
        <v>70</v>
      </c>
      <c r="R245" s="27">
        <v>80</v>
      </c>
      <c r="S245" s="25" t="s">
        <v>144</v>
      </c>
      <c r="T245" s="27">
        <v>63</v>
      </c>
      <c r="U245" s="27">
        <v>77</v>
      </c>
      <c r="V245" s="7"/>
      <c r="W245" s="9" t="s">
        <v>131</v>
      </c>
      <c r="X245" s="33">
        <v>888736</v>
      </c>
    </row>
    <row r="246" spans="1:24" ht="16.5" customHeight="1">
      <c r="A246" s="7"/>
      <c r="B246" s="7"/>
      <c r="C246" s="7"/>
      <c r="D246" s="7"/>
      <c r="E246" s="7" t="s">
        <v>327</v>
      </c>
      <c r="F246" s="7"/>
      <c r="G246" s="7"/>
      <c r="H246" s="7"/>
      <c r="I246" s="7"/>
      <c r="J246" s="7"/>
      <c r="K246" s="7"/>
      <c r="L246" s="9" t="s">
        <v>139</v>
      </c>
      <c r="M246" s="27">
        <v>76</v>
      </c>
      <c r="N246" s="27">
        <v>71</v>
      </c>
      <c r="O246" s="27">
        <v>61</v>
      </c>
      <c r="P246" s="27">
        <v>53</v>
      </c>
      <c r="Q246" s="27">
        <v>56</v>
      </c>
      <c r="R246" s="27">
        <v>59</v>
      </c>
      <c r="S246" s="25" t="s">
        <v>144</v>
      </c>
      <c r="T246" s="27">
        <v>53</v>
      </c>
      <c r="U246" s="27">
        <v>67</v>
      </c>
      <c r="V246" s="7"/>
      <c r="W246" s="9" t="s">
        <v>131</v>
      </c>
      <c r="X246" s="34">
        <v>2599880</v>
      </c>
    </row>
    <row r="247" spans="1:24" ht="16.5" customHeight="1">
      <c r="A247" s="7"/>
      <c r="B247" s="7"/>
      <c r="C247" s="7"/>
      <c r="D247" s="7"/>
      <c r="E247" s="7" t="s">
        <v>328</v>
      </c>
      <c r="F247" s="7"/>
      <c r="G247" s="7"/>
      <c r="H247" s="7"/>
      <c r="I247" s="7"/>
      <c r="J247" s="7"/>
      <c r="K247" s="7"/>
      <c r="L247" s="9" t="s">
        <v>139</v>
      </c>
      <c r="M247" s="27">
        <v>80</v>
      </c>
      <c r="N247" s="27">
        <v>72</v>
      </c>
      <c r="O247" s="27">
        <v>74</v>
      </c>
      <c r="P247" s="27">
        <v>67</v>
      </c>
      <c r="Q247" s="27">
        <v>70</v>
      </c>
      <c r="R247" s="27">
        <v>64</v>
      </c>
      <c r="S247" s="25" t="s">
        <v>144</v>
      </c>
      <c r="T247" s="27">
        <v>60</v>
      </c>
      <c r="U247" s="27">
        <v>74</v>
      </c>
      <c r="V247" s="7"/>
      <c r="W247" s="9" t="s">
        <v>131</v>
      </c>
      <c r="X247" s="34">
        <v>2860471</v>
      </c>
    </row>
    <row r="248" spans="1:24" ht="16.5" customHeight="1">
      <c r="A248" s="7"/>
      <c r="B248" s="7"/>
      <c r="C248" s="7"/>
      <c r="D248" s="7"/>
      <c r="E248" s="7" t="s">
        <v>329</v>
      </c>
      <c r="F248" s="7"/>
      <c r="G248" s="7"/>
      <c r="H248" s="7"/>
      <c r="I248" s="7"/>
      <c r="J248" s="7"/>
      <c r="K248" s="7"/>
      <c r="L248" s="9" t="s">
        <v>139</v>
      </c>
      <c r="M248" s="27">
        <v>94</v>
      </c>
      <c r="N248" s="27">
        <v>89</v>
      </c>
      <c r="O248" s="27">
        <v>94</v>
      </c>
      <c r="P248" s="27">
        <v>93</v>
      </c>
      <c r="Q248" s="27">
        <v>92</v>
      </c>
      <c r="R248" s="27">
        <v>87</v>
      </c>
      <c r="S248" s="25" t="s">
        <v>144</v>
      </c>
      <c r="T248" s="27">
        <v>89</v>
      </c>
      <c r="U248" s="27">
        <v>93</v>
      </c>
      <c r="V248" s="7"/>
      <c r="W248" s="9" t="s">
        <v>131</v>
      </c>
      <c r="X248" s="33">
        <v>539846</v>
      </c>
    </row>
    <row r="249" spans="1:24" ht="16.5" customHeight="1">
      <c r="A249" s="7"/>
      <c r="B249" s="7"/>
      <c r="C249" s="7"/>
      <c r="D249" s="7"/>
      <c r="E249" s="7" t="s">
        <v>82</v>
      </c>
      <c r="F249" s="7"/>
      <c r="G249" s="7"/>
      <c r="H249" s="7"/>
      <c r="I249" s="7"/>
      <c r="J249" s="7"/>
      <c r="K249" s="7"/>
      <c r="L249" s="9" t="s">
        <v>139</v>
      </c>
      <c r="M249" s="27">
        <v>81</v>
      </c>
      <c r="N249" s="27">
        <v>74</v>
      </c>
      <c r="O249" s="27">
        <v>70</v>
      </c>
      <c r="P249" s="27">
        <v>65</v>
      </c>
      <c r="Q249" s="27">
        <v>66</v>
      </c>
      <c r="R249" s="27">
        <v>66</v>
      </c>
      <c r="S249" s="25" t="s">
        <v>144</v>
      </c>
      <c r="T249" s="27">
        <v>61</v>
      </c>
      <c r="U249" s="27">
        <v>74</v>
      </c>
      <c r="V249" s="7"/>
      <c r="W249" s="9" t="s">
        <v>131</v>
      </c>
      <c r="X249" s="34">
        <v>6941237</v>
      </c>
    </row>
    <row r="250" spans="1:24" ht="16.5" customHeight="1">
      <c r="A250" s="7"/>
      <c r="B250" s="7"/>
      <c r="C250" s="7"/>
      <c r="D250" s="7"/>
      <c r="E250" s="7" t="s">
        <v>362</v>
      </c>
      <c r="F250" s="7"/>
      <c r="G250" s="7"/>
      <c r="H250" s="7"/>
      <c r="I250" s="7"/>
      <c r="J250" s="7"/>
      <c r="K250" s="7"/>
      <c r="L250" s="9" t="s">
        <v>131</v>
      </c>
      <c r="M250" s="34">
        <v>2487202</v>
      </c>
      <c r="N250" s="34">
        <v>1582520</v>
      </c>
      <c r="O250" s="34">
        <v>1378053</v>
      </c>
      <c r="P250" s="33">
        <v>755319</v>
      </c>
      <c r="Q250" s="33">
        <v>459128</v>
      </c>
      <c r="R250" s="33">
        <v>144519</v>
      </c>
      <c r="S250" s="25" t="s">
        <v>144</v>
      </c>
      <c r="T250" s="33">
        <v>135127</v>
      </c>
      <c r="U250" s="34">
        <v>6941868</v>
      </c>
      <c r="V250" s="7"/>
      <c r="W250" s="9"/>
      <c r="X250" s="10"/>
    </row>
    <row r="251" spans="1:24" ht="16.5" customHeight="1">
      <c r="A251" s="7"/>
      <c r="B251" s="7"/>
      <c r="C251" s="7" t="s">
        <v>87</v>
      </c>
      <c r="D251" s="7"/>
      <c r="E251" s="7"/>
      <c r="F251" s="7"/>
      <c r="G251" s="7"/>
      <c r="H251" s="7"/>
      <c r="I251" s="7"/>
      <c r="J251" s="7"/>
      <c r="K251" s="7"/>
      <c r="L251" s="9"/>
      <c r="M251" s="10"/>
      <c r="N251" s="10"/>
      <c r="O251" s="10"/>
      <c r="P251" s="10"/>
      <c r="Q251" s="10"/>
      <c r="R251" s="10"/>
      <c r="S251" s="10"/>
      <c r="T251" s="10"/>
      <c r="U251" s="10"/>
      <c r="V251" s="7"/>
      <c r="W251" s="9"/>
      <c r="X251" s="10"/>
    </row>
    <row r="252" spans="1:24" ht="16.5" customHeight="1">
      <c r="A252" s="7"/>
      <c r="B252" s="7"/>
      <c r="C252" s="7"/>
      <c r="D252" s="7" t="s">
        <v>310</v>
      </c>
      <c r="E252" s="7"/>
      <c r="F252" s="7"/>
      <c r="G252" s="7"/>
      <c r="H252" s="7"/>
      <c r="I252" s="7"/>
      <c r="J252" s="7"/>
      <c r="K252" s="7"/>
      <c r="L252" s="9"/>
      <c r="M252" s="10"/>
      <c r="N252" s="10"/>
      <c r="O252" s="10"/>
      <c r="P252" s="10"/>
      <c r="Q252" s="10"/>
      <c r="R252" s="10"/>
      <c r="S252" s="10"/>
      <c r="T252" s="10"/>
      <c r="U252" s="10"/>
      <c r="V252" s="7"/>
      <c r="W252" s="9"/>
      <c r="X252" s="10"/>
    </row>
    <row r="253" spans="1:24" ht="16.5" customHeight="1">
      <c r="A253" s="7"/>
      <c r="B253" s="7"/>
      <c r="C253" s="7"/>
      <c r="D253" s="7"/>
      <c r="E253" s="7" t="s">
        <v>325</v>
      </c>
      <c r="F253" s="7"/>
      <c r="G253" s="7"/>
      <c r="H253" s="7"/>
      <c r="I253" s="7"/>
      <c r="J253" s="7"/>
      <c r="K253" s="7"/>
      <c r="L253" s="9" t="s">
        <v>139</v>
      </c>
      <c r="M253" s="18">
        <v>100</v>
      </c>
      <c r="N253" s="18">
        <v>100</v>
      </c>
      <c r="O253" s="27">
        <v>99</v>
      </c>
      <c r="P253" s="18">
        <v>100</v>
      </c>
      <c r="Q253" s="18">
        <v>100</v>
      </c>
      <c r="R253" s="18">
        <v>100</v>
      </c>
      <c r="S253" s="18">
        <v>100</v>
      </c>
      <c r="T253" s="18">
        <v>100</v>
      </c>
      <c r="U253" s="18">
        <v>100</v>
      </c>
      <c r="V253" s="7"/>
      <c r="W253" s="9" t="s">
        <v>131</v>
      </c>
      <c r="X253" s="20">
        <v>25294</v>
      </c>
    </row>
    <row r="254" spans="1:24" ht="16.5" customHeight="1">
      <c r="A254" s="7"/>
      <c r="B254" s="7"/>
      <c r="C254" s="7"/>
      <c r="D254" s="7"/>
      <c r="E254" s="7" t="s">
        <v>326</v>
      </c>
      <c r="F254" s="7"/>
      <c r="G254" s="7"/>
      <c r="H254" s="7"/>
      <c r="I254" s="7"/>
      <c r="J254" s="7"/>
      <c r="K254" s="7"/>
      <c r="L254" s="9" t="s">
        <v>139</v>
      </c>
      <c r="M254" s="27">
        <v>77</v>
      </c>
      <c r="N254" s="27">
        <v>78</v>
      </c>
      <c r="O254" s="27">
        <v>75</v>
      </c>
      <c r="P254" s="27">
        <v>81</v>
      </c>
      <c r="Q254" s="27">
        <v>66</v>
      </c>
      <c r="R254" s="27">
        <v>84</v>
      </c>
      <c r="S254" s="27">
        <v>77</v>
      </c>
      <c r="T254" s="27">
        <v>56</v>
      </c>
      <c r="U254" s="27">
        <v>75</v>
      </c>
      <c r="V254" s="7"/>
      <c r="W254" s="9" t="s">
        <v>131</v>
      </c>
      <c r="X254" s="33">
        <v>321562</v>
      </c>
    </row>
    <row r="255" spans="1:24" ht="16.5" customHeight="1">
      <c r="A255" s="7"/>
      <c r="B255" s="7"/>
      <c r="C255" s="7"/>
      <c r="D255" s="7"/>
      <c r="E255" s="7" t="s">
        <v>327</v>
      </c>
      <c r="F255" s="7"/>
      <c r="G255" s="7"/>
      <c r="H255" s="7"/>
      <c r="I255" s="7"/>
      <c r="J255" s="7"/>
      <c r="K255" s="7"/>
      <c r="L255" s="9" t="s">
        <v>139</v>
      </c>
      <c r="M255" s="27">
        <v>70</v>
      </c>
      <c r="N255" s="27">
        <v>73</v>
      </c>
      <c r="O255" s="27">
        <v>66</v>
      </c>
      <c r="P255" s="27">
        <v>59</v>
      </c>
      <c r="Q255" s="27">
        <v>54</v>
      </c>
      <c r="R255" s="27">
        <v>51</v>
      </c>
      <c r="S255" s="27">
        <v>39</v>
      </c>
      <c r="T255" s="27">
        <v>37</v>
      </c>
      <c r="U255" s="27">
        <v>65</v>
      </c>
      <c r="V255" s="7"/>
      <c r="W255" s="9" t="s">
        <v>131</v>
      </c>
      <c r="X255" s="33">
        <v>891688</v>
      </c>
    </row>
    <row r="256" spans="1:24" ht="16.5" customHeight="1">
      <c r="A256" s="7"/>
      <c r="B256" s="7"/>
      <c r="C256" s="7"/>
      <c r="D256" s="7"/>
      <c r="E256" s="7" t="s">
        <v>328</v>
      </c>
      <c r="F256" s="7"/>
      <c r="G256" s="7"/>
      <c r="H256" s="7"/>
      <c r="I256" s="7"/>
      <c r="J256" s="7"/>
      <c r="K256" s="7"/>
      <c r="L256" s="9" t="s">
        <v>139</v>
      </c>
      <c r="M256" s="27">
        <v>76</v>
      </c>
      <c r="N256" s="27">
        <v>72</v>
      </c>
      <c r="O256" s="27">
        <v>77</v>
      </c>
      <c r="P256" s="27">
        <v>68</v>
      </c>
      <c r="Q256" s="27">
        <v>65</v>
      </c>
      <c r="R256" s="27">
        <v>58</v>
      </c>
      <c r="S256" s="27">
        <v>43</v>
      </c>
      <c r="T256" s="27">
        <v>50</v>
      </c>
      <c r="U256" s="27">
        <v>71</v>
      </c>
      <c r="V256" s="7"/>
      <c r="W256" s="9" t="s">
        <v>131</v>
      </c>
      <c r="X256" s="33">
        <v>922657</v>
      </c>
    </row>
    <row r="257" spans="1:24" ht="16.5" customHeight="1">
      <c r="A257" s="7"/>
      <c r="B257" s="7"/>
      <c r="C257" s="7"/>
      <c r="D257" s="7"/>
      <c r="E257" s="7" t="s">
        <v>329</v>
      </c>
      <c r="F257" s="7"/>
      <c r="G257" s="7"/>
      <c r="H257" s="7"/>
      <c r="I257" s="7"/>
      <c r="J257" s="7"/>
      <c r="K257" s="7"/>
      <c r="L257" s="9" t="s">
        <v>139</v>
      </c>
      <c r="M257" s="27">
        <v>92</v>
      </c>
      <c r="N257" s="27">
        <v>89</v>
      </c>
      <c r="O257" s="27">
        <v>95</v>
      </c>
      <c r="P257" s="27">
        <v>94</v>
      </c>
      <c r="Q257" s="27">
        <v>90</v>
      </c>
      <c r="R257" s="27">
        <v>86</v>
      </c>
      <c r="S257" s="27">
        <v>80</v>
      </c>
      <c r="T257" s="27">
        <v>79</v>
      </c>
      <c r="U257" s="27">
        <v>90</v>
      </c>
      <c r="V257" s="7"/>
      <c r="W257" s="9" t="s">
        <v>131</v>
      </c>
      <c r="X257" s="33">
        <v>146965</v>
      </c>
    </row>
    <row r="258" spans="1:24" ht="16.5" customHeight="1">
      <c r="A258" s="7"/>
      <c r="B258" s="7"/>
      <c r="C258" s="7"/>
      <c r="D258" s="7"/>
      <c r="E258" s="7" t="s">
        <v>82</v>
      </c>
      <c r="F258" s="7"/>
      <c r="G258" s="7"/>
      <c r="H258" s="7"/>
      <c r="I258" s="7"/>
      <c r="J258" s="7"/>
      <c r="K258" s="7"/>
      <c r="L258" s="9" t="s">
        <v>139</v>
      </c>
      <c r="M258" s="27">
        <v>75</v>
      </c>
      <c r="N258" s="27">
        <v>74</v>
      </c>
      <c r="O258" s="27">
        <v>73</v>
      </c>
      <c r="P258" s="27">
        <v>68</v>
      </c>
      <c r="Q258" s="27">
        <v>62</v>
      </c>
      <c r="R258" s="27">
        <v>62</v>
      </c>
      <c r="S258" s="27">
        <v>51</v>
      </c>
      <c r="T258" s="27">
        <v>49</v>
      </c>
      <c r="U258" s="27">
        <v>71</v>
      </c>
      <c r="V258" s="7"/>
      <c r="W258" s="9" t="s">
        <v>131</v>
      </c>
      <c r="X258" s="34">
        <v>2308166</v>
      </c>
    </row>
    <row r="259" spans="1:24" ht="16.5" customHeight="1">
      <c r="A259" s="7"/>
      <c r="B259" s="7"/>
      <c r="C259" s="7"/>
      <c r="D259" s="7"/>
      <c r="E259" s="7" t="s">
        <v>362</v>
      </c>
      <c r="F259" s="7"/>
      <c r="G259" s="7"/>
      <c r="H259" s="7"/>
      <c r="I259" s="7"/>
      <c r="J259" s="7"/>
      <c r="K259" s="7"/>
      <c r="L259" s="9" t="s">
        <v>131</v>
      </c>
      <c r="M259" s="33">
        <v>755637</v>
      </c>
      <c r="N259" s="33">
        <v>489503</v>
      </c>
      <c r="O259" s="33">
        <v>432418</v>
      </c>
      <c r="P259" s="33">
        <v>259596</v>
      </c>
      <c r="Q259" s="33">
        <v>189097</v>
      </c>
      <c r="R259" s="20">
        <v>53274</v>
      </c>
      <c r="S259" s="20">
        <v>69512</v>
      </c>
      <c r="T259" s="20">
        <v>59162</v>
      </c>
      <c r="U259" s="34">
        <v>2308199</v>
      </c>
      <c r="V259" s="7"/>
      <c r="W259" s="9"/>
      <c r="X259" s="10"/>
    </row>
    <row r="260" spans="1:24" ht="16.5" customHeight="1">
      <c r="A260" s="7"/>
      <c r="B260" s="7"/>
      <c r="C260" s="7"/>
      <c r="D260" s="7" t="s">
        <v>311</v>
      </c>
      <c r="E260" s="7"/>
      <c r="F260" s="7"/>
      <c r="G260" s="7"/>
      <c r="H260" s="7"/>
      <c r="I260" s="7"/>
      <c r="J260" s="7"/>
      <c r="K260" s="7"/>
      <c r="L260" s="9"/>
      <c r="M260" s="10"/>
      <c r="N260" s="10"/>
      <c r="O260" s="10"/>
      <c r="P260" s="10"/>
      <c r="Q260" s="10"/>
      <c r="R260" s="10"/>
      <c r="S260" s="10"/>
      <c r="T260" s="10"/>
      <c r="U260" s="10"/>
      <c r="V260" s="7"/>
      <c r="W260" s="9"/>
      <c r="X260" s="10"/>
    </row>
    <row r="261" spans="1:24" ht="16.5" customHeight="1">
      <c r="A261" s="7"/>
      <c r="B261" s="7"/>
      <c r="C261" s="7"/>
      <c r="D261" s="7"/>
      <c r="E261" s="7" t="s">
        <v>325</v>
      </c>
      <c r="F261" s="7"/>
      <c r="G261" s="7"/>
      <c r="H261" s="7"/>
      <c r="I261" s="7"/>
      <c r="J261" s="7"/>
      <c r="K261" s="7"/>
      <c r="L261" s="9" t="s">
        <v>139</v>
      </c>
      <c r="M261" s="18">
        <v>100</v>
      </c>
      <c r="N261" s="18">
        <v>100</v>
      </c>
      <c r="O261" s="27">
        <v>99</v>
      </c>
      <c r="P261" s="18">
        <v>100</v>
      </c>
      <c r="Q261" s="18">
        <v>100</v>
      </c>
      <c r="R261" s="18">
        <v>100</v>
      </c>
      <c r="S261" s="18">
        <v>100</v>
      </c>
      <c r="T261" s="18">
        <v>100</v>
      </c>
      <c r="U261" s="18">
        <v>100</v>
      </c>
      <c r="V261" s="7"/>
      <c r="W261" s="9" t="s">
        <v>131</v>
      </c>
      <c r="X261" s="20">
        <v>17170</v>
      </c>
    </row>
    <row r="262" spans="1:24" ht="16.5" customHeight="1">
      <c r="A262" s="7"/>
      <c r="B262" s="7"/>
      <c r="C262" s="7"/>
      <c r="D262" s="7"/>
      <c r="E262" s="7" t="s">
        <v>326</v>
      </c>
      <c r="F262" s="7"/>
      <c r="G262" s="7"/>
      <c r="H262" s="7"/>
      <c r="I262" s="7"/>
      <c r="J262" s="7"/>
      <c r="K262" s="7"/>
      <c r="L262" s="9" t="s">
        <v>139</v>
      </c>
      <c r="M262" s="27">
        <v>84</v>
      </c>
      <c r="N262" s="27">
        <v>80</v>
      </c>
      <c r="O262" s="27">
        <v>79</v>
      </c>
      <c r="P262" s="27">
        <v>85</v>
      </c>
      <c r="Q262" s="27">
        <v>69</v>
      </c>
      <c r="R262" s="27">
        <v>84</v>
      </c>
      <c r="S262" s="27">
        <v>81</v>
      </c>
      <c r="T262" s="27">
        <v>74</v>
      </c>
      <c r="U262" s="27">
        <v>81</v>
      </c>
      <c r="V262" s="7"/>
      <c r="W262" s="9" t="s">
        <v>131</v>
      </c>
      <c r="X262" s="33">
        <v>333726</v>
      </c>
    </row>
    <row r="263" spans="1:24" ht="16.5" customHeight="1">
      <c r="A263" s="7"/>
      <c r="B263" s="7"/>
      <c r="C263" s="7"/>
      <c r="D263" s="7"/>
      <c r="E263" s="7" t="s">
        <v>327</v>
      </c>
      <c r="F263" s="7"/>
      <c r="G263" s="7"/>
      <c r="H263" s="7"/>
      <c r="I263" s="7"/>
      <c r="J263" s="7"/>
      <c r="K263" s="7"/>
      <c r="L263" s="9" t="s">
        <v>139</v>
      </c>
      <c r="M263" s="27">
        <v>76</v>
      </c>
      <c r="N263" s="27">
        <v>72</v>
      </c>
      <c r="O263" s="27">
        <v>65</v>
      </c>
      <c r="P263" s="27">
        <v>41</v>
      </c>
      <c r="Q263" s="27">
        <v>49</v>
      </c>
      <c r="R263" s="27">
        <v>72</v>
      </c>
      <c r="S263" s="27">
        <v>59</v>
      </c>
      <c r="T263" s="27">
        <v>67</v>
      </c>
      <c r="U263" s="27">
        <v>67</v>
      </c>
      <c r="V263" s="7"/>
      <c r="W263" s="9" t="s">
        <v>131</v>
      </c>
      <c r="X263" s="33">
        <v>990809</v>
      </c>
    </row>
    <row r="264" spans="1:24" ht="16.5" customHeight="1">
      <c r="A264" s="7"/>
      <c r="B264" s="7"/>
      <c r="C264" s="7"/>
      <c r="D264" s="7"/>
      <c r="E264" s="7" t="s">
        <v>328</v>
      </c>
      <c r="F264" s="7"/>
      <c r="G264" s="7"/>
      <c r="H264" s="7"/>
      <c r="I264" s="7"/>
      <c r="J264" s="7"/>
      <c r="K264" s="7"/>
      <c r="L264" s="9" t="s">
        <v>139</v>
      </c>
      <c r="M264" s="27">
        <v>81</v>
      </c>
      <c r="N264" s="27">
        <v>74</v>
      </c>
      <c r="O264" s="27">
        <v>73</v>
      </c>
      <c r="P264" s="27">
        <v>59</v>
      </c>
      <c r="Q264" s="27">
        <v>54</v>
      </c>
      <c r="R264" s="27">
        <v>72</v>
      </c>
      <c r="S264" s="27">
        <v>66</v>
      </c>
      <c r="T264" s="27">
        <v>57</v>
      </c>
      <c r="U264" s="27">
        <v>73</v>
      </c>
      <c r="V264" s="7"/>
      <c r="W264" s="9" t="s">
        <v>131</v>
      </c>
      <c r="X264" s="34">
        <v>1038293</v>
      </c>
    </row>
    <row r="265" spans="1:24" ht="16.5" customHeight="1">
      <c r="A265" s="7"/>
      <c r="B265" s="7"/>
      <c r="C265" s="7"/>
      <c r="D265" s="7"/>
      <c r="E265" s="7" t="s">
        <v>329</v>
      </c>
      <c r="F265" s="7"/>
      <c r="G265" s="7"/>
      <c r="H265" s="7"/>
      <c r="I265" s="7"/>
      <c r="J265" s="7"/>
      <c r="K265" s="7"/>
      <c r="L265" s="9" t="s">
        <v>139</v>
      </c>
      <c r="M265" s="27">
        <v>94</v>
      </c>
      <c r="N265" s="27">
        <v>92</v>
      </c>
      <c r="O265" s="27">
        <v>91</v>
      </c>
      <c r="P265" s="27">
        <v>88</v>
      </c>
      <c r="Q265" s="27">
        <v>80</v>
      </c>
      <c r="R265" s="27">
        <v>91</v>
      </c>
      <c r="S265" s="27">
        <v>92</v>
      </c>
      <c r="T265" s="27">
        <v>88</v>
      </c>
      <c r="U265" s="27">
        <v>92</v>
      </c>
      <c r="V265" s="7"/>
      <c r="W265" s="9" t="s">
        <v>131</v>
      </c>
      <c r="X265" s="33">
        <v>175283</v>
      </c>
    </row>
    <row r="266" spans="1:24" ht="16.5" customHeight="1">
      <c r="A266" s="7"/>
      <c r="B266" s="7"/>
      <c r="C266" s="7"/>
      <c r="D266" s="7"/>
      <c r="E266" s="7" t="s">
        <v>82</v>
      </c>
      <c r="F266" s="7"/>
      <c r="G266" s="7"/>
      <c r="H266" s="7"/>
      <c r="I266" s="7"/>
      <c r="J266" s="7"/>
      <c r="K266" s="7"/>
      <c r="L266" s="9" t="s">
        <v>139</v>
      </c>
      <c r="M266" s="27">
        <v>81</v>
      </c>
      <c r="N266" s="27">
        <v>75</v>
      </c>
      <c r="O266" s="27">
        <v>71</v>
      </c>
      <c r="P266" s="27">
        <v>57</v>
      </c>
      <c r="Q266" s="27">
        <v>57</v>
      </c>
      <c r="R266" s="27">
        <v>74</v>
      </c>
      <c r="S266" s="27">
        <v>69</v>
      </c>
      <c r="T266" s="27">
        <v>64</v>
      </c>
      <c r="U266" s="27">
        <v>73</v>
      </c>
      <c r="V266" s="7"/>
      <c r="W266" s="9" t="s">
        <v>131</v>
      </c>
      <c r="X266" s="34">
        <v>2555281</v>
      </c>
    </row>
    <row r="267" spans="1:24" ht="16.5" customHeight="1">
      <c r="A267" s="7"/>
      <c r="B267" s="7"/>
      <c r="C267" s="7"/>
      <c r="D267" s="7"/>
      <c r="E267" s="7" t="s">
        <v>362</v>
      </c>
      <c r="F267" s="7"/>
      <c r="G267" s="7"/>
      <c r="H267" s="7"/>
      <c r="I267" s="7"/>
      <c r="J267" s="7"/>
      <c r="K267" s="7"/>
      <c r="L267" s="9" t="s">
        <v>131</v>
      </c>
      <c r="M267" s="33">
        <v>796207</v>
      </c>
      <c r="N267" s="33">
        <v>630293</v>
      </c>
      <c r="O267" s="33">
        <v>600708</v>
      </c>
      <c r="P267" s="33">
        <v>233405</v>
      </c>
      <c r="Q267" s="33">
        <v>137424</v>
      </c>
      <c r="R267" s="20">
        <v>63535</v>
      </c>
      <c r="S267" s="20">
        <v>53478</v>
      </c>
      <c r="T267" s="20">
        <v>40316</v>
      </c>
      <c r="U267" s="34">
        <v>2555366</v>
      </c>
      <c r="V267" s="7"/>
      <c r="W267" s="9"/>
      <c r="X267" s="10"/>
    </row>
    <row r="268" spans="1:24" ht="16.5" customHeight="1">
      <c r="A268" s="7"/>
      <c r="B268" s="7"/>
      <c r="C268" s="7"/>
      <c r="D268" s="7" t="s">
        <v>312</v>
      </c>
      <c r="E268" s="7"/>
      <c r="F268" s="7"/>
      <c r="G268" s="7"/>
      <c r="H268" s="7"/>
      <c r="I268" s="7"/>
      <c r="J268" s="7"/>
      <c r="K268" s="7"/>
      <c r="L268" s="9"/>
      <c r="M268" s="10"/>
      <c r="N268" s="10"/>
      <c r="O268" s="10"/>
      <c r="P268" s="10"/>
      <c r="Q268" s="10"/>
      <c r="R268" s="10"/>
      <c r="S268" s="10"/>
      <c r="T268" s="10"/>
      <c r="U268" s="10"/>
      <c r="V268" s="7"/>
      <c r="W268" s="9"/>
      <c r="X268" s="10"/>
    </row>
    <row r="269" spans="1:24" ht="16.5" customHeight="1">
      <c r="A269" s="7"/>
      <c r="B269" s="7"/>
      <c r="C269" s="7"/>
      <c r="D269" s="7"/>
      <c r="E269" s="7" t="s">
        <v>325</v>
      </c>
      <c r="F269" s="7"/>
      <c r="G269" s="7"/>
      <c r="H269" s="7"/>
      <c r="I269" s="7"/>
      <c r="J269" s="7"/>
      <c r="K269" s="7"/>
      <c r="L269" s="9" t="s">
        <v>139</v>
      </c>
      <c r="M269" s="18">
        <v>100</v>
      </c>
      <c r="N269" s="18">
        <v>100</v>
      </c>
      <c r="O269" s="27">
        <v>98</v>
      </c>
      <c r="P269" s="27">
        <v>99</v>
      </c>
      <c r="Q269" s="18">
        <v>100</v>
      </c>
      <c r="R269" s="25" t="s">
        <v>163</v>
      </c>
      <c r="S269" s="24" t="s">
        <v>132</v>
      </c>
      <c r="T269" s="24" t="s">
        <v>132</v>
      </c>
      <c r="U269" s="27">
        <v>99</v>
      </c>
      <c r="V269" s="7"/>
      <c r="W269" s="9" t="s">
        <v>131</v>
      </c>
      <c r="X269" s="16">
        <v>4240</v>
      </c>
    </row>
    <row r="270" spans="1:24" ht="16.5" customHeight="1">
      <c r="A270" s="7"/>
      <c r="B270" s="7"/>
      <c r="C270" s="7"/>
      <c r="D270" s="7"/>
      <c r="E270" s="7" t="s">
        <v>326</v>
      </c>
      <c r="F270" s="7"/>
      <c r="G270" s="7"/>
      <c r="H270" s="7"/>
      <c r="I270" s="7"/>
      <c r="J270" s="7"/>
      <c r="K270" s="7"/>
      <c r="L270" s="9" t="s">
        <v>139</v>
      </c>
      <c r="M270" s="27">
        <v>85</v>
      </c>
      <c r="N270" s="27">
        <v>81</v>
      </c>
      <c r="O270" s="27">
        <v>77</v>
      </c>
      <c r="P270" s="27">
        <v>85</v>
      </c>
      <c r="Q270" s="27">
        <v>83</v>
      </c>
      <c r="R270" s="27">
        <v>78</v>
      </c>
      <c r="S270" s="24" t="s">
        <v>132</v>
      </c>
      <c r="T270" s="24" t="s">
        <v>132</v>
      </c>
      <c r="U270" s="27">
        <v>82</v>
      </c>
      <c r="V270" s="7"/>
      <c r="W270" s="9" t="s">
        <v>131</v>
      </c>
      <c r="X270" s="33">
        <v>124084</v>
      </c>
    </row>
    <row r="271" spans="1:24" ht="16.5" customHeight="1">
      <c r="A271" s="7"/>
      <c r="B271" s="7"/>
      <c r="C271" s="7"/>
      <c r="D271" s="7"/>
      <c r="E271" s="7" t="s">
        <v>327</v>
      </c>
      <c r="F271" s="7"/>
      <c r="G271" s="7"/>
      <c r="H271" s="7"/>
      <c r="I271" s="7"/>
      <c r="J271" s="7"/>
      <c r="K271" s="7"/>
      <c r="L271" s="9" t="s">
        <v>139</v>
      </c>
      <c r="M271" s="27">
        <v>77</v>
      </c>
      <c r="N271" s="27">
        <v>71</v>
      </c>
      <c r="O271" s="27">
        <v>59</v>
      </c>
      <c r="P271" s="27">
        <v>67</v>
      </c>
      <c r="Q271" s="27">
        <v>86</v>
      </c>
      <c r="R271" s="27">
        <v>69</v>
      </c>
      <c r="S271" s="24" t="s">
        <v>132</v>
      </c>
      <c r="T271" s="24" t="s">
        <v>132</v>
      </c>
      <c r="U271" s="27">
        <v>69</v>
      </c>
      <c r="V271" s="7"/>
      <c r="W271" s="9" t="s">
        <v>131</v>
      </c>
      <c r="X271" s="33">
        <v>416261</v>
      </c>
    </row>
    <row r="272" spans="1:24" ht="16.5" customHeight="1">
      <c r="A272" s="7"/>
      <c r="B272" s="7"/>
      <c r="C272" s="7"/>
      <c r="D272" s="7"/>
      <c r="E272" s="7" t="s">
        <v>328</v>
      </c>
      <c r="F272" s="7"/>
      <c r="G272" s="7"/>
      <c r="H272" s="7"/>
      <c r="I272" s="7"/>
      <c r="J272" s="7"/>
      <c r="K272" s="7"/>
      <c r="L272" s="9" t="s">
        <v>139</v>
      </c>
      <c r="M272" s="27">
        <v>81</v>
      </c>
      <c r="N272" s="27">
        <v>70</v>
      </c>
      <c r="O272" s="27">
        <v>73</v>
      </c>
      <c r="P272" s="27">
        <v>76</v>
      </c>
      <c r="Q272" s="27">
        <v>88</v>
      </c>
      <c r="R272" s="27">
        <v>72</v>
      </c>
      <c r="S272" s="24" t="s">
        <v>132</v>
      </c>
      <c r="T272" s="24" t="s">
        <v>132</v>
      </c>
      <c r="U272" s="27">
        <v>76</v>
      </c>
      <c r="V272" s="7"/>
      <c r="W272" s="9" t="s">
        <v>131</v>
      </c>
      <c r="X272" s="33">
        <v>552823</v>
      </c>
    </row>
    <row r="273" spans="1:24" ht="16.5" customHeight="1">
      <c r="A273" s="7"/>
      <c r="B273" s="7"/>
      <c r="C273" s="7"/>
      <c r="D273" s="7"/>
      <c r="E273" s="7" t="s">
        <v>329</v>
      </c>
      <c r="F273" s="7"/>
      <c r="G273" s="7"/>
      <c r="H273" s="7"/>
      <c r="I273" s="7"/>
      <c r="J273" s="7"/>
      <c r="K273" s="7"/>
      <c r="L273" s="9" t="s">
        <v>139</v>
      </c>
      <c r="M273" s="27">
        <v>94</v>
      </c>
      <c r="N273" s="27">
        <v>88</v>
      </c>
      <c r="O273" s="27">
        <v>93</v>
      </c>
      <c r="P273" s="27">
        <v>94</v>
      </c>
      <c r="Q273" s="27">
        <v>98</v>
      </c>
      <c r="R273" s="27">
        <v>95</v>
      </c>
      <c r="S273" s="24" t="s">
        <v>132</v>
      </c>
      <c r="T273" s="24" t="s">
        <v>132</v>
      </c>
      <c r="U273" s="27">
        <v>93</v>
      </c>
      <c r="V273" s="7"/>
      <c r="W273" s="9" t="s">
        <v>131</v>
      </c>
      <c r="X273" s="33">
        <v>105682</v>
      </c>
    </row>
    <row r="274" spans="1:24" ht="16.5" customHeight="1">
      <c r="A274" s="7"/>
      <c r="B274" s="7"/>
      <c r="C274" s="7"/>
      <c r="D274" s="7"/>
      <c r="E274" s="7" t="s">
        <v>82</v>
      </c>
      <c r="F274" s="7"/>
      <c r="G274" s="7"/>
      <c r="H274" s="7"/>
      <c r="I274" s="7"/>
      <c r="J274" s="7"/>
      <c r="K274" s="7"/>
      <c r="L274" s="9" t="s">
        <v>139</v>
      </c>
      <c r="M274" s="27">
        <v>82</v>
      </c>
      <c r="N274" s="27">
        <v>73</v>
      </c>
      <c r="O274" s="27">
        <v>69</v>
      </c>
      <c r="P274" s="27">
        <v>75</v>
      </c>
      <c r="Q274" s="27">
        <v>89</v>
      </c>
      <c r="R274" s="27">
        <v>73</v>
      </c>
      <c r="S274" s="24" t="s">
        <v>132</v>
      </c>
      <c r="T274" s="24" t="s">
        <v>132</v>
      </c>
      <c r="U274" s="27">
        <v>76</v>
      </c>
      <c r="V274" s="7"/>
      <c r="W274" s="9" t="s">
        <v>131</v>
      </c>
      <c r="X274" s="34">
        <v>1203090</v>
      </c>
    </row>
    <row r="275" spans="1:24" ht="16.5" customHeight="1">
      <c r="A275" s="7"/>
      <c r="B275" s="7"/>
      <c r="C275" s="7"/>
      <c r="D275" s="7"/>
      <c r="E275" s="7" t="s">
        <v>362</v>
      </c>
      <c r="F275" s="7"/>
      <c r="G275" s="7"/>
      <c r="H275" s="7"/>
      <c r="I275" s="7"/>
      <c r="J275" s="7"/>
      <c r="K275" s="7"/>
      <c r="L275" s="9" t="s">
        <v>131</v>
      </c>
      <c r="M275" s="33">
        <v>405088</v>
      </c>
      <c r="N275" s="33">
        <v>276158</v>
      </c>
      <c r="O275" s="33">
        <v>286674</v>
      </c>
      <c r="P275" s="33">
        <v>171628</v>
      </c>
      <c r="Q275" s="20">
        <v>39543</v>
      </c>
      <c r="R275" s="20">
        <v>24079</v>
      </c>
      <c r="S275" s="24" t="s">
        <v>132</v>
      </c>
      <c r="T275" s="24" t="s">
        <v>132</v>
      </c>
      <c r="U275" s="34">
        <v>1203170</v>
      </c>
      <c r="V275" s="7"/>
      <c r="W275" s="9"/>
      <c r="X275" s="10"/>
    </row>
    <row r="276" spans="1:24" ht="16.5" customHeight="1">
      <c r="A276" s="7"/>
      <c r="B276" s="7"/>
      <c r="C276" s="7"/>
      <c r="D276" s="7" t="s">
        <v>363</v>
      </c>
      <c r="E276" s="7"/>
      <c r="F276" s="7"/>
      <c r="G276" s="7"/>
      <c r="H276" s="7"/>
      <c r="I276" s="7"/>
      <c r="J276" s="7"/>
      <c r="K276" s="7"/>
      <c r="L276" s="9"/>
      <c r="M276" s="10"/>
      <c r="N276" s="10"/>
      <c r="O276" s="10"/>
      <c r="P276" s="10"/>
      <c r="Q276" s="10"/>
      <c r="R276" s="10"/>
      <c r="S276" s="10"/>
      <c r="T276" s="10"/>
      <c r="U276" s="10"/>
      <c r="V276" s="7"/>
      <c r="W276" s="9"/>
      <c r="X276" s="10"/>
    </row>
    <row r="277" spans="1:24" ht="16.5" customHeight="1">
      <c r="A277" s="7"/>
      <c r="B277" s="7"/>
      <c r="C277" s="7"/>
      <c r="D277" s="7"/>
      <c r="E277" s="7" t="s">
        <v>325</v>
      </c>
      <c r="F277" s="7"/>
      <c r="G277" s="7"/>
      <c r="H277" s="7"/>
      <c r="I277" s="7"/>
      <c r="J277" s="7"/>
      <c r="K277" s="7"/>
      <c r="L277" s="9" t="s">
        <v>139</v>
      </c>
      <c r="M277" s="18">
        <v>100</v>
      </c>
      <c r="N277" s="18">
        <v>100</v>
      </c>
      <c r="O277" s="24" t="s">
        <v>132</v>
      </c>
      <c r="P277" s="27">
        <v>99</v>
      </c>
      <c r="Q277" s="18">
        <v>100</v>
      </c>
      <c r="R277" s="24" t="s">
        <v>132</v>
      </c>
      <c r="S277" s="24" t="s">
        <v>132</v>
      </c>
      <c r="T277" s="25" t="s">
        <v>163</v>
      </c>
      <c r="U277" s="18">
        <v>100</v>
      </c>
      <c r="V277" s="7"/>
      <c r="W277" s="9" t="s">
        <v>131</v>
      </c>
      <c r="X277" s="16">
        <v>1849</v>
      </c>
    </row>
    <row r="278" spans="1:24" ht="16.5" customHeight="1">
      <c r="A278" s="7"/>
      <c r="B278" s="7"/>
      <c r="C278" s="7"/>
      <c r="D278" s="7"/>
      <c r="E278" s="7" t="s">
        <v>326</v>
      </c>
      <c r="F278" s="7"/>
      <c r="G278" s="7"/>
      <c r="H278" s="7"/>
      <c r="I278" s="7"/>
      <c r="J278" s="7"/>
      <c r="K278" s="7"/>
      <c r="L278" s="9" t="s">
        <v>139</v>
      </c>
      <c r="M278" s="27">
        <v>87</v>
      </c>
      <c r="N278" s="27">
        <v>89</v>
      </c>
      <c r="O278" s="24" t="s">
        <v>132</v>
      </c>
      <c r="P278" s="27">
        <v>80</v>
      </c>
      <c r="Q278" s="27">
        <v>97</v>
      </c>
      <c r="R278" s="24" t="s">
        <v>132</v>
      </c>
      <c r="S278" s="24" t="s">
        <v>132</v>
      </c>
      <c r="T278" s="27">
        <v>67</v>
      </c>
      <c r="U278" s="27">
        <v>86</v>
      </c>
      <c r="V278" s="7"/>
      <c r="W278" s="9" t="s">
        <v>131</v>
      </c>
      <c r="X278" s="20">
        <v>50157</v>
      </c>
    </row>
    <row r="279" spans="1:24" ht="16.5" customHeight="1">
      <c r="A279" s="7"/>
      <c r="B279" s="7"/>
      <c r="C279" s="7"/>
      <c r="D279" s="7"/>
      <c r="E279" s="7" t="s">
        <v>327</v>
      </c>
      <c r="F279" s="7"/>
      <c r="G279" s="7"/>
      <c r="H279" s="7"/>
      <c r="I279" s="7"/>
      <c r="J279" s="7"/>
      <c r="K279" s="7"/>
      <c r="L279" s="9" t="s">
        <v>139</v>
      </c>
      <c r="M279" s="27">
        <v>85</v>
      </c>
      <c r="N279" s="27">
        <v>84</v>
      </c>
      <c r="O279" s="24" t="s">
        <v>132</v>
      </c>
      <c r="P279" s="27">
        <v>87</v>
      </c>
      <c r="Q279" s="27">
        <v>93</v>
      </c>
      <c r="R279" s="24" t="s">
        <v>132</v>
      </c>
      <c r="S279" s="24" t="s">
        <v>132</v>
      </c>
      <c r="T279" s="27">
        <v>74</v>
      </c>
      <c r="U279" s="27">
        <v>85</v>
      </c>
      <c r="V279" s="7"/>
      <c r="W279" s="9" t="s">
        <v>131</v>
      </c>
      <c r="X279" s="33">
        <v>187897</v>
      </c>
    </row>
    <row r="280" spans="1:24" ht="16.5" customHeight="1">
      <c r="A280" s="7"/>
      <c r="B280" s="7"/>
      <c r="C280" s="7"/>
      <c r="D280" s="7"/>
      <c r="E280" s="7" t="s">
        <v>328</v>
      </c>
      <c r="F280" s="7"/>
      <c r="G280" s="7"/>
      <c r="H280" s="7"/>
      <c r="I280" s="7"/>
      <c r="J280" s="7"/>
      <c r="K280" s="7"/>
      <c r="L280" s="9" t="s">
        <v>139</v>
      </c>
      <c r="M280" s="27">
        <v>87</v>
      </c>
      <c r="N280" s="27">
        <v>76</v>
      </c>
      <c r="O280" s="24" t="s">
        <v>132</v>
      </c>
      <c r="P280" s="27">
        <v>86</v>
      </c>
      <c r="Q280" s="27">
        <v>95</v>
      </c>
      <c r="R280" s="24" t="s">
        <v>132</v>
      </c>
      <c r="S280" s="24" t="s">
        <v>132</v>
      </c>
      <c r="T280" s="27">
        <v>76</v>
      </c>
      <c r="U280" s="27">
        <v>85</v>
      </c>
      <c r="V280" s="7"/>
      <c r="W280" s="9" t="s">
        <v>131</v>
      </c>
      <c r="X280" s="33">
        <v>350792</v>
      </c>
    </row>
    <row r="281" spans="1:24" ht="16.5" customHeight="1">
      <c r="A281" s="7"/>
      <c r="B281" s="7"/>
      <c r="C281" s="7"/>
      <c r="D281" s="7"/>
      <c r="E281" s="7" t="s">
        <v>329</v>
      </c>
      <c r="F281" s="7"/>
      <c r="G281" s="7"/>
      <c r="H281" s="7"/>
      <c r="I281" s="7"/>
      <c r="J281" s="7"/>
      <c r="K281" s="7"/>
      <c r="L281" s="9" t="s">
        <v>139</v>
      </c>
      <c r="M281" s="27">
        <v>97</v>
      </c>
      <c r="N281" s="27">
        <v>87</v>
      </c>
      <c r="O281" s="24" t="s">
        <v>132</v>
      </c>
      <c r="P281" s="27">
        <v>96</v>
      </c>
      <c r="Q281" s="27">
        <v>98</v>
      </c>
      <c r="R281" s="24" t="s">
        <v>132</v>
      </c>
      <c r="S281" s="24" t="s">
        <v>132</v>
      </c>
      <c r="T281" s="27">
        <v>92</v>
      </c>
      <c r="U281" s="27">
        <v>95</v>
      </c>
      <c r="V281" s="7"/>
      <c r="W281" s="9" t="s">
        <v>131</v>
      </c>
      <c r="X281" s="33">
        <v>134997</v>
      </c>
    </row>
    <row r="282" spans="1:24" ht="16.5" customHeight="1">
      <c r="A282" s="7"/>
      <c r="B282" s="7"/>
      <c r="C282" s="7"/>
      <c r="D282" s="7"/>
      <c r="E282" s="7" t="s">
        <v>82</v>
      </c>
      <c r="F282" s="7"/>
      <c r="G282" s="7"/>
      <c r="H282" s="7"/>
      <c r="I282" s="7"/>
      <c r="J282" s="7"/>
      <c r="K282" s="7"/>
      <c r="L282" s="9" t="s">
        <v>139</v>
      </c>
      <c r="M282" s="27">
        <v>88</v>
      </c>
      <c r="N282" s="27">
        <v>81</v>
      </c>
      <c r="O282" s="24" t="s">
        <v>132</v>
      </c>
      <c r="P282" s="27">
        <v>87</v>
      </c>
      <c r="Q282" s="27">
        <v>95</v>
      </c>
      <c r="R282" s="24" t="s">
        <v>132</v>
      </c>
      <c r="S282" s="24" t="s">
        <v>132</v>
      </c>
      <c r="T282" s="27">
        <v>78</v>
      </c>
      <c r="U282" s="27">
        <v>87</v>
      </c>
      <c r="V282" s="7"/>
      <c r="W282" s="9" t="s">
        <v>131</v>
      </c>
      <c r="X282" s="33">
        <v>725692</v>
      </c>
    </row>
    <row r="283" spans="1:24" ht="16.5" customHeight="1">
      <c r="A283" s="7"/>
      <c r="B283" s="7"/>
      <c r="C283" s="7"/>
      <c r="D283" s="7"/>
      <c r="E283" s="7" t="s">
        <v>362</v>
      </c>
      <c r="F283" s="7"/>
      <c r="G283" s="7"/>
      <c r="H283" s="7"/>
      <c r="I283" s="7"/>
      <c r="J283" s="7"/>
      <c r="K283" s="7"/>
      <c r="L283" s="9" t="s">
        <v>131</v>
      </c>
      <c r="M283" s="33">
        <v>457739</v>
      </c>
      <c r="N283" s="33">
        <v>119086</v>
      </c>
      <c r="O283" s="24" t="s">
        <v>132</v>
      </c>
      <c r="P283" s="20">
        <v>78055</v>
      </c>
      <c r="Q283" s="20">
        <v>42580</v>
      </c>
      <c r="R283" s="24" t="s">
        <v>132</v>
      </c>
      <c r="S283" s="24" t="s">
        <v>132</v>
      </c>
      <c r="T283" s="20">
        <v>28703</v>
      </c>
      <c r="U283" s="33">
        <v>726163</v>
      </c>
      <c r="V283" s="7"/>
      <c r="W283" s="9"/>
      <c r="X283" s="10"/>
    </row>
    <row r="284" spans="1:24" ht="16.5" customHeight="1">
      <c r="A284" s="7"/>
      <c r="B284" s="7"/>
      <c r="C284" s="7"/>
      <c r="D284" s="7" t="s">
        <v>212</v>
      </c>
      <c r="E284" s="7"/>
      <c r="F284" s="7"/>
      <c r="G284" s="7"/>
      <c r="H284" s="7"/>
      <c r="I284" s="7"/>
      <c r="J284" s="7"/>
      <c r="K284" s="7"/>
      <c r="L284" s="9"/>
      <c r="M284" s="10"/>
      <c r="N284" s="10"/>
      <c r="O284" s="10"/>
      <c r="P284" s="10"/>
      <c r="Q284" s="10"/>
      <c r="R284" s="10"/>
      <c r="S284" s="10"/>
      <c r="T284" s="10"/>
      <c r="U284" s="10"/>
      <c r="V284" s="7"/>
      <c r="W284" s="9"/>
      <c r="X284" s="10"/>
    </row>
    <row r="285" spans="1:24" ht="16.5" customHeight="1">
      <c r="A285" s="7"/>
      <c r="B285" s="7"/>
      <c r="C285" s="7"/>
      <c r="D285" s="7"/>
      <c r="E285" s="7" t="s">
        <v>325</v>
      </c>
      <c r="F285" s="7"/>
      <c r="G285" s="7"/>
      <c r="H285" s="7"/>
      <c r="I285" s="7"/>
      <c r="J285" s="7"/>
      <c r="K285" s="7"/>
      <c r="L285" s="9" t="s">
        <v>139</v>
      </c>
      <c r="M285" s="18">
        <v>100</v>
      </c>
      <c r="N285" s="18">
        <v>100</v>
      </c>
      <c r="O285" s="27">
        <v>99</v>
      </c>
      <c r="P285" s="18">
        <v>100</v>
      </c>
      <c r="Q285" s="18">
        <v>100</v>
      </c>
      <c r="R285" s="18">
        <v>100</v>
      </c>
      <c r="S285" s="18">
        <v>100</v>
      </c>
      <c r="T285" s="18">
        <v>100</v>
      </c>
      <c r="U285" s="18">
        <v>100</v>
      </c>
      <c r="V285" s="7"/>
      <c r="W285" s="9" t="s">
        <v>131</v>
      </c>
      <c r="X285" s="20">
        <v>48553</v>
      </c>
    </row>
    <row r="286" spans="1:24" ht="16.5" customHeight="1">
      <c r="A286" s="7"/>
      <c r="B286" s="7"/>
      <c r="C286" s="7"/>
      <c r="D286" s="7"/>
      <c r="E286" s="7" t="s">
        <v>326</v>
      </c>
      <c r="F286" s="7"/>
      <c r="G286" s="7"/>
      <c r="H286" s="7"/>
      <c r="I286" s="7"/>
      <c r="J286" s="7"/>
      <c r="K286" s="7"/>
      <c r="L286" s="9" t="s">
        <v>139</v>
      </c>
      <c r="M286" s="27">
        <v>82</v>
      </c>
      <c r="N286" s="27">
        <v>80</v>
      </c>
      <c r="O286" s="27">
        <v>77</v>
      </c>
      <c r="P286" s="27">
        <v>83</v>
      </c>
      <c r="Q286" s="27">
        <v>69</v>
      </c>
      <c r="R286" s="27">
        <v>83</v>
      </c>
      <c r="S286" s="27">
        <v>78</v>
      </c>
      <c r="T286" s="27">
        <v>62</v>
      </c>
      <c r="U286" s="27">
        <v>79</v>
      </c>
      <c r="V286" s="7"/>
      <c r="W286" s="9" t="s">
        <v>131</v>
      </c>
      <c r="X286" s="33">
        <v>829529</v>
      </c>
    </row>
    <row r="287" spans="1:24" ht="16.5" customHeight="1">
      <c r="A287" s="7"/>
      <c r="B287" s="7"/>
      <c r="C287" s="7"/>
      <c r="D287" s="7"/>
      <c r="E287" s="7" t="s">
        <v>327</v>
      </c>
      <c r="F287" s="7"/>
      <c r="G287" s="7"/>
      <c r="H287" s="7"/>
      <c r="I287" s="7"/>
      <c r="J287" s="7"/>
      <c r="K287" s="7"/>
      <c r="L287" s="9" t="s">
        <v>139</v>
      </c>
      <c r="M287" s="27">
        <v>76</v>
      </c>
      <c r="N287" s="27">
        <v>73</v>
      </c>
      <c r="O287" s="27">
        <v>64</v>
      </c>
      <c r="P287" s="27">
        <v>57</v>
      </c>
      <c r="Q287" s="27">
        <v>57</v>
      </c>
      <c r="R287" s="27">
        <v>64</v>
      </c>
      <c r="S287" s="27">
        <v>48</v>
      </c>
      <c r="T287" s="27">
        <v>54</v>
      </c>
      <c r="U287" s="27">
        <v>68</v>
      </c>
      <c r="V287" s="7"/>
      <c r="W287" s="9" t="s">
        <v>131</v>
      </c>
      <c r="X287" s="34">
        <v>2486655</v>
      </c>
    </row>
    <row r="288" spans="1:24" ht="16.5" customHeight="1">
      <c r="A288" s="7"/>
      <c r="B288" s="7"/>
      <c r="C288" s="7"/>
      <c r="D288" s="7"/>
      <c r="E288" s="7" t="s">
        <v>328</v>
      </c>
      <c r="F288" s="7"/>
      <c r="G288" s="7"/>
      <c r="H288" s="7"/>
      <c r="I288" s="7"/>
      <c r="J288" s="7"/>
      <c r="K288" s="7"/>
      <c r="L288" s="9" t="s">
        <v>139</v>
      </c>
      <c r="M288" s="27">
        <v>81</v>
      </c>
      <c r="N288" s="27">
        <v>73</v>
      </c>
      <c r="O288" s="27">
        <v>74</v>
      </c>
      <c r="P288" s="27">
        <v>69</v>
      </c>
      <c r="Q288" s="27">
        <v>69</v>
      </c>
      <c r="R288" s="27">
        <v>67</v>
      </c>
      <c r="S288" s="27">
        <v>53</v>
      </c>
      <c r="T288" s="27">
        <v>59</v>
      </c>
      <c r="U288" s="27">
        <v>74</v>
      </c>
      <c r="V288" s="7"/>
      <c r="W288" s="9" t="s">
        <v>131</v>
      </c>
      <c r="X288" s="34">
        <v>2864565</v>
      </c>
    </row>
    <row r="289" spans="1:24" ht="16.5" customHeight="1">
      <c r="A289" s="7"/>
      <c r="B289" s="7"/>
      <c r="C289" s="7"/>
      <c r="D289" s="7"/>
      <c r="E289" s="7" t="s">
        <v>329</v>
      </c>
      <c r="F289" s="7"/>
      <c r="G289" s="7"/>
      <c r="H289" s="7"/>
      <c r="I289" s="7"/>
      <c r="J289" s="7"/>
      <c r="K289" s="7"/>
      <c r="L289" s="9" t="s">
        <v>139</v>
      </c>
      <c r="M289" s="27">
        <v>95</v>
      </c>
      <c r="N289" s="27">
        <v>89</v>
      </c>
      <c r="O289" s="27">
        <v>93</v>
      </c>
      <c r="P289" s="27">
        <v>93</v>
      </c>
      <c r="Q289" s="27">
        <v>89</v>
      </c>
      <c r="R289" s="27">
        <v>89</v>
      </c>
      <c r="S289" s="27">
        <v>86</v>
      </c>
      <c r="T289" s="27">
        <v>88</v>
      </c>
      <c r="U289" s="27">
        <v>92</v>
      </c>
      <c r="V289" s="7"/>
      <c r="W289" s="9" t="s">
        <v>131</v>
      </c>
      <c r="X289" s="33">
        <v>562927</v>
      </c>
    </row>
    <row r="290" spans="1:24" ht="16.5" customHeight="1">
      <c r="A290" s="7"/>
      <c r="B290" s="7"/>
      <c r="C290" s="7"/>
      <c r="D290" s="7"/>
      <c r="E290" s="7" t="s">
        <v>82</v>
      </c>
      <c r="F290" s="7"/>
      <c r="G290" s="7"/>
      <c r="H290" s="7"/>
      <c r="I290" s="7"/>
      <c r="J290" s="7"/>
      <c r="K290" s="7"/>
      <c r="L290" s="9" t="s">
        <v>139</v>
      </c>
      <c r="M290" s="27">
        <v>81</v>
      </c>
      <c r="N290" s="27">
        <v>75</v>
      </c>
      <c r="O290" s="27">
        <v>71</v>
      </c>
      <c r="P290" s="27">
        <v>68</v>
      </c>
      <c r="Q290" s="27">
        <v>66</v>
      </c>
      <c r="R290" s="27">
        <v>70</v>
      </c>
      <c r="S290" s="27">
        <v>59</v>
      </c>
      <c r="T290" s="27">
        <v>60</v>
      </c>
      <c r="U290" s="27">
        <v>74</v>
      </c>
      <c r="V290" s="7"/>
      <c r="W290" s="9" t="s">
        <v>131</v>
      </c>
      <c r="X290" s="34">
        <v>6792229</v>
      </c>
    </row>
    <row r="291" spans="1:24" ht="16.5" customHeight="1">
      <c r="A291" s="7"/>
      <c r="B291" s="7"/>
      <c r="C291" s="7"/>
      <c r="D291" s="7"/>
      <c r="E291" s="7" t="s">
        <v>362</v>
      </c>
      <c r="F291" s="7"/>
      <c r="G291" s="7"/>
      <c r="H291" s="7"/>
      <c r="I291" s="7"/>
      <c r="J291" s="7"/>
      <c r="K291" s="7"/>
      <c r="L291" s="9" t="s">
        <v>131</v>
      </c>
      <c r="M291" s="34">
        <v>2414671</v>
      </c>
      <c r="N291" s="34">
        <v>1515040</v>
      </c>
      <c r="O291" s="34">
        <v>1319800</v>
      </c>
      <c r="P291" s="33">
        <v>742684</v>
      </c>
      <c r="Q291" s="33">
        <v>408644</v>
      </c>
      <c r="R291" s="33">
        <v>140888</v>
      </c>
      <c r="S291" s="33">
        <v>122990</v>
      </c>
      <c r="T291" s="33">
        <v>128181</v>
      </c>
      <c r="U291" s="34">
        <v>6792898</v>
      </c>
      <c r="V291" s="7"/>
      <c r="W291" s="9"/>
      <c r="X291" s="10"/>
    </row>
    <row r="292" spans="1:24" ht="16.5" customHeight="1">
      <c r="A292" s="7"/>
      <c r="B292" s="7"/>
      <c r="C292" s="7" t="s">
        <v>88</v>
      </c>
      <c r="D292" s="7"/>
      <c r="E292" s="7"/>
      <c r="F292" s="7"/>
      <c r="G292" s="7"/>
      <c r="H292" s="7"/>
      <c r="I292" s="7"/>
      <c r="J292" s="7"/>
      <c r="K292" s="7"/>
      <c r="L292" s="9"/>
      <c r="M292" s="10"/>
      <c r="N292" s="10"/>
      <c r="O292" s="10"/>
      <c r="P292" s="10"/>
      <c r="Q292" s="10"/>
      <c r="R292" s="10"/>
      <c r="S292" s="10"/>
      <c r="T292" s="10"/>
      <c r="U292" s="10"/>
      <c r="V292" s="7"/>
      <c r="W292" s="9"/>
      <c r="X292" s="10"/>
    </row>
    <row r="293" spans="1:24" ht="16.5" customHeight="1">
      <c r="A293" s="7"/>
      <c r="B293" s="7"/>
      <c r="C293" s="7"/>
      <c r="D293" s="7" t="s">
        <v>310</v>
      </c>
      <c r="E293" s="7"/>
      <c r="F293" s="7"/>
      <c r="G293" s="7"/>
      <c r="H293" s="7"/>
      <c r="I293" s="7"/>
      <c r="J293" s="7"/>
      <c r="K293" s="7"/>
      <c r="L293" s="9"/>
      <c r="M293" s="10"/>
      <c r="N293" s="10"/>
      <c r="O293" s="10"/>
      <c r="P293" s="10"/>
      <c r="Q293" s="10"/>
      <c r="R293" s="10"/>
      <c r="S293" s="10"/>
      <c r="T293" s="10"/>
      <c r="U293" s="10"/>
      <c r="V293" s="7"/>
      <c r="W293" s="9"/>
      <c r="X293" s="10"/>
    </row>
    <row r="294" spans="1:24" ht="16.5" customHeight="1">
      <c r="A294" s="7"/>
      <c r="B294" s="7"/>
      <c r="C294" s="7"/>
      <c r="D294" s="7"/>
      <c r="E294" s="7" t="s">
        <v>325</v>
      </c>
      <c r="F294" s="7"/>
      <c r="G294" s="7"/>
      <c r="H294" s="7"/>
      <c r="I294" s="7"/>
      <c r="J294" s="7"/>
      <c r="K294" s="7"/>
      <c r="L294" s="9" t="s">
        <v>139</v>
      </c>
      <c r="M294" s="18">
        <v>100</v>
      </c>
      <c r="N294" s="18">
        <v>100</v>
      </c>
      <c r="O294" s="18">
        <v>100</v>
      </c>
      <c r="P294" s="18">
        <v>100</v>
      </c>
      <c r="Q294" s="18">
        <v>100</v>
      </c>
      <c r="R294" s="18">
        <v>100</v>
      </c>
      <c r="S294" s="27">
        <v>99</v>
      </c>
      <c r="T294" s="18">
        <v>100</v>
      </c>
      <c r="U294" s="18">
        <v>100</v>
      </c>
      <c r="V294" s="7"/>
      <c r="W294" s="9" t="s">
        <v>131</v>
      </c>
      <c r="X294" s="20">
        <v>24045</v>
      </c>
    </row>
    <row r="295" spans="1:24" ht="16.5" customHeight="1">
      <c r="A295" s="7"/>
      <c r="B295" s="7"/>
      <c r="C295" s="7"/>
      <c r="D295" s="7"/>
      <c r="E295" s="7" t="s">
        <v>326</v>
      </c>
      <c r="F295" s="7"/>
      <c r="G295" s="7"/>
      <c r="H295" s="7"/>
      <c r="I295" s="7"/>
      <c r="J295" s="7"/>
      <c r="K295" s="7"/>
      <c r="L295" s="9" t="s">
        <v>139</v>
      </c>
      <c r="M295" s="27">
        <v>81</v>
      </c>
      <c r="N295" s="27">
        <v>84</v>
      </c>
      <c r="O295" s="27">
        <v>79</v>
      </c>
      <c r="P295" s="27">
        <v>83</v>
      </c>
      <c r="Q295" s="27">
        <v>69</v>
      </c>
      <c r="R295" s="27">
        <v>87</v>
      </c>
      <c r="S295" s="27">
        <v>80</v>
      </c>
      <c r="T295" s="27">
        <v>55</v>
      </c>
      <c r="U295" s="27">
        <v>79</v>
      </c>
      <c r="V295" s="7"/>
      <c r="W295" s="9" t="s">
        <v>131</v>
      </c>
      <c r="X295" s="33">
        <v>298351</v>
      </c>
    </row>
    <row r="296" spans="1:24" ht="16.5" customHeight="1">
      <c r="A296" s="7"/>
      <c r="B296" s="7"/>
      <c r="C296" s="7"/>
      <c r="D296" s="7"/>
      <c r="E296" s="7" t="s">
        <v>327</v>
      </c>
      <c r="F296" s="7"/>
      <c r="G296" s="7"/>
      <c r="H296" s="7"/>
      <c r="I296" s="7"/>
      <c r="J296" s="7"/>
      <c r="K296" s="7"/>
      <c r="L296" s="9" t="s">
        <v>139</v>
      </c>
      <c r="M296" s="27">
        <v>73</v>
      </c>
      <c r="N296" s="27">
        <v>72</v>
      </c>
      <c r="O296" s="27">
        <v>67</v>
      </c>
      <c r="P296" s="27">
        <v>62</v>
      </c>
      <c r="Q296" s="27">
        <v>63</v>
      </c>
      <c r="R296" s="27">
        <v>56</v>
      </c>
      <c r="S296" s="27">
        <v>42</v>
      </c>
      <c r="T296" s="27">
        <v>30</v>
      </c>
      <c r="U296" s="27">
        <v>68</v>
      </c>
      <c r="V296" s="7"/>
      <c r="W296" s="9" t="s">
        <v>131</v>
      </c>
      <c r="X296" s="33">
        <v>844244</v>
      </c>
    </row>
    <row r="297" spans="1:24" ht="16.5" customHeight="1">
      <c r="A297" s="7"/>
      <c r="B297" s="7"/>
      <c r="C297" s="7"/>
      <c r="D297" s="7"/>
      <c r="E297" s="7" t="s">
        <v>328</v>
      </c>
      <c r="F297" s="7"/>
      <c r="G297" s="7"/>
      <c r="H297" s="7"/>
      <c r="I297" s="7"/>
      <c r="J297" s="7"/>
      <c r="K297" s="7"/>
      <c r="L297" s="9" t="s">
        <v>139</v>
      </c>
      <c r="M297" s="27">
        <v>77</v>
      </c>
      <c r="N297" s="27">
        <v>69</v>
      </c>
      <c r="O297" s="27">
        <v>76</v>
      </c>
      <c r="P297" s="27">
        <v>71</v>
      </c>
      <c r="Q297" s="27">
        <v>80</v>
      </c>
      <c r="R297" s="27">
        <v>64</v>
      </c>
      <c r="S297" s="27">
        <v>49</v>
      </c>
      <c r="T297" s="27">
        <v>35</v>
      </c>
      <c r="U297" s="27">
        <v>72</v>
      </c>
      <c r="V297" s="7"/>
      <c r="W297" s="9" t="s">
        <v>131</v>
      </c>
      <c r="X297" s="33">
        <v>891924</v>
      </c>
    </row>
    <row r="298" spans="1:24" ht="16.5" customHeight="1">
      <c r="A298" s="7"/>
      <c r="B298" s="7"/>
      <c r="C298" s="7"/>
      <c r="D298" s="7"/>
      <c r="E298" s="7" t="s">
        <v>329</v>
      </c>
      <c r="F298" s="7"/>
      <c r="G298" s="7"/>
      <c r="H298" s="7"/>
      <c r="I298" s="7"/>
      <c r="J298" s="7"/>
      <c r="K298" s="7"/>
      <c r="L298" s="9" t="s">
        <v>139</v>
      </c>
      <c r="M298" s="27">
        <v>93</v>
      </c>
      <c r="N298" s="27">
        <v>88</v>
      </c>
      <c r="O298" s="27">
        <v>95</v>
      </c>
      <c r="P298" s="27">
        <v>95</v>
      </c>
      <c r="Q298" s="27">
        <v>93</v>
      </c>
      <c r="R298" s="27">
        <v>87</v>
      </c>
      <c r="S298" s="27">
        <v>81</v>
      </c>
      <c r="T298" s="27">
        <v>66</v>
      </c>
      <c r="U298" s="27">
        <v>91</v>
      </c>
      <c r="V298" s="7"/>
      <c r="W298" s="9" t="s">
        <v>131</v>
      </c>
      <c r="X298" s="33">
        <v>139951</v>
      </c>
    </row>
    <row r="299" spans="1:24" ht="16.5" customHeight="1">
      <c r="A299" s="7"/>
      <c r="B299" s="7"/>
      <c r="C299" s="7"/>
      <c r="D299" s="7"/>
      <c r="E299" s="7" t="s">
        <v>82</v>
      </c>
      <c r="F299" s="7"/>
      <c r="G299" s="7"/>
      <c r="H299" s="7"/>
      <c r="I299" s="7"/>
      <c r="J299" s="7"/>
      <c r="K299" s="7"/>
      <c r="L299" s="9" t="s">
        <v>139</v>
      </c>
      <c r="M299" s="27">
        <v>77</v>
      </c>
      <c r="N299" s="27">
        <v>74</v>
      </c>
      <c r="O299" s="27">
        <v>74</v>
      </c>
      <c r="P299" s="27">
        <v>71</v>
      </c>
      <c r="Q299" s="27">
        <v>72</v>
      </c>
      <c r="R299" s="27">
        <v>67</v>
      </c>
      <c r="S299" s="27">
        <v>54</v>
      </c>
      <c r="T299" s="27">
        <v>38</v>
      </c>
      <c r="U299" s="27">
        <v>73</v>
      </c>
      <c r="V299" s="7"/>
      <c r="W299" s="9" t="s">
        <v>131</v>
      </c>
      <c r="X299" s="34">
        <v>2198515</v>
      </c>
    </row>
    <row r="300" spans="1:24" ht="16.5" customHeight="1">
      <c r="A300" s="7"/>
      <c r="B300" s="7"/>
      <c r="C300" s="7"/>
      <c r="D300" s="7"/>
      <c r="E300" s="7" t="s">
        <v>362</v>
      </c>
      <c r="F300" s="7"/>
      <c r="G300" s="7"/>
      <c r="H300" s="7"/>
      <c r="I300" s="7"/>
      <c r="J300" s="7"/>
      <c r="K300" s="7"/>
      <c r="L300" s="9" t="s">
        <v>131</v>
      </c>
      <c r="M300" s="33">
        <v>730215</v>
      </c>
      <c r="N300" s="33">
        <v>476059</v>
      </c>
      <c r="O300" s="33">
        <v>413291</v>
      </c>
      <c r="P300" s="33">
        <v>216475</v>
      </c>
      <c r="Q300" s="33">
        <v>186207</v>
      </c>
      <c r="R300" s="20">
        <v>51019</v>
      </c>
      <c r="S300" s="20">
        <v>66282</v>
      </c>
      <c r="T300" s="20">
        <v>59084</v>
      </c>
      <c r="U300" s="34">
        <v>2198632</v>
      </c>
      <c r="V300" s="7"/>
      <c r="W300" s="9"/>
      <c r="X300" s="10"/>
    </row>
    <row r="301" spans="1:24" ht="16.5" customHeight="1">
      <c r="A301" s="7"/>
      <c r="B301" s="7"/>
      <c r="C301" s="7"/>
      <c r="D301" s="7" t="s">
        <v>311</v>
      </c>
      <c r="E301" s="7"/>
      <c r="F301" s="7"/>
      <c r="G301" s="7"/>
      <c r="H301" s="7"/>
      <c r="I301" s="7"/>
      <c r="J301" s="7"/>
      <c r="K301" s="7"/>
      <c r="L301" s="9"/>
      <c r="M301" s="10"/>
      <c r="N301" s="10"/>
      <c r="O301" s="10"/>
      <c r="P301" s="10"/>
      <c r="Q301" s="10"/>
      <c r="R301" s="10"/>
      <c r="S301" s="10"/>
      <c r="T301" s="10"/>
      <c r="U301" s="10"/>
      <c r="V301" s="7"/>
      <c r="W301" s="9"/>
      <c r="X301" s="10"/>
    </row>
    <row r="302" spans="1:24" ht="16.5" customHeight="1">
      <c r="A302" s="7"/>
      <c r="B302" s="7"/>
      <c r="C302" s="7"/>
      <c r="D302" s="7"/>
      <c r="E302" s="7" t="s">
        <v>325</v>
      </c>
      <c r="F302" s="7"/>
      <c r="G302" s="7"/>
      <c r="H302" s="7"/>
      <c r="I302" s="7"/>
      <c r="J302" s="7"/>
      <c r="K302" s="7"/>
      <c r="L302" s="9" t="s">
        <v>139</v>
      </c>
      <c r="M302" s="18">
        <v>100</v>
      </c>
      <c r="N302" s="18">
        <v>100</v>
      </c>
      <c r="O302" s="18">
        <v>100</v>
      </c>
      <c r="P302" s="18">
        <v>100</v>
      </c>
      <c r="Q302" s="18">
        <v>100</v>
      </c>
      <c r="R302" s="18">
        <v>100</v>
      </c>
      <c r="S302" s="18">
        <v>100</v>
      </c>
      <c r="T302" s="18">
        <v>100</v>
      </c>
      <c r="U302" s="18">
        <v>100</v>
      </c>
      <c r="V302" s="7"/>
      <c r="W302" s="9" t="s">
        <v>131</v>
      </c>
      <c r="X302" s="20">
        <v>16397</v>
      </c>
    </row>
    <row r="303" spans="1:24" ht="16.5" customHeight="1">
      <c r="A303" s="7"/>
      <c r="B303" s="7"/>
      <c r="C303" s="7"/>
      <c r="D303" s="7"/>
      <c r="E303" s="7" t="s">
        <v>326</v>
      </c>
      <c r="F303" s="7"/>
      <c r="G303" s="7"/>
      <c r="H303" s="7"/>
      <c r="I303" s="7"/>
      <c r="J303" s="7"/>
      <c r="K303" s="7"/>
      <c r="L303" s="9" t="s">
        <v>139</v>
      </c>
      <c r="M303" s="27">
        <v>86</v>
      </c>
      <c r="N303" s="27">
        <v>85</v>
      </c>
      <c r="O303" s="27">
        <v>81</v>
      </c>
      <c r="P303" s="27">
        <v>87</v>
      </c>
      <c r="Q303" s="27">
        <v>77</v>
      </c>
      <c r="R303" s="27">
        <v>85</v>
      </c>
      <c r="S303" s="27">
        <v>89</v>
      </c>
      <c r="T303" s="27">
        <v>72</v>
      </c>
      <c r="U303" s="27">
        <v>84</v>
      </c>
      <c r="V303" s="7"/>
      <c r="W303" s="9" t="s">
        <v>131</v>
      </c>
      <c r="X303" s="33">
        <v>315055</v>
      </c>
    </row>
    <row r="304" spans="1:24" ht="16.5" customHeight="1">
      <c r="A304" s="7"/>
      <c r="B304" s="7"/>
      <c r="C304" s="7"/>
      <c r="D304" s="7"/>
      <c r="E304" s="7" t="s">
        <v>327</v>
      </c>
      <c r="F304" s="7"/>
      <c r="G304" s="7"/>
      <c r="H304" s="7"/>
      <c r="I304" s="7"/>
      <c r="J304" s="7"/>
      <c r="K304" s="7"/>
      <c r="L304" s="9" t="s">
        <v>139</v>
      </c>
      <c r="M304" s="27">
        <v>77</v>
      </c>
      <c r="N304" s="27">
        <v>73</v>
      </c>
      <c r="O304" s="27">
        <v>69</v>
      </c>
      <c r="P304" s="27">
        <v>42</v>
      </c>
      <c r="Q304" s="27">
        <v>57</v>
      </c>
      <c r="R304" s="27">
        <v>71</v>
      </c>
      <c r="S304" s="27">
        <v>60</v>
      </c>
      <c r="T304" s="27">
        <v>67</v>
      </c>
      <c r="U304" s="27">
        <v>69</v>
      </c>
      <c r="V304" s="7"/>
      <c r="W304" s="9" t="s">
        <v>131</v>
      </c>
      <c r="X304" s="33">
        <v>952477</v>
      </c>
    </row>
    <row r="305" spans="1:24" ht="16.5" customHeight="1">
      <c r="A305" s="7"/>
      <c r="B305" s="7"/>
      <c r="C305" s="7"/>
      <c r="D305" s="7"/>
      <c r="E305" s="7" t="s">
        <v>328</v>
      </c>
      <c r="F305" s="7"/>
      <c r="G305" s="7"/>
      <c r="H305" s="7"/>
      <c r="I305" s="7"/>
      <c r="J305" s="7"/>
      <c r="K305" s="7"/>
      <c r="L305" s="9" t="s">
        <v>139</v>
      </c>
      <c r="M305" s="27">
        <v>80</v>
      </c>
      <c r="N305" s="27">
        <v>73</v>
      </c>
      <c r="O305" s="27">
        <v>75</v>
      </c>
      <c r="P305" s="27">
        <v>60</v>
      </c>
      <c r="Q305" s="27">
        <v>61</v>
      </c>
      <c r="R305" s="27">
        <v>73</v>
      </c>
      <c r="S305" s="27">
        <v>67</v>
      </c>
      <c r="T305" s="27">
        <v>63</v>
      </c>
      <c r="U305" s="27">
        <v>73</v>
      </c>
      <c r="V305" s="7"/>
      <c r="W305" s="9" t="s">
        <v>131</v>
      </c>
      <c r="X305" s="34">
        <v>1035951</v>
      </c>
    </row>
    <row r="306" spans="1:24" ht="16.5" customHeight="1">
      <c r="A306" s="7"/>
      <c r="B306" s="7"/>
      <c r="C306" s="7"/>
      <c r="D306" s="7"/>
      <c r="E306" s="7" t="s">
        <v>329</v>
      </c>
      <c r="F306" s="7"/>
      <c r="G306" s="7"/>
      <c r="H306" s="7"/>
      <c r="I306" s="7"/>
      <c r="J306" s="7"/>
      <c r="K306" s="7"/>
      <c r="L306" s="9" t="s">
        <v>139</v>
      </c>
      <c r="M306" s="27">
        <v>93</v>
      </c>
      <c r="N306" s="27">
        <v>90</v>
      </c>
      <c r="O306" s="27">
        <v>91</v>
      </c>
      <c r="P306" s="27">
        <v>90</v>
      </c>
      <c r="Q306" s="27">
        <v>86</v>
      </c>
      <c r="R306" s="27">
        <v>93</v>
      </c>
      <c r="S306" s="27">
        <v>91</v>
      </c>
      <c r="T306" s="27">
        <v>91</v>
      </c>
      <c r="U306" s="27">
        <v>91</v>
      </c>
      <c r="V306" s="7"/>
      <c r="W306" s="9" t="s">
        <v>131</v>
      </c>
      <c r="X306" s="33">
        <v>175970</v>
      </c>
    </row>
    <row r="307" spans="1:24" ht="16.5" customHeight="1">
      <c r="A307" s="7"/>
      <c r="B307" s="7"/>
      <c r="C307" s="7"/>
      <c r="D307" s="7"/>
      <c r="E307" s="7" t="s">
        <v>82</v>
      </c>
      <c r="F307" s="7"/>
      <c r="G307" s="7"/>
      <c r="H307" s="7"/>
      <c r="I307" s="7"/>
      <c r="J307" s="7"/>
      <c r="K307" s="7"/>
      <c r="L307" s="9" t="s">
        <v>139</v>
      </c>
      <c r="M307" s="27">
        <v>81</v>
      </c>
      <c r="N307" s="27">
        <v>76</v>
      </c>
      <c r="O307" s="27">
        <v>74</v>
      </c>
      <c r="P307" s="27">
        <v>59</v>
      </c>
      <c r="Q307" s="27">
        <v>64</v>
      </c>
      <c r="R307" s="27">
        <v>74</v>
      </c>
      <c r="S307" s="27">
        <v>69</v>
      </c>
      <c r="T307" s="27">
        <v>67</v>
      </c>
      <c r="U307" s="27">
        <v>74</v>
      </c>
      <c r="V307" s="7"/>
      <c r="W307" s="9" t="s">
        <v>131</v>
      </c>
      <c r="X307" s="34">
        <v>2495850</v>
      </c>
    </row>
    <row r="308" spans="1:24" ht="16.5" customHeight="1">
      <c r="A308" s="7"/>
      <c r="B308" s="7"/>
      <c r="C308" s="7"/>
      <c r="D308" s="7"/>
      <c r="E308" s="7" t="s">
        <v>362</v>
      </c>
      <c r="F308" s="7"/>
      <c r="G308" s="7"/>
      <c r="H308" s="7"/>
      <c r="I308" s="7"/>
      <c r="J308" s="7"/>
      <c r="K308" s="7"/>
      <c r="L308" s="9" t="s">
        <v>131</v>
      </c>
      <c r="M308" s="33">
        <v>764324</v>
      </c>
      <c r="N308" s="33">
        <v>606438</v>
      </c>
      <c r="O308" s="33">
        <v>584642</v>
      </c>
      <c r="P308" s="33">
        <v>245773</v>
      </c>
      <c r="Q308" s="33">
        <v>138354</v>
      </c>
      <c r="R308" s="20">
        <v>63510</v>
      </c>
      <c r="S308" s="20">
        <v>52854</v>
      </c>
      <c r="T308" s="20">
        <v>40045</v>
      </c>
      <c r="U308" s="34">
        <v>2495940</v>
      </c>
      <c r="V308" s="7"/>
      <c r="W308" s="9"/>
      <c r="X308" s="10"/>
    </row>
    <row r="309" spans="1:24" ht="16.5" customHeight="1">
      <c r="A309" s="7"/>
      <c r="B309" s="7"/>
      <c r="C309" s="7"/>
      <c r="D309" s="7" t="s">
        <v>312</v>
      </c>
      <c r="E309" s="7"/>
      <c r="F309" s="7"/>
      <c r="G309" s="7"/>
      <c r="H309" s="7"/>
      <c r="I309" s="7"/>
      <c r="J309" s="7"/>
      <c r="K309" s="7"/>
      <c r="L309" s="9"/>
      <c r="M309" s="10"/>
      <c r="N309" s="10"/>
      <c r="O309" s="10"/>
      <c r="P309" s="10"/>
      <c r="Q309" s="10"/>
      <c r="R309" s="10"/>
      <c r="S309" s="10"/>
      <c r="T309" s="10"/>
      <c r="U309" s="10"/>
      <c r="V309" s="7"/>
      <c r="W309" s="9"/>
      <c r="X309" s="10"/>
    </row>
    <row r="310" spans="1:24" ht="16.5" customHeight="1">
      <c r="A310" s="7"/>
      <c r="B310" s="7"/>
      <c r="C310" s="7"/>
      <c r="D310" s="7"/>
      <c r="E310" s="7" t="s">
        <v>325</v>
      </c>
      <c r="F310" s="7"/>
      <c r="G310" s="7"/>
      <c r="H310" s="7"/>
      <c r="I310" s="7"/>
      <c r="J310" s="7"/>
      <c r="K310" s="7"/>
      <c r="L310" s="9" t="s">
        <v>139</v>
      </c>
      <c r="M310" s="18">
        <v>100</v>
      </c>
      <c r="N310" s="18">
        <v>100</v>
      </c>
      <c r="O310" s="18">
        <v>100</v>
      </c>
      <c r="P310" s="27">
        <v>99</v>
      </c>
      <c r="Q310" s="18">
        <v>100</v>
      </c>
      <c r="R310" s="25" t="s">
        <v>163</v>
      </c>
      <c r="S310" s="24" t="s">
        <v>132</v>
      </c>
      <c r="T310" s="24" t="s">
        <v>132</v>
      </c>
      <c r="U310" s="18">
        <v>100</v>
      </c>
      <c r="V310" s="7"/>
      <c r="W310" s="9" t="s">
        <v>131</v>
      </c>
      <c r="X310" s="16">
        <v>4085</v>
      </c>
    </row>
    <row r="311" spans="1:24" ht="16.5" customHeight="1">
      <c r="A311" s="7"/>
      <c r="B311" s="7"/>
      <c r="C311" s="7"/>
      <c r="D311" s="7"/>
      <c r="E311" s="7" t="s">
        <v>326</v>
      </c>
      <c r="F311" s="7"/>
      <c r="G311" s="7"/>
      <c r="H311" s="7"/>
      <c r="I311" s="7"/>
      <c r="J311" s="7"/>
      <c r="K311" s="7"/>
      <c r="L311" s="9" t="s">
        <v>139</v>
      </c>
      <c r="M311" s="27">
        <v>85</v>
      </c>
      <c r="N311" s="27">
        <v>84</v>
      </c>
      <c r="O311" s="27">
        <v>80</v>
      </c>
      <c r="P311" s="27">
        <v>86</v>
      </c>
      <c r="Q311" s="27">
        <v>89</v>
      </c>
      <c r="R311" s="27">
        <v>79</v>
      </c>
      <c r="S311" s="24" t="s">
        <v>132</v>
      </c>
      <c r="T311" s="24" t="s">
        <v>132</v>
      </c>
      <c r="U311" s="27">
        <v>83</v>
      </c>
      <c r="V311" s="7"/>
      <c r="W311" s="9" t="s">
        <v>131</v>
      </c>
      <c r="X311" s="33">
        <v>116333</v>
      </c>
    </row>
    <row r="312" spans="1:24" ht="16.5" customHeight="1">
      <c r="A312" s="7"/>
      <c r="B312" s="7"/>
      <c r="C312" s="7"/>
      <c r="D312" s="7"/>
      <c r="E312" s="7" t="s">
        <v>327</v>
      </c>
      <c r="F312" s="7"/>
      <c r="G312" s="7"/>
      <c r="H312" s="7"/>
      <c r="I312" s="7"/>
      <c r="J312" s="7"/>
      <c r="K312" s="7"/>
      <c r="L312" s="9" t="s">
        <v>139</v>
      </c>
      <c r="M312" s="27">
        <v>77</v>
      </c>
      <c r="N312" s="27">
        <v>72</v>
      </c>
      <c r="O312" s="27">
        <v>62</v>
      </c>
      <c r="P312" s="27">
        <v>70</v>
      </c>
      <c r="Q312" s="27">
        <v>86</v>
      </c>
      <c r="R312" s="27">
        <v>75</v>
      </c>
      <c r="S312" s="24" t="s">
        <v>132</v>
      </c>
      <c r="T312" s="24" t="s">
        <v>132</v>
      </c>
      <c r="U312" s="27">
        <v>71</v>
      </c>
      <c r="V312" s="7"/>
      <c r="W312" s="9" t="s">
        <v>131</v>
      </c>
      <c r="X312" s="33">
        <v>409001</v>
      </c>
    </row>
    <row r="313" spans="1:24" ht="16.5" customHeight="1">
      <c r="A313" s="7"/>
      <c r="B313" s="7"/>
      <c r="C313" s="7"/>
      <c r="D313" s="7"/>
      <c r="E313" s="7" t="s">
        <v>328</v>
      </c>
      <c r="F313" s="7"/>
      <c r="G313" s="7"/>
      <c r="H313" s="7"/>
      <c r="I313" s="7"/>
      <c r="J313" s="7"/>
      <c r="K313" s="7"/>
      <c r="L313" s="9" t="s">
        <v>139</v>
      </c>
      <c r="M313" s="27">
        <v>80</v>
      </c>
      <c r="N313" s="27">
        <v>70</v>
      </c>
      <c r="O313" s="27">
        <v>71</v>
      </c>
      <c r="P313" s="27">
        <v>81</v>
      </c>
      <c r="Q313" s="27">
        <v>88</v>
      </c>
      <c r="R313" s="27">
        <v>79</v>
      </c>
      <c r="S313" s="24" t="s">
        <v>132</v>
      </c>
      <c r="T313" s="24" t="s">
        <v>132</v>
      </c>
      <c r="U313" s="27">
        <v>76</v>
      </c>
      <c r="V313" s="7"/>
      <c r="W313" s="9" t="s">
        <v>131</v>
      </c>
      <c r="X313" s="33">
        <v>569559</v>
      </c>
    </row>
    <row r="314" spans="1:24" ht="16.5" customHeight="1">
      <c r="A314" s="7"/>
      <c r="B314" s="7"/>
      <c r="C314" s="7"/>
      <c r="D314" s="7"/>
      <c r="E314" s="7" t="s">
        <v>329</v>
      </c>
      <c r="F314" s="7"/>
      <c r="G314" s="7"/>
      <c r="H314" s="7"/>
      <c r="I314" s="7"/>
      <c r="J314" s="7"/>
      <c r="K314" s="7"/>
      <c r="L314" s="9" t="s">
        <v>139</v>
      </c>
      <c r="M314" s="27">
        <v>94</v>
      </c>
      <c r="N314" s="27">
        <v>89</v>
      </c>
      <c r="O314" s="27">
        <v>91</v>
      </c>
      <c r="P314" s="27">
        <v>96</v>
      </c>
      <c r="Q314" s="27">
        <v>99</v>
      </c>
      <c r="R314" s="27">
        <v>95</v>
      </c>
      <c r="S314" s="24" t="s">
        <v>132</v>
      </c>
      <c r="T314" s="24" t="s">
        <v>132</v>
      </c>
      <c r="U314" s="27">
        <v>93</v>
      </c>
      <c r="V314" s="7"/>
      <c r="W314" s="9" t="s">
        <v>131</v>
      </c>
      <c r="X314" s="33">
        <v>116561</v>
      </c>
    </row>
    <row r="315" spans="1:24" ht="16.5" customHeight="1">
      <c r="A315" s="7"/>
      <c r="B315" s="7"/>
      <c r="C315" s="7"/>
      <c r="D315" s="7"/>
      <c r="E315" s="7" t="s">
        <v>82</v>
      </c>
      <c r="F315" s="7"/>
      <c r="G315" s="7"/>
      <c r="H315" s="7"/>
      <c r="I315" s="7"/>
      <c r="J315" s="7"/>
      <c r="K315" s="7"/>
      <c r="L315" s="9" t="s">
        <v>139</v>
      </c>
      <c r="M315" s="27">
        <v>81</v>
      </c>
      <c r="N315" s="27">
        <v>73</v>
      </c>
      <c r="O315" s="27">
        <v>70</v>
      </c>
      <c r="P315" s="27">
        <v>79</v>
      </c>
      <c r="Q315" s="27">
        <v>89</v>
      </c>
      <c r="R315" s="27">
        <v>79</v>
      </c>
      <c r="S315" s="24" t="s">
        <v>132</v>
      </c>
      <c r="T315" s="24" t="s">
        <v>132</v>
      </c>
      <c r="U315" s="27">
        <v>77</v>
      </c>
      <c r="V315" s="7"/>
      <c r="W315" s="9" t="s">
        <v>131</v>
      </c>
      <c r="X315" s="34">
        <v>1215539</v>
      </c>
    </row>
    <row r="316" spans="1:24" ht="16.5" customHeight="1">
      <c r="A316" s="7"/>
      <c r="B316" s="7"/>
      <c r="C316" s="7"/>
      <c r="D316" s="7"/>
      <c r="E316" s="7" t="s">
        <v>362</v>
      </c>
      <c r="F316" s="7"/>
      <c r="G316" s="7"/>
      <c r="H316" s="7"/>
      <c r="I316" s="7"/>
      <c r="J316" s="7"/>
      <c r="K316" s="7"/>
      <c r="L316" s="9" t="s">
        <v>131</v>
      </c>
      <c r="M316" s="33">
        <v>398076</v>
      </c>
      <c r="N316" s="33">
        <v>271845</v>
      </c>
      <c r="O316" s="33">
        <v>288611</v>
      </c>
      <c r="P316" s="33">
        <v>191213</v>
      </c>
      <c r="Q316" s="20">
        <v>40792</v>
      </c>
      <c r="R316" s="20">
        <v>25054</v>
      </c>
      <c r="S316" s="24" t="s">
        <v>132</v>
      </c>
      <c r="T316" s="24" t="s">
        <v>132</v>
      </c>
      <c r="U316" s="34">
        <v>1215591</v>
      </c>
      <c r="V316" s="7"/>
      <c r="W316" s="9"/>
      <c r="X316" s="10"/>
    </row>
    <row r="317" spans="1:24" ht="16.5" customHeight="1">
      <c r="A317" s="7"/>
      <c r="B317" s="7"/>
      <c r="C317" s="7"/>
      <c r="D317" s="7" t="s">
        <v>363</v>
      </c>
      <c r="E317" s="7"/>
      <c r="F317" s="7"/>
      <c r="G317" s="7"/>
      <c r="H317" s="7"/>
      <c r="I317" s="7"/>
      <c r="J317" s="7"/>
      <c r="K317" s="7"/>
      <c r="L317" s="9"/>
      <c r="M317" s="10"/>
      <c r="N317" s="10"/>
      <c r="O317" s="10"/>
      <c r="P317" s="10"/>
      <c r="Q317" s="10"/>
      <c r="R317" s="10"/>
      <c r="S317" s="10"/>
      <c r="T317" s="10"/>
      <c r="U317" s="10"/>
      <c r="V317" s="7"/>
      <c r="W317" s="9"/>
      <c r="X317" s="10"/>
    </row>
    <row r="318" spans="1:24" ht="16.5" customHeight="1">
      <c r="A318" s="7"/>
      <c r="B318" s="7"/>
      <c r="C318" s="7"/>
      <c r="D318" s="7"/>
      <c r="E318" s="7" t="s">
        <v>325</v>
      </c>
      <c r="F318" s="7"/>
      <c r="G318" s="7"/>
      <c r="H318" s="7"/>
      <c r="I318" s="7"/>
      <c r="J318" s="7"/>
      <c r="K318" s="7"/>
      <c r="L318" s="9" t="s">
        <v>139</v>
      </c>
      <c r="M318" s="18">
        <v>100</v>
      </c>
      <c r="N318" s="18">
        <v>100</v>
      </c>
      <c r="O318" s="24" t="s">
        <v>132</v>
      </c>
      <c r="P318" s="18">
        <v>100</v>
      </c>
      <c r="Q318" s="18">
        <v>100</v>
      </c>
      <c r="R318" s="24" t="s">
        <v>132</v>
      </c>
      <c r="S318" s="24" t="s">
        <v>132</v>
      </c>
      <c r="T318" s="25" t="s">
        <v>163</v>
      </c>
      <c r="U318" s="18">
        <v>100</v>
      </c>
      <c r="V318" s="7"/>
      <c r="W318" s="9" t="s">
        <v>131</v>
      </c>
      <c r="X318" s="16">
        <v>1683</v>
      </c>
    </row>
    <row r="319" spans="1:24" ht="16.5" customHeight="1">
      <c r="A319" s="7"/>
      <c r="B319" s="7"/>
      <c r="C319" s="7"/>
      <c r="D319" s="7"/>
      <c r="E319" s="7" t="s">
        <v>326</v>
      </c>
      <c r="F319" s="7"/>
      <c r="G319" s="7"/>
      <c r="H319" s="7"/>
      <c r="I319" s="7"/>
      <c r="J319" s="7"/>
      <c r="K319" s="7"/>
      <c r="L319" s="9" t="s">
        <v>139</v>
      </c>
      <c r="M319" s="27">
        <v>80</v>
      </c>
      <c r="N319" s="27">
        <v>88</v>
      </c>
      <c r="O319" s="24" t="s">
        <v>132</v>
      </c>
      <c r="P319" s="27">
        <v>94</v>
      </c>
      <c r="Q319" s="27">
        <v>98</v>
      </c>
      <c r="R319" s="24" t="s">
        <v>132</v>
      </c>
      <c r="S319" s="24" t="s">
        <v>132</v>
      </c>
      <c r="T319" s="27">
        <v>74</v>
      </c>
      <c r="U319" s="27">
        <v>83</v>
      </c>
      <c r="V319" s="7"/>
      <c r="W319" s="9" t="s">
        <v>131</v>
      </c>
      <c r="X319" s="20">
        <v>44714</v>
      </c>
    </row>
    <row r="320" spans="1:24" ht="16.5" customHeight="1">
      <c r="A320" s="7"/>
      <c r="B320" s="7"/>
      <c r="C320" s="7"/>
      <c r="D320" s="7"/>
      <c r="E320" s="7" t="s">
        <v>327</v>
      </c>
      <c r="F320" s="7"/>
      <c r="G320" s="7"/>
      <c r="H320" s="7"/>
      <c r="I320" s="7"/>
      <c r="J320" s="7"/>
      <c r="K320" s="7"/>
      <c r="L320" s="9" t="s">
        <v>139</v>
      </c>
      <c r="M320" s="27">
        <v>81</v>
      </c>
      <c r="N320" s="27">
        <v>83</v>
      </c>
      <c r="O320" s="24" t="s">
        <v>132</v>
      </c>
      <c r="P320" s="27">
        <v>89</v>
      </c>
      <c r="Q320" s="27">
        <v>94</v>
      </c>
      <c r="R320" s="24" t="s">
        <v>132</v>
      </c>
      <c r="S320" s="24" t="s">
        <v>132</v>
      </c>
      <c r="T320" s="27">
        <v>76</v>
      </c>
      <c r="U320" s="27">
        <v>83</v>
      </c>
      <c r="V320" s="7"/>
      <c r="W320" s="9" t="s">
        <v>131</v>
      </c>
      <c r="X320" s="33">
        <v>174035</v>
      </c>
    </row>
    <row r="321" spans="1:24" ht="16.5" customHeight="1">
      <c r="A321" s="7"/>
      <c r="B321" s="7"/>
      <c r="C321" s="7"/>
      <c r="D321" s="7"/>
      <c r="E321" s="7" t="s">
        <v>328</v>
      </c>
      <c r="F321" s="7"/>
      <c r="G321" s="7"/>
      <c r="H321" s="7"/>
      <c r="I321" s="7"/>
      <c r="J321" s="7"/>
      <c r="K321" s="7"/>
      <c r="L321" s="9" t="s">
        <v>139</v>
      </c>
      <c r="M321" s="27">
        <v>85</v>
      </c>
      <c r="N321" s="27">
        <v>72</v>
      </c>
      <c r="O321" s="24" t="s">
        <v>132</v>
      </c>
      <c r="P321" s="27">
        <v>84</v>
      </c>
      <c r="Q321" s="27">
        <v>96</v>
      </c>
      <c r="R321" s="24" t="s">
        <v>132</v>
      </c>
      <c r="S321" s="24" t="s">
        <v>132</v>
      </c>
      <c r="T321" s="27">
        <v>74</v>
      </c>
      <c r="U321" s="27">
        <v>83</v>
      </c>
      <c r="V321" s="7"/>
      <c r="W321" s="9" t="s">
        <v>131</v>
      </c>
      <c r="X321" s="33">
        <v>336691</v>
      </c>
    </row>
    <row r="322" spans="1:24" ht="16.5" customHeight="1">
      <c r="A322" s="7"/>
      <c r="B322" s="7"/>
      <c r="C322" s="7"/>
      <c r="D322" s="7"/>
      <c r="E322" s="7" t="s">
        <v>329</v>
      </c>
      <c r="F322" s="7"/>
      <c r="G322" s="7"/>
      <c r="H322" s="7"/>
      <c r="I322" s="7"/>
      <c r="J322" s="7"/>
      <c r="K322" s="7"/>
      <c r="L322" s="9" t="s">
        <v>139</v>
      </c>
      <c r="M322" s="27">
        <v>96</v>
      </c>
      <c r="N322" s="27">
        <v>85</v>
      </c>
      <c r="O322" s="24" t="s">
        <v>132</v>
      </c>
      <c r="P322" s="27">
        <v>95</v>
      </c>
      <c r="Q322" s="27">
        <v>99</v>
      </c>
      <c r="R322" s="24" t="s">
        <v>132</v>
      </c>
      <c r="S322" s="24" t="s">
        <v>132</v>
      </c>
      <c r="T322" s="27">
        <v>94</v>
      </c>
      <c r="U322" s="27">
        <v>94</v>
      </c>
      <c r="V322" s="7"/>
      <c r="W322" s="9" t="s">
        <v>131</v>
      </c>
      <c r="X322" s="33">
        <v>141021</v>
      </c>
    </row>
    <row r="323" spans="1:24" ht="16.5" customHeight="1">
      <c r="A323" s="7"/>
      <c r="B323" s="7"/>
      <c r="C323" s="7"/>
      <c r="D323" s="7"/>
      <c r="E323" s="7" t="s">
        <v>82</v>
      </c>
      <c r="F323" s="7"/>
      <c r="G323" s="7"/>
      <c r="H323" s="7"/>
      <c r="I323" s="7"/>
      <c r="J323" s="7"/>
      <c r="K323" s="7"/>
      <c r="L323" s="9" t="s">
        <v>139</v>
      </c>
      <c r="M323" s="27">
        <v>86</v>
      </c>
      <c r="N323" s="27">
        <v>78</v>
      </c>
      <c r="O323" s="24" t="s">
        <v>132</v>
      </c>
      <c r="P323" s="27">
        <v>88</v>
      </c>
      <c r="Q323" s="27">
        <v>96</v>
      </c>
      <c r="R323" s="24" t="s">
        <v>132</v>
      </c>
      <c r="S323" s="24" t="s">
        <v>132</v>
      </c>
      <c r="T323" s="27">
        <v>79</v>
      </c>
      <c r="U323" s="27">
        <v>85</v>
      </c>
      <c r="V323" s="7"/>
      <c r="W323" s="9" t="s">
        <v>131</v>
      </c>
      <c r="X323" s="33">
        <v>698144</v>
      </c>
    </row>
    <row r="324" spans="1:24" ht="16.5" customHeight="1">
      <c r="A324" s="7"/>
      <c r="B324" s="7"/>
      <c r="C324" s="7"/>
      <c r="D324" s="7"/>
      <c r="E324" s="7" t="s">
        <v>362</v>
      </c>
      <c r="F324" s="7"/>
      <c r="G324" s="7"/>
      <c r="H324" s="7"/>
      <c r="I324" s="7"/>
      <c r="J324" s="7"/>
      <c r="K324" s="7"/>
      <c r="L324" s="9" t="s">
        <v>131</v>
      </c>
      <c r="M324" s="33">
        <v>449435</v>
      </c>
      <c r="N324" s="33">
        <v>119247</v>
      </c>
      <c r="O324" s="24" t="s">
        <v>132</v>
      </c>
      <c r="P324" s="20">
        <v>59030</v>
      </c>
      <c r="Q324" s="20">
        <v>40501</v>
      </c>
      <c r="R324" s="24" t="s">
        <v>132</v>
      </c>
      <c r="S324" s="24" t="s">
        <v>132</v>
      </c>
      <c r="T324" s="20">
        <v>30356</v>
      </c>
      <c r="U324" s="33">
        <v>698569</v>
      </c>
      <c r="V324" s="7"/>
      <c r="W324" s="9"/>
      <c r="X324" s="10"/>
    </row>
    <row r="325" spans="1:24" ht="16.5" customHeight="1">
      <c r="A325" s="7"/>
      <c r="B325" s="7"/>
      <c r="C325" s="7"/>
      <c r="D325" s="7" t="s">
        <v>212</v>
      </c>
      <c r="E325" s="7"/>
      <c r="F325" s="7"/>
      <c r="G325" s="7"/>
      <c r="H325" s="7"/>
      <c r="I325" s="7"/>
      <c r="J325" s="7"/>
      <c r="K325" s="7"/>
      <c r="L325" s="9"/>
      <c r="M325" s="10"/>
      <c r="N325" s="10"/>
      <c r="O325" s="10"/>
      <c r="P325" s="10"/>
      <c r="Q325" s="10"/>
      <c r="R325" s="10"/>
      <c r="S325" s="10"/>
      <c r="T325" s="10"/>
      <c r="U325" s="10"/>
      <c r="V325" s="7"/>
      <c r="W325" s="9"/>
      <c r="X325" s="10"/>
    </row>
    <row r="326" spans="1:24" ht="16.5" customHeight="1">
      <c r="A326" s="7"/>
      <c r="B326" s="7"/>
      <c r="C326" s="7"/>
      <c r="D326" s="7"/>
      <c r="E326" s="7" t="s">
        <v>325</v>
      </c>
      <c r="F326" s="7"/>
      <c r="G326" s="7"/>
      <c r="H326" s="7"/>
      <c r="I326" s="7"/>
      <c r="J326" s="7"/>
      <c r="K326" s="7"/>
      <c r="L326" s="9" t="s">
        <v>139</v>
      </c>
      <c r="M326" s="18">
        <v>100</v>
      </c>
      <c r="N326" s="18">
        <v>100</v>
      </c>
      <c r="O326" s="18">
        <v>100</v>
      </c>
      <c r="P326" s="18">
        <v>100</v>
      </c>
      <c r="Q326" s="18">
        <v>100</v>
      </c>
      <c r="R326" s="18">
        <v>100</v>
      </c>
      <c r="S326" s="18">
        <v>100</v>
      </c>
      <c r="T326" s="18">
        <v>100</v>
      </c>
      <c r="U326" s="18">
        <v>100</v>
      </c>
      <c r="V326" s="7"/>
      <c r="W326" s="9" t="s">
        <v>131</v>
      </c>
      <c r="X326" s="20">
        <v>46210</v>
      </c>
    </row>
    <row r="327" spans="1:24" ht="16.5" customHeight="1">
      <c r="A327" s="7"/>
      <c r="B327" s="7"/>
      <c r="C327" s="7"/>
      <c r="D327" s="7"/>
      <c r="E327" s="7" t="s">
        <v>326</v>
      </c>
      <c r="F327" s="7"/>
      <c r="G327" s="7"/>
      <c r="H327" s="7"/>
      <c r="I327" s="7"/>
      <c r="J327" s="7"/>
      <c r="K327" s="7"/>
      <c r="L327" s="9" t="s">
        <v>139</v>
      </c>
      <c r="M327" s="27">
        <v>83</v>
      </c>
      <c r="N327" s="27">
        <v>84</v>
      </c>
      <c r="O327" s="27">
        <v>80</v>
      </c>
      <c r="P327" s="27">
        <v>86</v>
      </c>
      <c r="Q327" s="27">
        <v>74</v>
      </c>
      <c r="R327" s="27">
        <v>85</v>
      </c>
      <c r="S327" s="27">
        <v>83</v>
      </c>
      <c r="T327" s="27">
        <v>61</v>
      </c>
      <c r="U327" s="27">
        <v>82</v>
      </c>
      <c r="V327" s="7"/>
      <c r="W327" s="9" t="s">
        <v>131</v>
      </c>
      <c r="X327" s="33">
        <v>774453</v>
      </c>
    </row>
    <row r="328" spans="1:24" ht="16.5" customHeight="1">
      <c r="A328" s="7"/>
      <c r="B328" s="7"/>
      <c r="C328" s="7"/>
      <c r="D328" s="7"/>
      <c r="E328" s="7" t="s">
        <v>327</v>
      </c>
      <c r="F328" s="7"/>
      <c r="G328" s="7"/>
      <c r="H328" s="7"/>
      <c r="I328" s="7"/>
      <c r="J328" s="7"/>
      <c r="K328" s="7"/>
      <c r="L328" s="9" t="s">
        <v>139</v>
      </c>
      <c r="M328" s="27">
        <v>76</v>
      </c>
      <c r="N328" s="27">
        <v>73</v>
      </c>
      <c r="O328" s="27">
        <v>67</v>
      </c>
      <c r="P328" s="27">
        <v>58</v>
      </c>
      <c r="Q328" s="27">
        <v>65</v>
      </c>
      <c r="R328" s="27">
        <v>66</v>
      </c>
      <c r="S328" s="27">
        <v>50</v>
      </c>
      <c r="T328" s="27">
        <v>51</v>
      </c>
      <c r="U328" s="27">
        <v>70</v>
      </c>
      <c r="V328" s="7"/>
      <c r="W328" s="9" t="s">
        <v>131</v>
      </c>
      <c r="X328" s="34">
        <v>2379757</v>
      </c>
    </row>
    <row r="329" spans="1:24" ht="16.5" customHeight="1">
      <c r="A329" s="7"/>
      <c r="B329" s="7"/>
      <c r="C329" s="7"/>
      <c r="D329" s="7"/>
      <c r="E329" s="7" t="s">
        <v>328</v>
      </c>
      <c r="F329" s="7"/>
      <c r="G329" s="7"/>
      <c r="H329" s="7"/>
      <c r="I329" s="7"/>
      <c r="J329" s="7"/>
      <c r="K329" s="7"/>
      <c r="L329" s="9" t="s">
        <v>139</v>
      </c>
      <c r="M329" s="27">
        <v>80</v>
      </c>
      <c r="N329" s="27">
        <v>71</v>
      </c>
      <c r="O329" s="27">
        <v>75</v>
      </c>
      <c r="P329" s="27">
        <v>71</v>
      </c>
      <c r="Q329" s="27">
        <v>77</v>
      </c>
      <c r="R329" s="27">
        <v>71</v>
      </c>
      <c r="S329" s="27">
        <v>57</v>
      </c>
      <c r="T329" s="27">
        <v>53</v>
      </c>
      <c r="U329" s="27">
        <v>75</v>
      </c>
      <c r="V329" s="7"/>
      <c r="W329" s="9" t="s">
        <v>131</v>
      </c>
      <c r="X329" s="34">
        <v>2834125</v>
      </c>
    </row>
    <row r="330" spans="1:24" ht="16.5" customHeight="1">
      <c r="A330" s="7"/>
      <c r="B330" s="7"/>
      <c r="C330" s="7"/>
      <c r="D330" s="7"/>
      <c r="E330" s="7" t="s">
        <v>329</v>
      </c>
      <c r="F330" s="7"/>
      <c r="G330" s="7"/>
      <c r="H330" s="7"/>
      <c r="I330" s="7"/>
      <c r="J330" s="7"/>
      <c r="K330" s="7"/>
      <c r="L330" s="9" t="s">
        <v>139</v>
      </c>
      <c r="M330" s="27">
        <v>94</v>
      </c>
      <c r="N330" s="27">
        <v>88</v>
      </c>
      <c r="O330" s="27">
        <v>92</v>
      </c>
      <c r="P330" s="27">
        <v>94</v>
      </c>
      <c r="Q330" s="27">
        <v>92</v>
      </c>
      <c r="R330" s="27">
        <v>90</v>
      </c>
      <c r="S330" s="27">
        <v>86</v>
      </c>
      <c r="T330" s="27">
        <v>89</v>
      </c>
      <c r="U330" s="27">
        <v>92</v>
      </c>
      <c r="V330" s="7"/>
      <c r="W330" s="9" t="s">
        <v>131</v>
      </c>
      <c r="X330" s="33">
        <v>573503</v>
      </c>
    </row>
    <row r="331" spans="1:24" ht="16.5" customHeight="1">
      <c r="A331" s="7"/>
      <c r="B331" s="7"/>
      <c r="C331" s="7"/>
      <c r="D331" s="7"/>
      <c r="E331" s="7" t="s">
        <v>82</v>
      </c>
      <c r="F331" s="7"/>
      <c r="G331" s="7"/>
      <c r="H331" s="7"/>
      <c r="I331" s="7"/>
      <c r="J331" s="7"/>
      <c r="K331" s="7"/>
      <c r="L331" s="9" t="s">
        <v>139</v>
      </c>
      <c r="M331" s="27">
        <v>81</v>
      </c>
      <c r="N331" s="27">
        <v>75</v>
      </c>
      <c r="O331" s="27">
        <v>73</v>
      </c>
      <c r="P331" s="27">
        <v>70</v>
      </c>
      <c r="Q331" s="27">
        <v>73</v>
      </c>
      <c r="R331" s="27">
        <v>72</v>
      </c>
      <c r="S331" s="27">
        <v>61</v>
      </c>
      <c r="T331" s="27">
        <v>57</v>
      </c>
      <c r="U331" s="27">
        <v>75</v>
      </c>
      <c r="V331" s="7"/>
      <c r="W331" s="9" t="s">
        <v>131</v>
      </c>
      <c r="X331" s="34">
        <v>6608048</v>
      </c>
    </row>
    <row r="332" spans="1:24" ht="16.5" customHeight="1">
      <c r="A332" s="14"/>
      <c r="B332" s="14"/>
      <c r="C332" s="14"/>
      <c r="D332" s="14"/>
      <c r="E332" s="14" t="s">
        <v>362</v>
      </c>
      <c r="F332" s="14"/>
      <c r="G332" s="14"/>
      <c r="H332" s="14"/>
      <c r="I332" s="14"/>
      <c r="J332" s="14"/>
      <c r="K332" s="14"/>
      <c r="L332" s="15" t="s">
        <v>131</v>
      </c>
      <c r="M332" s="39">
        <v>2342050</v>
      </c>
      <c r="N332" s="39">
        <v>1473589</v>
      </c>
      <c r="O332" s="39">
        <v>1286544</v>
      </c>
      <c r="P332" s="40">
        <v>712491</v>
      </c>
      <c r="Q332" s="40">
        <v>405854</v>
      </c>
      <c r="R332" s="40">
        <v>139583</v>
      </c>
      <c r="S332" s="40">
        <v>119136</v>
      </c>
      <c r="T332" s="40">
        <v>129485</v>
      </c>
      <c r="U332" s="39">
        <v>6608732</v>
      </c>
      <c r="V332" s="14"/>
      <c r="W332" s="15"/>
      <c r="X332" s="47"/>
    </row>
    <row r="333" spans="1:24" ht="4.5" customHeight="1">
      <c r="A333" s="22"/>
      <c r="B333" s="22"/>
      <c r="C333" s="2"/>
      <c r="D333" s="2"/>
      <c r="E333" s="2"/>
      <c r="F333" s="2"/>
      <c r="G333" s="2"/>
      <c r="H333" s="2"/>
      <c r="I333" s="2"/>
      <c r="J333" s="2"/>
      <c r="K333" s="2"/>
      <c r="L333" s="2"/>
      <c r="M333" s="2"/>
      <c r="N333" s="2"/>
      <c r="O333" s="2"/>
      <c r="P333" s="2"/>
      <c r="Q333" s="2"/>
      <c r="R333" s="2"/>
      <c r="S333" s="2"/>
      <c r="T333" s="2"/>
      <c r="U333" s="2"/>
      <c r="V333" s="2"/>
      <c r="W333" s="2"/>
      <c r="X333" s="2"/>
    </row>
    <row r="334" spans="1:24" ht="16.5" customHeight="1">
      <c r="A334" s="22"/>
      <c r="B334" s="22"/>
      <c r="C334" s="62" t="s">
        <v>365</v>
      </c>
      <c r="D334" s="62"/>
      <c r="E334" s="62"/>
      <c r="F334" s="62"/>
      <c r="G334" s="62"/>
      <c r="H334" s="62"/>
      <c r="I334" s="62"/>
      <c r="J334" s="62"/>
      <c r="K334" s="62"/>
      <c r="L334" s="62"/>
      <c r="M334" s="62"/>
      <c r="N334" s="62"/>
      <c r="O334" s="62"/>
      <c r="P334" s="62"/>
      <c r="Q334" s="62"/>
      <c r="R334" s="62"/>
      <c r="S334" s="62"/>
      <c r="T334" s="62"/>
      <c r="U334" s="62"/>
      <c r="V334" s="62"/>
      <c r="W334" s="62"/>
      <c r="X334" s="62"/>
    </row>
    <row r="335" spans="1:24" ht="4.5" customHeight="1">
      <c r="A335" s="22"/>
      <c r="B335" s="22"/>
      <c r="C335" s="2"/>
      <c r="D335" s="2"/>
      <c r="E335" s="2"/>
      <c r="F335" s="2"/>
      <c r="G335" s="2"/>
      <c r="H335" s="2"/>
      <c r="I335" s="2"/>
      <c r="J335" s="2"/>
      <c r="K335" s="2"/>
      <c r="L335" s="2"/>
      <c r="M335" s="2"/>
      <c r="N335" s="2"/>
      <c r="O335" s="2"/>
      <c r="P335" s="2"/>
      <c r="Q335" s="2"/>
      <c r="R335" s="2"/>
      <c r="S335" s="2"/>
      <c r="T335" s="2"/>
      <c r="U335" s="2"/>
      <c r="V335" s="2"/>
      <c r="W335" s="2"/>
      <c r="X335" s="2"/>
    </row>
    <row r="336" spans="1:24" ht="16.5" customHeight="1">
      <c r="A336" s="45"/>
      <c r="B336" s="45"/>
      <c r="C336" s="62" t="s">
        <v>334</v>
      </c>
      <c r="D336" s="62"/>
      <c r="E336" s="62"/>
      <c r="F336" s="62"/>
      <c r="G336" s="62"/>
      <c r="H336" s="62"/>
      <c r="I336" s="62"/>
      <c r="J336" s="62"/>
      <c r="K336" s="62"/>
      <c r="L336" s="62"/>
      <c r="M336" s="62"/>
      <c r="N336" s="62"/>
      <c r="O336" s="62"/>
      <c r="P336" s="62"/>
      <c r="Q336" s="62"/>
      <c r="R336" s="62"/>
      <c r="S336" s="62"/>
      <c r="T336" s="62"/>
      <c r="U336" s="62"/>
      <c r="V336" s="62"/>
      <c r="W336" s="62"/>
      <c r="X336" s="62"/>
    </row>
    <row r="337" spans="1:24" ht="16.5" customHeight="1">
      <c r="A337" s="46"/>
      <c r="B337" s="46"/>
      <c r="C337" s="62" t="s">
        <v>335</v>
      </c>
      <c r="D337" s="62"/>
      <c r="E337" s="62"/>
      <c r="F337" s="62"/>
      <c r="G337" s="62"/>
      <c r="H337" s="62"/>
      <c r="I337" s="62"/>
      <c r="J337" s="62"/>
      <c r="K337" s="62"/>
      <c r="L337" s="62"/>
      <c r="M337" s="62"/>
      <c r="N337" s="62"/>
      <c r="O337" s="62"/>
      <c r="P337" s="62"/>
      <c r="Q337" s="62"/>
      <c r="R337" s="62"/>
      <c r="S337" s="62"/>
      <c r="T337" s="62"/>
      <c r="U337" s="62"/>
      <c r="V337" s="62"/>
      <c r="W337" s="62"/>
      <c r="X337" s="62"/>
    </row>
    <row r="338" spans="1:24" ht="4.5" customHeight="1">
      <c r="A338" s="22"/>
      <c r="B338" s="22"/>
      <c r="C338" s="2"/>
      <c r="D338" s="2"/>
      <c r="E338" s="2"/>
      <c r="F338" s="2"/>
      <c r="G338" s="2"/>
      <c r="H338" s="2"/>
      <c r="I338" s="2"/>
      <c r="J338" s="2"/>
      <c r="K338" s="2"/>
      <c r="L338" s="2"/>
      <c r="M338" s="2"/>
      <c r="N338" s="2"/>
      <c r="O338" s="2"/>
      <c r="P338" s="2"/>
      <c r="Q338" s="2"/>
      <c r="R338" s="2"/>
      <c r="S338" s="2"/>
      <c r="T338" s="2"/>
      <c r="U338" s="2"/>
      <c r="V338" s="2"/>
      <c r="W338" s="2"/>
      <c r="X338" s="2"/>
    </row>
    <row r="339" spans="1:24" ht="16.5" customHeight="1">
      <c r="A339" s="22" t="s">
        <v>93</v>
      </c>
      <c r="B339" s="22"/>
      <c r="C339" s="62" t="s">
        <v>336</v>
      </c>
      <c r="D339" s="62"/>
      <c r="E339" s="62"/>
      <c r="F339" s="62"/>
      <c r="G339" s="62"/>
      <c r="H339" s="62"/>
      <c r="I339" s="62"/>
      <c r="J339" s="62"/>
      <c r="K339" s="62"/>
      <c r="L339" s="62"/>
      <c r="M339" s="62"/>
      <c r="N339" s="62"/>
      <c r="O339" s="62"/>
      <c r="P339" s="62"/>
      <c r="Q339" s="62"/>
      <c r="R339" s="62"/>
      <c r="S339" s="62"/>
      <c r="T339" s="62"/>
      <c r="U339" s="62"/>
      <c r="V339" s="62"/>
      <c r="W339" s="62"/>
      <c r="X339" s="62"/>
    </row>
    <row r="340" spans="1:24" ht="42.4" customHeight="1">
      <c r="A340" s="22" t="s">
        <v>95</v>
      </c>
      <c r="B340" s="22"/>
      <c r="C340" s="62" t="s">
        <v>342</v>
      </c>
      <c r="D340" s="62"/>
      <c r="E340" s="62"/>
      <c r="F340" s="62"/>
      <c r="G340" s="62"/>
      <c r="H340" s="62"/>
      <c r="I340" s="62"/>
      <c r="J340" s="62"/>
      <c r="K340" s="62"/>
      <c r="L340" s="62"/>
      <c r="M340" s="62"/>
      <c r="N340" s="62"/>
      <c r="O340" s="62"/>
      <c r="P340" s="62"/>
      <c r="Q340" s="62"/>
      <c r="R340" s="62"/>
      <c r="S340" s="62"/>
      <c r="T340" s="62"/>
      <c r="U340" s="62"/>
      <c r="V340" s="62"/>
      <c r="W340" s="62"/>
      <c r="X340" s="62"/>
    </row>
    <row r="341" spans="1:24" ht="16.5" customHeight="1">
      <c r="A341" s="22" t="s">
        <v>97</v>
      </c>
      <c r="B341" s="22"/>
      <c r="C341" s="62" t="s">
        <v>344</v>
      </c>
      <c r="D341" s="62"/>
      <c r="E341" s="62"/>
      <c r="F341" s="62"/>
      <c r="G341" s="62"/>
      <c r="H341" s="62"/>
      <c r="I341" s="62"/>
      <c r="J341" s="62"/>
      <c r="K341" s="62"/>
      <c r="L341" s="62"/>
      <c r="M341" s="62"/>
      <c r="N341" s="62"/>
      <c r="O341" s="62"/>
      <c r="P341" s="62"/>
      <c r="Q341" s="62"/>
      <c r="R341" s="62"/>
      <c r="S341" s="62"/>
      <c r="T341" s="62"/>
      <c r="U341" s="62"/>
      <c r="V341" s="62"/>
      <c r="W341" s="62"/>
      <c r="X341" s="62"/>
    </row>
    <row r="342" spans="1:24" ht="29.45" customHeight="1">
      <c r="A342" s="22" t="s">
        <v>99</v>
      </c>
      <c r="B342" s="22"/>
      <c r="C342" s="62" t="s">
        <v>341</v>
      </c>
      <c r="D342" s="62"/>
      <c r="E342" s="62"/>
      <c r="F342" s="62"/>
      <c r="G342" s="62"/>
      <c r="H342" s="62"/>
      <c r="I342" s="62"/>
      <c r="J342" s="62"/>
      <c r="K342" s="62"/>
      <c r="L342" s="62"/>
      <c r="M342" s="62"/>
      <c r="N342" s="62"/>
      <c r="O342" s="62"/>
      <c r="P342" s="62"/>
      <c r="Q342" s="62"/>
      <c r="R342" s="62"/>
      <c r="S342" s="62"/>
      <c r="T342" s="62"/>
      <c r="U342" s="62"/>
      <c r="V342" s="62"/>
      <c r="W342" s="62"/>
      <c r="X342" s="62"/>
    </row>
    <row r="343" spans="1:24" ht="16.5" customHeight="1">
      <c r="A343" s="22" t="s">
        <v>101</v>
      </c>
      <c r="B343" s="22"/>
      <c r="C343" s="62" t="s">
        <v>337</v>
      </c>
      <c r="D343" s="62"/>
      <c r="E343" s="62"/>
      <c r="F343" s="62"/>
      <c r="G343" s="62"/>
      <c r="H343" s="62"/>
      <c r="I343" s="62"/>
      <c r="J343" s="62"/>
      <c r="K343" s="62"/>
      <c r="L343" s="62"/>
      <c r="M343" s="62"/>
      <c r="N343" s="62"/>
      <c r="O343" s="62"/>
      <c r="P343" s="62"/>
      <c r="Q343" s="62"/>
      <c r="R343" s="62"/>
      <c r="S343" s="62"/>
      <c r="T343" s="62"/>
      <c r="U343" s="62"/>
      <c r="V343" s="62"/>
      <c r="W343" s="62"/>
      <c r="X343" s="62"/>
    </row>
    <row r="344" spans="1:24" ht="29.45" customHeight="1">
      <c r="A344" s="22" t="s">
        <v>103</v>
      </c>
      <c r="B344" s="22"/>
      <c r="C344" s="62" t="s">
        <v>338</v>
      </c>
      <c r="D344" s="62"/>
      <c r="E344" s="62"/>
      <c r="F344" s="62"/>
      <c r="G344" s="62"/>
      <c r="H344" s="62"/>
      <c r="I344" s="62"/>
      <c r="J344" s="62"/>
      <c r="K344" s="62"/>
      <c r="L344" s="62"/>
      <c r="M344" s="62"/>
      <c r="N344" s="62"/>
      <c r="O344" s="62"/>
      <c r="P344" s="62"/>
      <c r="Q344" s="62"/>
      <c r="R344" s="62"/>
      <c r="S344" s="62"/>
      <c r="T344" s="62"/>
      <c r="U344" s="62"/>
      <c r="V344" s="62"/>
      <c r="W344" s="62"/>
      <c r="X344" s="62"/>
    </row>
    <row r="345" spans="1:24" ht="16.5" customHeight="1">
      <c r="A345" s="22" t="s">
        <v>105</v>
      </c>
      <c r="B345" s="22"/>
      <c r="C345" s="62" t="s">
        <v>339</v>
      </c>
      <c r="D345" s="62"/>
      <c r="E345" s="62"/>
      <c r="F345" s="62"/>
      <c r="G345" s="62"/>
      <c r="H345" s="62"/>
      <c r="I345" s="62"/>
      <c r="J345" s="62"/>
      <c r="K345" s="62"/>
      <c r="L345" s="62"/>
      <c r="M345" s="62"/>
      <c r="N345" s="62"/>
      <c r="O345" s="62"/>
      <c r="P345" s="62"/>
      <c r="Q345" s="62"/>
      <c r="R345" s="62"/>
      <c r="S345" s="62"/>
      <c r="T345" s="62"/>
      <c r="U345" s="62"/>
      <c r="V345" s="62"/>
      <c r="W345" s="62"/>
      <c r="X345" s="62"/>
    </row>
    <row r="346" spans="1:24" ht="16.5" customHeight="1">
      <c r="A346" s="22" t="s">
        <v>107</v>
      </c>
      <c r="B346" s="22"/>
      <c r="C346" s="62" t="s">
        <v>301</v>
      </c>
      <c r="D346" s="62"/>
      <c r="E346" s="62"/>
      <c r="F346" s="62"/>
      <c r="G346" s="62"/>
      <c r="H346" s="62"/>
      <c r="I346" s="62"/>
      <c r="J346" s="62"/>
      <c r="K346" s="62"/>
      <c r="L346" s="62"/>
      <c r="M346" s="62"/>
      <c r="N346" s="62"/>
      <c r="O346" s="62"/>
      <c r="P346" s="62"/>
      <c r="Q346" s="62"/>
      <c r="R346" s="62"/>
      <c r="S346" s="62"/>
      <c r="T346" s="62"/>
      <c r="U346" s="62"/>
      <c r="V346" s="62"/>
      <c r="W346" s="62"/>
      <c r="X346" s="62"/>
    </row>
    <row r="347" spans="1:24" ht="29.45" customHeight="1">
      <c r="A347" s="22" t="s">
        <v>343</v>
      </c>
      <c r="B347" s="22"/>
      <c r="C347" s="62" t="s">
        <v>340</v>
      </c>
      <c r="D347" s="62"/>
      <c r="E347" s="62"/>
      <c r="F347" s="62"/>
      <c r="G347" s="62"/>
      <c r="H347" s="62"/>
      <c r="I347" s="62"/>
      <c r="J347" s="62"/>
      <c r="K347" s="62"/>
      <c r="L347" s="62"/>
      <c r="M347" s="62"/>
      <c r="N347" s="62"/>
      <c r="O347" s="62"/>
      <c r="P347" s="62"/>
      <c r="Q347" s="62"/>
      <c r="R347" s="62"/>
      <c r="S347" s="62"/>
      <c r="T347" s="62"/>
      <c r="U347" s="62"/>
      <c r="V347" s="62"/>
      <c r="W347" s="62"/>
      <c r="X347" s="62"/>
    </row>
    <row r="348" spans="1:24" ht="29.45" customHeight="1">
      <c r="A348" s="22" t="s">
        <v>345</v>
      </c>
      <c r="B348" s="22"/>
      <c r="C348" s="62" t="s">
        <v>366</v>
      </c>
      <c r="D348" s="62"/>
      <c r="E348" s="62"/>
      <c r="F348" s="62"/>
      <c r="G348" s="62"/>
      <c r="H348" s="62"/>
      <c r="I348" s="62"/>
      <c r="J348" s="62"/>
      <c r="K348" s="62"/>
      <c r="L348" s="62"/>
      <c r="M348" s="62"/>
      <c r="N348" s="62"/>
      <c r="O348" s="62"/>
      <c r="P348" s="62"/>
      <c r="Q348" s="62"/>
      <c r="R348" s="62"/>
      <c r="S348" s="62"/>
      <c r="T348" s="62"/>
      <c r="U348" s="62"/>
      <c r="V348" s="62"/>
      <c r="W348" s="62"/>
      <c r="X348" s="62"/>
    </row>
    <row r="349" spans="1:24" ht="16.5" customHeight="1">
      <c r="A349" s="22" t="s">
        <v>347</v>
      </c>
      <c r="B349" s="22"/>
      <c r="C349" s="62" t="s">
        <v>367</v>
      </c>
      <c r="D349" s="62"/>
      <c r="E349" s="62"/>
      <c r="F349" s="62"/>
      <c r="G349" s="62"/>
      <c r="H349" s="62"/>
      <c r="I349" s="62"/>
      <c r="J349" s="62"/>
      <c r="K349" s="62"/>
      <c r="L349" s="62"/>
      <c r="M349" s="62"/>
      <c r="N349" s="62"/>
      <c r="O349" s="62"/>
      <c r="P349" s="62"/>
      <c r="Q349" s="62"/>
      <c r="R349" s="62"/>
      <c r="S349" s="62"/>
      <c r="T349" s="62"/>
      <c r="U349" s="62"/>
      <c r="V349" s="62"/>
      <c r="W349" s="62"/>
      <c r="X349" s="62"/>
    </row>
    <row r="350" spans="1:24" ht="4.5" customHeight="1"/>
    <row r="351" spans="1:24" ht="42.4" customHeight="1">
      <c r="A351" s="23" t="s">
        <v>109</v>
      </c>
      <c r="B351" s="22"/>
      <c r="C351" s="22"/>
      <c r="D351" s="22"/>
      <c r="E351" s="62" t="s">
        <v>368</v>
      </c>
      <c r="F351" s="62"/>
      <c r="G351" s="62"/>
      <c r="H351" s="62"/>
      <c r="I351" s="62"/>
      <c r="J351" s="62"/>
      <c r="K351" s="62"/>
      <c r="L351" s="62"/>
      <c r="M351" s="62"/>
      <c r="N351" s="62"/>
      <c r="O351" s="62"/>
      <c r="P351" s="62"/>
      <c r="Q351" s="62"/>
      <c r="R351" s="62"/>
      <c r="S351" s="62"/>
      <c r="T351" s="62"/>
      <c r="U351" s="62"/>
      <c r="V351" s="62"/>
      <c r="W351" s="62"/>
      <c r="X351" s="62"/>
    </row>
  </sheetData>
  <mergeCells count="16">
    <mergeCell ref="K1:X1"/>
    <mergeCell ref="C334:X334"/>
    <mergeCell ref="C336:X336"/>
    <mergeCell ref="C337:X337"/>
    <mergeCell ref="C339:X339"/>
    <mergeCell ref="C340:X340"/>
    <mergeCell ref="C341:X341"/>
    <mergeCell ref="C342:X342"/>
    <mergeCell ref="C343:X343"/>
    <mergeCell ref="C344:X344"/>
    <mergeCell ref="E351:X351"/>
    <mergeCell ref="C345:X345"/>
    <mergeCell ref="C346:X346"/>
    <mergeCell ref="C347:X347"/>
    <mergeCell ref="C348:X348"/>
    <mergeCell ref="C349:X349"/>
  </mergeCells>
  <pageMargins left="0.7" right="0.7" top="0.75" bottom="0.75" header="0.3" footer="0.3"/>
  <pageSetup paperSize="9" fitToHeight="0" orientation="landscape" horizontalDpi="300" verticalDpi="300"/>
  <headerFooter scaleWithDoc="0" alignWithMargins="0">
    <oddHeader>&amp;C&amp;"Arial"&amp;8TABLE 12A.14</oddHeader>
    <oddFooter>&amp;L&amp;"Arial"&amp;8REPORT ON
GOVERNMENT
SERVICES 2022&amp;R&amp;"Arial"&amp;8PUBLIC
HOSPITALS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58"/>
  <sheetViews>
    <sheetView showGridLines="0" workbookViewId="0"/>
  </sheetViews>
  <sheetFormatPr defaultColWidth="11.5703125" defaultRowHeight="13.15"/>
  <cols>
    <col min="1" max="10" width="1.7109375" customWidth="1"/>
    <col min="11" max="11" width="6.7109375" customWidth="1"/>
    <col min="12" max="12" width="5.42578125" customWidth="1"/>
    <col min="13" max="21" width="10.140625" customWidth="1"/>
    <col min="22" max="22" width="1.7109375" customWidth="1"/>
    <col min="23" max="23" width="5.42578125" customWidth="1"/>
    <col min="24" max="24" width="10.140625" customWidth="1"/>
  </cols>
  <sheetData>
    <row r="1" spans="1:24" ht="33.950000000000003" customHeight="1">
      <c r="A1" s="8" t="s">
        <v>369</v>
      </c>
      <c r="B1" s="8"/>
      <c r="C1" s="8"/>
      <c r="D1" s="8"/>
      <c r="E1" s="8"/>
      <c r="F1" s="8"/>
      <c r="G1" s="8"/>
      <c r="H1" s="8"/>
      <c r="I1" s="8"/>
      <c r="J1" s="8"/>
      <c r="K1" s="67" t="s">
        <v>370</v>
      </c>
      <c r="L1" s="68"/>
      <c r="M1" s="68"/>
      <c r="N1" s="68"/>
      <c r="O1" s="68"/>
      <c r="P1" s="68"/>
      <c r="Q1" s="68"/>
      <c r="R1" s="68"/>
      <c r="S1" s="68"/>
      <c r="T1" s="68"/>
      <c r="U1" s="68"/>
      <c r="V1" s="68"/>
      <c r="W1" s="68"/>
      <c r="X1" s="68"/>
    </row>
    <row r="2" spans="1:24" ht="16.5" customHeight="1">
      <c r="A2" s="11"/>
      <c r="B2" s="11"/>
      <c r="C2" s="11"/>
      <c r="D2" s="11"/>
      <c r="E2" s="11"/>
      <c r="F2" s="11"/>
      <c r="G2" s="11"/>
      <c r="H2" s="11"/>
      <c r="I2" s="11"/>
      <c r="J2" s="11"/>
      <c r="K2" s="11"/>
      <c r="L2" s="12" t="s">
        <v>66</v>
      </c>
      <c r="M2" s="13" t="s">
        <v>113</v>
      </c>
      <c r="N2" s="13" t="s">
        <v>68</v>
      </c>
      <c r="O2" s="13" t="s">
        <v>126</v>
      </c>
      <c r="P2" s="13" t="s">
        <v>371</v>
      </c>
      <c r="Q2" s="13" t="s">
        <v>155</v>
      </c>
      <c r="R2" s="13" t="s">
        <v>72</v>
      </c>
      <c r="S2" s="13" t="s">
        <v>372</v>
      </c>
      <c r="T2" s="13" t="s">
        <v>115</v>
      </c>
      <c r="U2" s="13" t="s">
        <v>373</v>
      </c>
      <c r="V2" s="53"/>
      <c r="W2" s="12" t="s">
        <v>66</v>
      </c>
      <c r="X2" s="13" t="s">
        <v>75</v>
      </c>
    </row>
    <row r="3" spans="1:24" ht="16.5" customHeight="1">
      <c r="A3" s="7" t="s">
        <v>307</v>
      </c>
      <c r="B3" s="7"/>
      <c r="C3" s="7"/>
      <c r="D3" s="7"/>
      <c r="E3" s="7"/>
      <c r="F3" s="7"/>
      <c r="G3" s="7"/>
      <c r="H3" s="7"/>
      <c r="I3" s="7"/>
      <c r="J3" s="7"/>
      <c r="K3" s="7"/>
      <c r="L3" s="9"/>
      <c r="M3" s="10"/>
      <c r="N3" s="10"/>
      <c r="O3" s="10"/>
      <c r="P3" s="10"/>
      <c r="Q3" s="10"/>
      <c r="R3" s="10"/>
      <c r="S3" s="10"/>
      <c r="T3" s="10"/>
      <c r="U3" s="10"/>
      <c r="V3" s="7"/>
      <c r="W3" s="9"/>
      <c r="X3" s="10"/>
    </row>
    <row r="4" spans="1:24" ht="16.5" customHeight="1">
      <c r="A4" s="7"/>
      <c r="B4" s="7" t="s">
        <v>361</v>
      </c>
      <c r="C4" s="7"/>
      <c r="D4" s="7"/>
      <c r="E4" s="7"/>
      <c r="F4" s="7"/>
      <c r="G4" s="7"/>
      <c r="H4" s="7"/>
      <c r="I4" s="7"/>
      <c r="J4" s="7"/>
      <c r="K4" s="7"/>
      <c r="L4" s="9"/>
      <c r="M4" s="10"/>
      <c r="N4" s="10"/>
      <c r="O4" s="10"/>
      <c r="P4" s="10"/>
      <c r="Q4" s="10"/>
      <c r="R4" s="10"/>
      <c r="S4" s="10"/>
      <c r="T4" s="10"/>
      <c r="U4" s="10"/>
      <c r="V4" s="7"/>
      <c r="W4" s="9"/>
      <c r="X4" s="10"/>
    </row>
    <row r="5" spans="1:24" ht="16.5" customHeight="1">
      <c r="A5" s="7"/>
      <c r="B5" s="7"/>
      <c r="C5" s="7" t="s">
        <v>212</v>
      </c>
      <c r="D5" s="7"/>
      <c r="E5" s="7"/>
      <c r="F5" s="7"/>
      <c r="G5" s="7"/>
      <c r="H5" s="7"/>
      <c r="I5" s="7"/>
      <c r="J5" s="7"/>
      <c r="K5" s="7"/>
      <c r="L5" s="9"/>
      <c r="M5" s="10"/>
      <c r="N5" s="10"/>
      <c r="O5" s="10"/>
      <c r="P5" s="10"/>
      <c r="Q5" s="10"/>
      <c r="R5" s="10"/>
      <c r="S5" s="10"/>
      <c r="T5" s="10"/>
      <c r="U5" s="10"/>
      <c r="V5" s="7"/>
      <c r="W5" s="9"/>
      <c r="X5" s="10"/>
    </row>
    <row r="6" spans="1:24" ht="16.5" customHeight="1">
      <c r="A6" s="7"/>
      <c r="B6" s="7"/>
      <c r="C6" s="7"/>
      <c r="D6" s="7" t="s">
        <v>309</v>
      </c>
      <c r="E6" s="7"/>
      <c r="F6" s="7"/>
      <c r="G6" s="7"/>
      <c r="H6" s="7"/>
      <c r="I6" s="7"/>
      <c r="J6" s="7"/>
      <c r="K6" s="7"/>
      <c r="L6" s="9"/>
      <c r="M6" s="10"/>
      <c r="N6" s="10"/>
      <c r="O6" s="10"/>
      <c r="P6" s="10"/>
      <c r="Q6" s="10"/>
      <c r="R6" s="10"/>
      <c r="S6" s="10"/>
      <c r="T6" s="10"/>
      <c r="U6" s="10"/>
      <c r="V6" s="7"/>
      <c r="W6" s="9"/>
      <c r="X6" s="10"/>
    </row>
    <row r="7" spans="1:24" ht="16.5" customHeight="1">
      <c r="A7" s="7"/>
      <c r="B7" s="7"/>
      <c r="C7" s="7"/>
      <c r="D7" s="7"/>
      <c r="E7" s="7" t="s">
        <v>231</v>
      </c>
      <c r="F7" s="7"/>
      <c r="G7" s="7"/>
      <c r="H7" s="7"/>
      <c r="I7" s="7"/>
      <c r="J7" s="7"/>
      <c r="K7" s="7"/>
      <c r="L7" s="9"/>
      <c r="M7" s="10"/>
      <c r="N7" s="10"/>
      <c r="O7" s="10"/>
      <c r="P7" s="10"/>
      <c r="Q7" s="10"/>
      <c r="R7" s="10"/>
      <c r="S7" s="10"/>
      <c r="T7" s="10"/>
      <c r="U7" s="10"/>
      <c r="V7" s="7"/>
      <c r="W7" s="9"/>
      <c r="X7" s="10"/>
    </row>
    <row r="8" spans="1:24" ht="16.5" customHeight="1">
      <c r="A8" s="7"/>
      <c r="B8" s="7"/>
      <c r="C8" s="7"/>
      <c r="D8" s="7"/>
      <c r="E8" s="7"/>
      <c r="F8" s="7" t="s">
        <v>325</v>
      </c>
      <c r="G8" s="7"/>
      <c r="H8" s="7"/>
      <c r="I8" s="7"/>
      <c r="J8" s="7"/>
      <c r="K8" s="7"/>
      <c r="L8" s="9" t="s">
        <v>139</v>
      </c>
      <c r="M8" s="18">
        <v>100</v>
      </c>
      <c r="N8" s="18">
        <v>100</v>
      </c>
      <c r="O8" s="18">
        <v>100</v>
      </c>
      <c r="P8" s="18">
        <v>100</v>
      </c>
      <c r="Q8" s="18">
        <v>100</v>
      </c>
      <c r="R8" s="18">
        <v>100</v>
      </c>
      <c r="S8" s="18">
        <v>100</v>
      </c>
      <c r="T8" s="18">
        <v>100</v>
      </c>
      <c r="U8" s="18">
        <v>100</v>
      </c>
      <c r="V8" s="7"/>
      <c r="W8" s="9" t="s">
        <v>131</v>
      </c>
      <c r="X8" s="16">
        <v>5221</v>
      </c>
    </row>
    <row r="9" spans="1:24" ht="16.5" customHeight="1">
      <c r="A9" s="7"/>
      <c r="B9" s="7"/>
      <c r="C9" s="7"/>
      <c r="D9" s="7"/>
      <c r="E9" s="7"/>
      <c r="F9" s="7" t="s">
        <v>326</v>
      </c>
      <c r="G9" s="7"/>
      <c r="H9" s="7"/>
      <c r="I9" s="7"/>
      <c r="J9" s="7"/>
      <c r="K9" s="7"/>
      <c r="L9" s="9" t="s">
        <v>139</v>
      </c>
      <c r="M9" s="27">
        <v>78</v>
      </c>
      <c r="N9" s="27">
        <v>62</v>
      </c>
      <c r="O9" s="27">
        <v>69</v>
      </c>
      <c r="P9" s="27">
        <v>76</v>
      </c>
      <c r="Q9" s="27">
        <v>70</v>
      </c>
      <c r="R9" s="27">
        <v>57</v>
      </c>
      <c r="S9" s="27">
        <v>74</v>
      </c>
      <c r="T9" s="27">
        <v>67</v>
      </c>
      <c r="U9" s="27">
        <v>72</v>
      </c>
      <c r="V9" s="7"/>
      <c r="W9" s="9" t="s">
        <v>131</v>
      </c>
      <c r="X9" s="20">
        <v>62030</v>
      </c>
    </row>
    <row r="10" spans="1:24" ht="16.5" customHeight="1">
      <c r="A10" s="7"/>
      <c r="B10" s="7"/>
      <c r="C10" s="7"/>
      <c r="D10" s="7"/>
      <c r="E10" s="7"/>
      <c r="F10" s="7" t="s">
        <v>327</v>
      </c>
      <c r="G10" s="7"/>
      <c r="H10" s="7"/>
      <c r="I10" s="7"/>
      <c r="J10" s="7"/>
      <c r="K10" s="7"/>
      <c r="L10" s="9" t="s">
        <v>139</v>
      </c>
      <c r="M10" s="27">
        <v>74</v>
      </c>
      <c r="N10" s="27">
        <v>61</v>
      </c>
      <c r="O10" s="27">
        <v>68</v>
      </c>
      <c r="P10" s="27">
        <v>58</v>
      </c>
      <c r="Q10" s="27">
        <v>60</v>
      </c>
      <c r="R10" s="27">
        <v>48</v>
      </c>
      <c r="S10" s="27">
        <v>33</v>
      </c>
      <c r="T10" s="27">
        <v>57</v>
      </c>
      <c r="U10" s="27">
        <v>66</v>
      </c>
      <c r="V10" s="7"/>
      <c r="W10" s="9" t="s">
        <v>131</v>
      </c>
      <c r="X10" s="33">
        <v>145383</v>
      </c>
    </row>
    <row r="11" spans="1:24" ht="16.5" customHeight="1">
      <c r="A11" s="7"/>
      <c r="B11" s="7"/>
      <c r="C11" s="7"/>
      <c r="D11" s="7"/>
      <c r="E11" s="7"/>
      <c r="F11" s="7" t="s">
        <v>328</v>
      </c>
      <c r="G11" s="7"/>
      <c r="H11" s="7"/>
      <c r="I11" s="7"/>
      <c r="J11" s="7"/>
      <c r="K11" s="7"/>
      <c r="L11" s="9" t="s">
        <v>139</v>
      </c>
      <c r="M11" s="27">
        <v>78</v>
      </c>
      <c r="N11" s="27">
        <v>69</v>
      </c>
      <c r="O11" s="27">
        <v>77</v>
      </c>
      <c r="P11" s="27">
        <v>68</v>
      </c>
      <c r="Q11" s="27">
        <v>73</v>
      </c>
      <c r="R11" s="27">
        <v>62</v>
      </c>
      <c r="S11" s="27">
        <v>44</v>
      </c>
      <c r="T11" s="27">
        <v>65</v>
      </c>
      <c r="U11" s="27">
        <v>73</v>
      </c>
      <c r="V11" s="7"/>
      <c r="W11" s="9" t="s">
        <v>131</v>
      </c>
      <c r="X11" s="33">
        <v>169972</v>
      </c>
    </row>
    <row r="12" spans="1:24" ht="16.5" customHeight="1">
      <c r="A12" s="7"/>
      <c r="B12" s="7"/>
      <c r="C12" s="7"/>
      <c r="D12" s="7"/>
      <c r="E12" s="7"/>
      <c r="F12" s="7" t="s">
        <v>329</v>
      </c>
      <c r="G12" s="7"/>
      <c r="H12" s="7"/>
      <c r="I12" s="7"/>
      <c r="J12" s="7"/>
      <c r="K12" s="7"/>
      <c r="L12" s="9" t="s">
        <v>139</v>
      </c>
      <c r="M12" s="27">
        <v>93</v>
      </c>
      <c r="N12" s="27">
        <v>91</v>
      </c>
      <c r="O12" s="27">
        <v>94</v>
      </c>
      <c r="P12" s="27">
        <v>90</v>
      </c>
      <c r="Q12" s="27">
        <v>89</v>
      </c>
      <c r="R12" s="27">
        <v>82</v>
      </c>
      <c r="S12" s="27">
        <v>83</v>
      </c>
      <c r="T12" s="27">
        <v>92</v>
      </c>
      <c r="U12" s="27">
        <v>92</v>
      </c>
      <c r="V12" s="7"/>
      <c r="W12" s="9" t="s">
        <v>131</v>
      </c>
      <c r="X12" s="20">
        <v>48791</v>
      </c>
    </row>
    <row r="13" spans="1:24" ht="16.5" customHeight="1">
      <c r="A13" s="7"/>
      <c r="B13" s="7"/>
      <c r="C13" s="7"/>
      <c r="D13" s="7"/>
      <c r="E13" s="7"/>
      <c r="F13" s="7" t="s">
        <v>374</v>
      </c>
      <c r="G13" s="7"/>
      <c r="H13" s="7"/>
      <c r="I13" s="7"/>
      <c r="J13" s="7"/>
      <c r="K13" s="7"/>
      <c r="L13" s="9" t="s">
        <v>139</v>
      </c>
      <c r="M13" s="27">
        <v>79</v>
      </c>
      <c r="N13" s="27">
        <v>67</v>
      </c>
      <c r="O13" s="27">
        <v>73</v>
      </c>
      <c r="P13" s="27">
        <v>69</v>
      </c>
      <c r="Q13" s="27">
        <v>69</v>
      </c>
      <c r="R13" s="27">
        <v>58</v>
      </c>
      <c r="S13" s="27">
        <v>46</v>
      </c>
      <c r="T13" s="27">
        <v>64</v>
      </c>
      <c r="U13" s="27">
        <v>72</v>
      </c>
      <c r="V13" s="7"/>
      <c r="W13" s="9" t="s">
        <v>131</v>
      </c>
      <c r="X13" s="33">
        <v>431397</v>
      </c>
    </row>
    <row r="14" spans="1:24" ht="16.5" customHeight="1">
      <c r="A14" s="7"/>
      <c r="B14" s="7"/>
      <c r="C14" s="7"/>
      <c r="D14" s="7"/>
      <c r="E14" s="7"/>
      <c r="F14" s="7" t="s">
        <v>375</v>
      </c>
      <c r="G14" s="7"/>
      <c r="H14" s="7"/>
      <c r="I14" s="7"/>
      <c r="J14" s="7"/>
      <c r="K14" s="7"/>
      <c r="L14" s="9" t="s">
        <v>131</v>
      </c>
      <c r="M14" s="33">
        <v>209613</v>
      </c>
      <c r="N14" s="20">
        <v>39681</v>
      </c>
      <c r="O14" s="33">
        <v>134912</v>
      </c>
      <c r="P14" s="20">
        <v>98064</v>
      </c>
      <c r="Q14" s="20">
        <v>29866</v>
      </c>
      <c r="R14" s="20">
        <v>10153</v>
      </c>
      <c r="S14" s="16">
        <v>5837</v>
      </c>
      <c r="T14" s="20">
        <v>70560</v>
      </c>
      <c r="U14" s="33">
        <v>598686</v>
      </c>
      <c r="V14" s="7"/>
      <c r="W14" s="9"/>
      <c r="X14" s="10"/>
    </row>
    <row r="15" spans="1:24" ht="16.5" customHeight="1">
      <c r="A15" s="7"/>
      <c r="B15" s="7"/>
      <c r="C15" s="7"/>
      <c r="D15" s="7"/>
      <c r="E15" s="7" t="s">
        <v>376</v>
      </c>
      <c r="F15" s="7"/>
      <c r="G15" s="7"/>
      <c r="H15" s="7"/>
      <c r="I15" s="7"/>
      <c r="J15" s="7"/>
      <c r="K15" s="7"/>
      <c r="L15" s="9"/>
      <c r="M15" s="10"/>
      <c r="N15" s="10"/>
      <c r="O15" s="10"/>
      <c r="P15" s="10"/>
      <c r="Q15" s="10"/>
      <c r="R15" s="10"/>
      <c r="S15" s="10"/>
      <c r="T15" s="10"/>
      <c r="U15" s="10"/>
      <c r="V15" s="7"/>
      <c r="W15" s="9"/>
      <c r="X15" s="10"/>
    </row>
    <row r="16" spans="1:24" ht="16.5" customHeight="1">
      <c r="A16" s="7"/>
      <c r="B16" s="7"/>
      <c r="C16" s="7"/>
      <c r="D16" s="7"/>
      <c r="E16" s="7"/>
      <c r="F16" s="7" t="s">
        <v>325</v>
      </c>
      <c r="G16" s="7"/>
      <c r="H16" s="7"/>
      <c r="I16" s="7"/>
      <c r="J16" s="7"/>
      <c r="K16" s="7"/>
      <c r="L16" s="9" t="s">
        <v>139</v>
      </c>
      <c r="M16" s="18">
        <v>100</v>
      </c>
      <c r="N16" s="18">
        <v>100</v>
      </c>
      <c r="O16" s="18">
        <v>100</v>
      </c>
      <c r="P16" s="18">
        <v>100</v>
      </c>
      <c r="Q16" s="18">
        <v>100</v>
      </c>
      <c r="R16" s="18">
        <v>100</v>
      </c>
      <c r="S16" s="18">
        <v>100</v>
      </c>
      <c r="T16" s="18">
        <v>100</v>
      </c>
      <c r="U16" s="18">
        <v>100</v>
      </c>
      <c r="V16" s="7"/>
      <c r="W16" s="9" t="s">
        <v>131</v>
      </c>
      <c r="X16" s="20">
        <v>63210</v>
      </c>
    </row>
    <row r="17" spans="1:24" ht="16.5" customHeight="1">
      <c r="A17" s="7"/>
      <c r="B17" s="7"/>
      <c r="C17" s="7"/>
      <c r="D17" s="7"/>
      <c r="E17" s="7"/>
      <c r="F17" s="7" t="s">
        <v>326</v>
      </c>
      <c r="G17" s="7"/>
      <c r="H17" s="7"/>
      <c r="I17" s="7"/>
      <c r="J17" s="7"/>
      <c r="K17" s="7"/>
      <c r="L17" s="9" t="s">
        <v>139</v>
      </c>
      <c r="M17" s="27">
        <v>79</v>
      </c>
      <c r="N17" s="27">
        <v>62</v>
      </c>
      <c r="O17" s="27">
        <v>68</v>
      </c>
      <c r="P17" s="27">
        <v>77</v>
      </c>
      <c r="Q17" s="27">
        <v>63</v>
      </c>
      <c r="R17" s="27">
        <v>57</v>
      </c>
      <c r="S17" s="27">
        <v>77</v>
      </c>
      <c r="T17" s="27">
        <v>65</v>
      </c>
      <c r="U17" s="27">
        <v>71</v>
      </c>
      <c r="V17" s="7"/>
      <c r="W17" s="9" t="s">
        <v>131</v>
      </c>
      <c r="X17" s="33">
        <v>820573</v>
      </c>
    </row>
    <row r="18" spans="1:24" ht="16.5" customHeight="1">
      <c r="A18" s="7"/>
      <c r="B18" s="7"/>
      <c r="C18" s="7"/>
      <c r="D18" s="7"/>
      <c r="E18" s="7"/>
      <c r="F18" s="7" t="s">
        <v>327</v>
      </c>
      <c r="G18" s="7"/>
      <c r="H18" s="7"/>
      <c r="I18" s="7"/>
      <c r="J18" s="7"/>
      <c r="K18" s="7"/>
      <c r="L18" s="9" t="s">
        <v>139</v>
      </c>
      <c r="M18" s="27">
        <v>75</v>
      </c>
      <c r="N18" s="27">
        <v>63</v>
      </c>
      <c r="O18" s="27">
        <v>64</v>
      </c>
      <c r="P18" s="27">
        <v>41</v>
      </c>
      <c r="Q18" s="27">
        <v>50</v>
      </c>
      <c r="R18" s="27">
        <v>49</v>
      </c>
      <c r="S18" s="27">
        <v>35</v>
      </c>
      <c r="T18" s="27">
        <v>49</v>
      </c>
      <c r="U18" s="27">
        <v>63</v>
      </c>
      <c r="V18" s="7"/>
      <c r="W18" s="9" t="s">
        <v>131</v>
      </c>
      <c r="X18" s="34">
        <v>1859060</v>
      </c>
    </row>
    <row r="19" spans="1:24" ht="16.5" customHeight="1">
      <c r="A19" s="7"/>
      <c r="B19" s="7"/>
      <c r="C19" s="7"/>
      <c r="D19" s="7"/>
      <c r="E19" s="7"/>
      <c r="F19" s="7" t="s">
        <v>328</v>
      </c>
      <c r="G19" s="7"/>
      <c r="H19" s="7"/>
      <c r="I19" s="7"/>
      <c r="J19" s="7"/>
      <c r="K19" s="7"/>
      <c r="L19" s="9" t="s">
        <v>139</v>
      </c>
      <c r="M19" s="27">
        <v>79</v>
      </c>
      <c r="N19" s="27">
        <v>71</v>
      </c>
      <c r="O19" s="27">
        <v>80</v>
      </c>
      <c r="P19" s="27">
        <v>58</v>
      </c>
      <c r="Q19" s="27">
        <v>66</v>
      </c>
      <c r="R19" s="27">
        <v>62</v>
      </c>
      <c r="S19" s="27">
        <v>46</v>
      </c>
      <c r="T19" s="27">
        <v>59</v>
      </c>
      <c r="U19" s="27">
        <v>73</v>
      </c>
      <c r="V19" s="7"/>
      <c r="W19" s="9" t="s">
        <v>131</v>
      </c>
      <c r="X19" s="34">
        <v>2048330</v>
      </c>
    </row>
    <row r="20" spans="1:24" ht="16.5" customHeight="1">
      <c r="A20" s="7"/>
      <c r="B20" s="7"/>
      <c r="C20" s="7"/>
      <c r="D20" s="7"/>
      <c r="E20" s="7"/>
      <c r="F20" s="7" t="s">
        <v>329</v>
      </c>
      <c r="G20" s="7"/>
      <c r="H20" s="7"/>
      <c r="I20" s="7"/>
      <c r="J20" s="7"/>
      <c r="K20" s="7"/>
      <c r="L20" s="9" t="s">
        <v>139</v>
      </c>
      <c r="M20" s="27">
        <v>95</v>
      </c>
      <c r="N20" s="27">
        <v>90</v>
      </c>
      <c r="O20" s="27">
        <v>97</v>
      </c>
      <c r="P20" s="27">
        <v>88</v>
      </c>
      <c r="Q20" s="27">
        <v>88</v>
      </c>
      <c r="R20" s="27">
        <v>86</v>
      </c>
      <c r="S20" s="27">
        <v>77</v>
      </c>
      <c r="T20" s="27">
        <v>90</v>
      </c>
      <c r="U20" s="27">
        <v>93</v>
      </c>
      <c r="V20" s="7"/>
      <c r="W20" s="9" t="s">
        <v>131</v>
      </c>
      <c r="X20" s="33">
        <v>637747</v>
      </c>
    </row>
    <row r="21" spans="1:24" ht="16.5" customHeight="1">
      <c r="A21" s="7"/>
      <c r="B21" s="7"/>
      <c r="C21" s="7"/>
      <c r="D21" s="7"/>
      <c r="E21" s="7"/>
      <c r="F21" s="7" t="s">
        <v>374</v>
      </c>
      <c r="G21" s="7"/>
      <c r="H21" s="7"/>
      <c r="I21" s="7"/>
      <c r="J21" s="7"/>
      <c r="K21" s="7"/>
      <c r="L21" s="9" t="s">
        <v>139</v>
      </c>
      <c r="M21" s="27">
        <v>79</v>
      </c>
      <c r="N21" s="27">
        <v>68</v>
      </c>
      <c r="O21" s="27">
        <v>74</v>
      </c>
      <c r="P21" s="27">
        <v>57</v>
      </c>
      <c r="Q21" s="27">
        <v>60</v>
      </c>
      <c r="R21" s="27">
        <v>58</v>
      </c>
      <c r="S21" s="27">
        <v>48</v>
      </c>
      <c r="T21" s="27">
        <v>59</v>
      </c>
      <c r="U21" s="27">
        <v>71</v>
      </c>
      <c r="V21" s="7"/>
      <c r="W21" s="9" t="s">
        <v>131</v>
      </c>
      <c r="X21" s="34">
        <v>5428920</v>
      </c>
    </row>
    <row r="22" spans="1:24" ht="16.5" customHeight="1">
      <c r="A22" s="7"/>
      <c r="B22" s="7"/>
      <c r="C22" s="7"/>
      <c r="D22" s="7"/>
      <c r="E22" s="7"/>
      <c r="F22" s="7" t="s">
        <v>375</v>
      </c>
      <c r="G22" s="7"/>
      <c r="H22" s="7"/>
      <c r="I22" s="7"/>
      <c r="J22" s="7"/>
      <c r="K22" s="7"/>
      <c r="L22" s="9" t="s">
        <v>131</v>
      </c>
      <c r="M22" s="34">
        <v>2621989</v>
      </c>
      <c r="N22" s="34">
        <v>1631925</v>
      </c>
      <c r="O22" s="34">
        <v>1683938</v>
      </c>
      <c r="P22" s="33">
        <v>838577</v>
      </c>
      <c r="Q22" s="33">
        <v>518456</v>
      </c>
      <c r="R22" s="33">
        <v>152953</v>
      </c>
      <c r="S22" s="33">
        <v>139387</v>
      </c>
      <c r="T22" s="20">
        <v>95861</v>
      </c>
      <c r="U22" s="34">
        <v>7683086</v>
      </c>
      <c r="V22" s="7"/>
      <c r="W22" s="9"/>
      <c r="X22" s="10"/>
    </row>
    <row r="23" spans="1:24" ht="16.5" customHeight="1">
      <c r="A23" s="7"/>
      <c r="B23" s="7"/>
      <c r="C23" s="7"/>
      <c r="D23" s="7" t="s">
        <v>78</v>
      </c>
      <c r="E23" s="7"/>
      <c r="F23" s="7"/>
      <c r="G23" s="7"/>
      <c r="H23" s="7"/>
      <c r="I23" s="7"/>
      <c r="J23" s="7"/>
      <c r="K23" s="7"/>
      <c r="L23" s="9"/>
      <c r="M23" s="10"/>
      <c r="N23" s="10"/>
      <c r="O23" s="10"/>
      <c r="P23" s="10"/>
      <c r="Q23" s="10"/>
      <c r="R23" s="10"/>
      <c r="S23" s="10"/>
      <c r="T23" s="10"/>
      <c r="U23" s="10"/>
      <c r="V23" s="7"/>
      <c r="W23" s="9"/>
      <c r="X23" s="10"/>
    </row>
    <row r="24" spans="1:24" ht="16.5" customHeight="1">
      <c r="A24" s="7"/>
      <c r="B24" s="7"/>
      <c r="C24" s="7"/>
      <c r="D24" s="7"/>
      <c r="E24" s="7" t="s">
        <v>231</v>
      </c>
      <c r="F24" s="7"/>
      <c r="G24" s="7"/>
      <c r="H24" s="7"/>
      <c r="I24" s="7"/>
      <c r="J24" s="7"/>
      <c r="K24" s="7"/>
      <c r="L24" s="9"/>
      <c r="M24" s="10"/>
      <c r="N24" s="10"/>
      <c r="O24" s="10"/>
      <c r="P24" s="10"/>
      <c r="Q24" s="10"/>
      <c r="R24" s="10"/>
      <c r="S24" s="10"/>
      <c r="T24" s="10"/>
      <c r="U24" s="10"/>
      <c r="V24" s="7"/>
      <c r="W24" s="9"/>
      <c r="X24" s="10"/>
    </row>
    <row r="25" spans="1:24" ht="16.5" customHeight="1">
      <c r="A25" s="7"/>
      <c r="B25" s="7"/>
      <c r="C25" s="7"/>
      <c r="D25" s="7"/>
      <c r="E25" s="7"/>
      <c r="F25" s="7" t="s">
        <v>325</v>
      </c>
      <c r="G25" s="7"/>
      <c r="H25" s="7"/>
      <c r="I25" s="7"/>
      <c r="J25" s="7"/>
      <c r="K25" s="7"/>
      <c r="L25" s="9" t="s">
        <v>139</v>
      </c>
      <c r="M25" s="18">
        <v>100</v>
      </c>
      <c r="N25" s="18">
        <v>100</v>
      </c>
      <c r="O25" s="18">
        <v>100</v>
      </c>
      <c r="P25" s="18">
        <v>100</v>
      </c>
      <c r="Q25" s="18">
        <v>100</v>
      </c>
      <c r="R25" s="18">
        <v>100</v>
      </c>
      <c r="S25" s="18">
        <v>100</v>
      </c>
      <c r="T25" s="18">
        <v>100</v>
      </c>
      <c r="U25" s="18">
        <v>100</v>
      </c>
      <c r="V25" s="7"/>
      <c r="W25" s="9" t="s">
        <v>131</v>
      </c>
      <c r="X25" s="16">
        <v>4897</v>
      </c>
    </row>
    <row r="26" spans="1:24" ht="16.5" customHeight="1">
      <c r="A26" s="7"/>
      <c r="B26" s="7"/>
      <c r="C26" s="7"/>
      <c r="D26" s="7"/>
      <c r="E26" s="7"/>
      <c r="F26" s="7" t="s">
        <v>326</v>
      </c>
      <c r="G26" s="7"/>
      <c r="H26" s="7"/>
      <c r="I26" s="7"/>
      <c r="J26" s="7"/>
      <c r="K26" s="7"/>
      <c r="L26" s="9" t="s">
        <v>139</v>
      </c>
      <c r="M26" s="27">
        <v>79</v>
      </c>
      <c r="N26" s="27">
        <v>65</v>
      </c>
      <c r="O26" s="27">
        <v>76</v>
      </c>
      <c r="P26" s="27">
        <v>80</v>
      </c>
      <c r="Q26" s="27">
        <v>71</v>
      </c>
      <c r="R26" s="27">
        <v>68</v>
      </c>
      <c r="S26" s="27">
        <v>75</v>
      </c>
      <c r="T26" s="27">
        <v>72</v>
      </c>
      <c r="U26" s="27">
        <v>76</v>
      </c>
      <c r="V26" s="7"/>
      <c r="W26" s="9" t="s">
        <v>131</v>
      </c>
      <c r="X26" s="20">
        <v>76453</v>
      </c>
    </row>
    <row r="27" spans="1:24" ht="16.5" customHeight="1">
      <c r="A27" s="7"/>
      <c r="B27" s="7"/>
      <c r="C27" s="7"/>
      <c r="D27" s="7"/>
      <c r="E27" s="7"/>
      <c r="F27" s="7" t="s">
        <v>327</v>
      </c>
      <c r="G27" s="7"/>
      <c r="H27" s="7"/>
      <c r="I27" s="7"/>
      <c r="J27" s="7"/>
      <c r="K27" s="7"/>
      <c r="L27" s="9" t="s">
        <v>139</v>
      </c>
      <c r="M27" s="27">
        <v>76</v>
      </c>
      <c r="N27" s="27">
        <v>63</v>
      </c>
      <c r="O27" s="27">
        <v>74</v>
      </c>
      <c r="P27" s="27">
        <v>64</v>
      </c>
      <c r="Q27" s="27">
        <v>62</v>
      </c>
      <c r="R27" s="27">
        <v>58</v>
      </c>
      <c r="S27" s="27">
        <v>34</v>
      </c>
      <c r="T27" s="27">
        <v>63</v>
      </c>
      <c r="U27" s="27">
        <v>70</v>
      </c>
      <c r="V27" s="7"/>
      <c r="W27" s="9" t="s">
        <v>131</v>
      </c>
      <c r="X27" s="33">
        <v>207672</v>
      </c>
    </row>
    <row r="28" spans="1:24" ht="16.5" customHeight="1">
      <c r="A28" s="7"/>
      <c r="B28" s="7"/>
      <c r="C28" s="7"/>
      <c r="D28" s="7"/>
      <c r="E28" s="7"/>
      <c r="F28" s="7" t="s">
        <v>328</v>
      </c>
      <c r="G28" s="7"/>
      <c r="H28" s="7"/>
      <c r="I28" s="7"/>
      <c r="J28" s="7"/>
      <c r="K28" s="7"/>
      <c r="L28" s="9" t="s">
        <v>139</v>
      </c>
      <c r="M28" s="27">
        <v>81</v>
      </c>
      <c r="N28" s="27">
        <v>70</v>
      </c>
      <c r="O28" s="27">
        <v>81</v>
      </c>
      <c r="P28" s="27">
        <v>75</v>
      </c>
      <c r="Q28" s="27">
        <v>75</v>
      </c>
      <c r="R28" s="27">
        <v>64</v>
      </c>
      <c r="S28" s="27">
        <v>49</v>
      </c>
      <c r="T28" s="27">
        <v>70</v>
      </c>
      <c r="U28" s="27">
        <v>77</v>
      </c>
      <c r="V28" s="7"/>
      <c r="W28" s="9" t="s">
        <v>131</v>
      </c>
      <c r="X28" s="33">
        <v>222075</v>
      </c>
    </row>
    <row r="29" spans="1:24" ht="16.5" customHeight="1">
      <c r="A29" s="7"/>
      <c r="B29" s="7"/>
      <c r="C29" s="7"/>
      <c r="D29" s="7"/>
      <c r="E29" s="7"/>
      <c r="F29" s="7" t="s">
        <v>329</v>
      </c>
      <c r="G29" s="7"/>
      <c r="H29" s="7"/>
      <c r="I29" s="7"/>
      <c r="J29" s="7"/>
      <c r="K29" s="7"/>
      <c r="L29" s="9" t="s">
        <v>139</v>
      </c>
      <c r="M29" s="27">
        <v>94</v>
      </c>
      <c r="N29" s="27">
        <v>90</v>
      </c>
      <c r="O29" s="27">
        <v>95</v>
      </c>
      <c r="P29" s="27">
        <v>92</v>
      </c>
      <c r="Q29" s="27">
        <v>91</v>
      </c>
      <c r="R29" s="27">
        <v>85</v>
      </c>
      <c r="S29" s="27">
        <v>83</v>
      </c>
      <c r="T29" s="27">
        <v>93</v>
      </c>
      <c r="U29" s="27">
        <v>93</v>
      </c>
      <c r="V29" s="7"/>
      <c r="W29" s="9" t="s">
        <v>131</v>
      </c>
      <c r="X29" s="20">
        <v>49566</v>
      </c>
    </row>
    <row r="30" spans="1:24" ht="16.5" customHeight="1">
      <c r="A30" s="7"/>
      <c r="B30" s="7"/>
      <c r="C30" s="7"/>
      <c r="D30" s="7"/>
      <c r="E30" s="7"/>
      <c r="F30" s="7" t="s">
        <v>374</v>
      </c>
      <c r="G30" s="7"/>
      <c r="H30" s="7"/>
      <c r="I30" s="7"/>
      <c r="J30" s="7"/>
      <c r="K30" s="7"/>
      <c r="L30" s="9" t="s">
        <v>139</v>
      </c>
      <c r="M30" s="27">
        <v>81</v>
      </c>
      <c r="N30" s="27">
        <v>69</v>
      </c>
      <c r="O30" s="27">
        <v>78</v>
      </c>
      <c r="P30" s="27">
        <v>75</v>
      </c>
      <c r="Q30" s="27">
        <v>71</v>
      </c>
      <c r="R30" s="27">
        <v>64</v>
      </c>
      <c r="S30" s="27">
        <v>47</v>
      </c>
      <c r="T30" s="27">
        <v>69</v>
      </c>
      <c r="U30" s="27">
        <v>76</v>
      </c>
      <c r="V30" s="7"/>
      <c r="W30" s="9" t="s">
        <v>131</v>
      </c>
      <c r="X30" s="33">
        <v>560663</v>
      </c>
    </row>
    <row r="31" spans="1:24" ht="16.5" customHeight="1">
      <c r="A31" s="7"/>
      <c r="B31" s="7"/>
      <c r="C31" s="7"/>
      <c r="D31" s="7"/>
      <c r="E31" s="7"/>
      <c r="F31" s="7" t="s">
        <v>375</v>
      </c>
      <c r="G31" s="7"/>
      <c r="H31" s="7"/>
      <c r="I31" s="7"/>
      <c r="J31" s="7"/>
      <c r="K31" s="7"/>
      <c r="L31" s="9" t="s">
        <v>131</v>
      </c>
      <c r="M31" s="33">
        <v>193386</v>
      </c>
      <c r="N31" s="20">
        <v>38625</v>
      </c>
      <c r="O31" s="33">
        <v>122865</v>
      </c>
      <c r="P31" s="20">
        <v>96871</v>
      </c>
      <c r="Q31" s="20">
        <v>27705</v>
      </c>
      <c r="R31" s="16">
        <v>8713</v>
      </c>
      <c r="S31" s="16">
        <v>5392</v>
      </c>
      <c r="T31" s="20">
        <v>67106</v>
      </c>
      <c r="U31" s="33">
        <v>560663</v>
      </c>
      <c r="V31" s="7"/>
      <c r="W31" s="9"/>
      <c r="X31" s="10"/>
    </row>
    <row r="32" spans="1:24" ht="16.5" customHeight="1">
      <c r="A32" s="7"/>
      <c r="B32" s="7"/>
      <c r="C32" s="7"/>
      <c r="D32" s="7"/>
      <c r="E32" s="7" t="s">
        <v>376</v>
      </c>
      <c r="F32" s="7"/>
      <c r="G32" s="7"/>
      <c r="H32" s="7"/>
      <c r="I32" s="7"/>
      <c r="J32" s="7"/>
      <c r="K32" s="7"/>
      <c r="L32" s="9"/>
      <c r="M32" s="10"/>
      <c r="N32" s="10"/>
      <c r="O32" s="10"/>
      <c r="P32" s="10"/>
      <c r="Q32" s="10"/>
      <c r="R32" s="10"/>
      <c r="S32" s="10"/>
      <c r="T32" s="10"/>
      <c r="U32" s="10"/>
      <c r="V32" s="7"/>
      <c r="W32" s="9"/>
      <c r="X32" s="10"/>
    </row>
    <row r="33" spans="1:24" ht="16.5" customHeight="1">
      <c r="A33" s="7"/>
      <c r="B33" s="7"/>
      <c r="C33" s="7"/>
      <c r="D33" s="7"/>
      <c r="E33" s="7"/>
      <c r="F33" s="7" t="s">
        <v>325</v>
      </c>
      <c r="G33" s="7"/>
      <c r="H33" s="7"/>
      <c r="I33" s="7"/>
      <c r="J33" s="7"/>
      <c r="K33" s="7"/>
      <c r="L33" s="9" t="s">
        <v>139</v>
      </c>
      <c r="M33" s="18">
        <v>100</v>
      </c>
      <c r="N33" s="18">
        <v>100</v>
      </c>
      <c r="O33" s="18">
        <v>100</v>
      </c>
      <c r="P33" s="18">
        <v>100</v>
      </c>
      <c r="Q33" s="18">
        <v>100</v>
      </c>
      <c r="R33" s="18">
        <v>100</v>
      </c>
      <c r="S33" s="18">
        <v>100</v>
      </c>
      <c r="T33" s="18">
        <v>100</v>
      </c>
      <c r="U33" s="18">
        <v>100</v>
      </c>
      <c r="V33" s="7"/>
      <c r="W33" s="9" t="s">
        <v>131</v>
      </c>
      <c r="X33" s="20">
        <v>61215</v>
      </c>
    </row>
    <row r="34" spans="1:24" ht="16.5" customHeight="1">
      <c r="A34" s="7"/>
      <c r="B34" s="7"/>
      <c r="C34" s="7"/>
      <c r="D34" s="7"/>
      <c r="E34" s="7"/>
      <c r="F34" s="7" t="s">
        <v>326</v>
      </c>
      <c r="G34" s="7"/>
      <c r="H34" s="7"/>
      <c r="I34" s="7"/>
      <c r="J34" s="7"/>
      <c r="K34" s="7"/>
      <c r="L34" s="9" t="s">
        <v>139</v>
      </c>
      <c r="M34" s="27">
        <v>80</v>
      </c>
      <c r="N34" s="27">
        <v>67</v>
      </c>
      <c r="O34" s="27">
        <v>74</v>
      </c>
      <c r="P34" s="27">
        <v>80</v>
      </c>
      <c r="Q34" s="27">
        <v>67</v>
      </c>
      <c r="R34" s="27">
        <v>66</v>
      </c>
      <c r="S34" s="27">
        <v>75</v>
      </c>
      <c r="T34" s="27">
        <v>72</v>
      </c>
      <c r="U34" s="27">
        <v>75</v>
      </c>
      <c r="V34" s="7"/>
      <c r="W34" s="9" t="s">
        <v>131</v>
      </c>
      <c r="X34" s="34">
        <v>1071410</v>
      </c>
    </row>
    <row r="35" spans="1:24" ht="16.5" customHeight="1">
      <c r="A35" s="7"/>
      <c r="B35" s="7"/>
      <c r="C35" s="7"/>
      <c r="D35" s="7"/>
      <c r="E35" s="7"/>
      <c r="F35" s="7" t="s">
        <v>327</v>
      </c>
      <c r="G35" s="7"/>
      <c r="H35" s="7"/>
      <c r="I35" s="7"/>
      <c r="J35" s="7"/>
      <c r="K35" s="7"/>
      <c r="L35" s="9" t="s">
        <v>139</v>
      </c>
      <c r="M35" s="27">
        <v>76</v>
      </c>
      <c r="N35" s="27">
        <v>65</v>
      </c>
      <c r="O35" s="27">
        <v>71</v>
      </c>
      <c r="P35" s="27">
        <v>50</v>
      </c>
      <c r="Q35" s="27">
        <v>54</v>
      </c>
      <c r="R35" s="27">
        <v>58</v>
      </c>
      <c r="S35" s="27">
        <v>34</v>
      </c>
      <c r="T35" s="27">
        <v>57</v>
      </c>
      <c r="U35" s="27">
        <v>67</v>
      </c>
      <c r="V35" s="7"/>
      <c r="W35" s="9" t="s">
        <v>131</v>
      </c>
      <c r="X35" s="34">
        <v>2839175</v>
      </c>
    </row>
    <row r="36" spans="1:24" ht="16.5" customHeight="1">
      <c r="A36" s="7"/>
      <c r="B36" s="7"/>
      <c r="C36" s="7"/>
      <c r="D36" s="7"/>
      <c r="E36" s="7"/>
      <c r="F36" s="7" t="s">
        <v>328</v>
      </c>
      <c r="G36" s="7"/>
      <c r="H36" s="7"/>
      <c r="I36" s="7"/>
      <c r="J36" s="7"/>
      <c r="K36" s="7"/>
      <c r="L36" s="9" t="s">
        <v>139</v>
      </c>
      <c r="M36" s="27">
        <v>81</v>
      </c>
      <c r="N36" s="27">
        <v>72</v>
      </c>
      <c r="O36" s="27">
        <v>81</v>
      </c>
      <c r="P36" s="27">
        <v>66</v>
      </c>
      <c r="Q36" s="27">
        <v>71</v>
      </c>
      <c r="R36" s="27">
        <v>66</v>
      </c>
      <c r="S36" s="27">
        <v>51</v>
      </c>
      <c r="T36" s="27">
        <v>68</v>
      </c>
      <c r="U36" s="27">
        <v>75</v>
      </c>
      <c r="V36" s="7"/>
      <c r="W36" s="9" t="s">
        <v>131</v>
      </c>
      <c r="X36" s="34">
        <v>2684653</v>
      </c>
    </row>
    <row r="37" spans="1:24" ht="16.5" customHeight="1">
      <c r="A37" s="7"/>
      <c r="B37" s="7"/>
      <c r="C37" s="7"/>
      <c r="D37" s="7"/>
      <c r="E37" s="7"/>
      <c r="F37" s="7" t="s">
        <v>329</v>
      </c>
      <c r="G37" s="7"/>
      <c r="H37" s="7"/>
      <c r="I37" s="7"/>
      <c r="J37" s="7"/>
      <c r="K37" s="7"/>
      <c r="L37" s="9" t="s">
        <v>139</v>
      </c>
      <c r="M37" s="27">
        <v>95</v>
      </c>
      <c r="N37" s="27">
        <v>90</v>
      </c>
      <c r="O37" s="27">
        <v>96</v>
      </c>
      <c r="P37" s="27">
        <v>91</v>
      </c>
      <c r="Q37" s="27">
        <v>91</v>
      </c>
      <c r="R37" s="27">
        <v>88</v>
      </c>
      <c r="S37" s="27">
        <v>83</v>
      </c>
      <c r="T37" s="27">
        <v>94</v>
      </c>
      <c r="U37" s="27">
        <v>93</v>
      </c>
      <c r="V37" s="7"/>
      <c r="W37" s="9" t="s">
        <v>131</v>
      </c>
      <c r="X37" s="33">
        <v>540240</v>
      </c>
    </row>
    <row r="38" spans="1:24" ht="16.5" customHeight="1">
      <c r="A38" s="7"/>
      <c r="B38" s="7"/>
      <c r="C38" s="7"/>
      <c r="D38" s="7"/>
      <c r="E38" s="7"/>
      <c r="F38" s="7" t="s">
        <v>374</v>
      </c>
      <c r="G38" s="7"/>
      <c r="H38" s="7"/>
      <c r="I38" s="7"/>
      <c r="J38" s="7"/>
      <c r="K38" s="7"/>
      <c r="L38" s="9" t="s">
        <v>139</v>
      </c>
      <c r="M38" s="27">
        <v>81</v>
      </c>
      <c r="N38" s="27">
        <v>70</v>
      </c>
      <c r="O38" s="27">
        <v>76</v>
      </c>
      <c r="P38" s="27">
        <v>65</v>
      </c>
      <c r="Q38" s="27">
        <v>65</v>
      </c>
      <c r="R38" s="27">
        <v>65</v>
      </c>
      <c r="S38" s="27">
        <v>48</v>
      </c>
      <c r="T38" s="27">
        <v>67</v>
      </c>
      <c r="U38" s="27">
        <v>73</v>
      </c>
      <c r="V38" s="7"/>
      <c r="W38" s="9" t="s">
        <v>131</v>
      </c>
      <c r="X38" s="34">
        <v>7196693</v>
      </c>
    </row>
    <row r="39" spans="1:24" ht="16.5" customHeight="1">
      <c r="A39" s="7"/>
      <c r="B39" s="7"/>
      <c r="C39" s="7"/>
      <c r="D39" s="7"/>
      <c r="E39" s="7"/>
      <c r="F39" s="7" t="s">
        <v>375</v>
      </c>
      <c r="G39" s="7"/>
      <c r="H39" s="7"/>
      <c r="I39" s="7"/>
      <c r="J39" s="7"/>
      <c r="K39" s="7"/>
      <c r="L39" s="9" t="s">
        <v>131</v>
      </c>
      <c r="M39" s="34">
        <v>2500249</v>
      </c>
      <c r="N39" s="34">
        <v>1643004</v>
      </c>
      <c r="O39" s="34">
        <v>1425827</v>
      </c>
      <c r="P39" s="33">
        <v>791850</v>
      </c>
      <c r="Q39" s="33">
        <v>482889</v>
      </c>
      <c r="R39" s="33">
        <v>136080</v>
      </c>
      <c r="S39" s="33">
        <v>128648</v>
      </c>
      <c r="T39" s="20">
        <v>88146</v>
      </c>
      <c r="U39" s="34">
        <v>7196693</v>
      </c>
      <c r="V39" s="7"/>
      <c r="W39" s="9"/>
      <c r="X39" s="10"/>
    </row>
    <row r="40" spans="1:24" ht="16.5" customHeight="1">
      <c r="A40" s="7"/>
      <c r="B40" s="7"/>
      <c r="C40" s="7"/>
      <c r="D40" s="7" t="s">
        <v>83</v>
      </c>
      <c r="E40" s="7"/>
      <c r="F40" s="7"/>
      <c r="G40" s="7"/>
      <c r="H40" s="7"/>
      <c r="I40" s="7"/>
      <c r="J40" s="7"/>
      <c r="K40" s="7"/>
      <c r="L40" s="9"/>
      <c r="M40" s="10"/>
      <c r="N40" s="10"/>
      <c r="O40" s="10"/>
      <c r="P40" s="10"/>
      <c r="Q40" s="10"/>
      <c r="R40" s="10"/>
      <c r="S40" s="10"/>
      <c r="T40" s="10"/>
      <c r="U40" s="10"/>
      <c r="V40" s="7"/>
      <c r="W40" s="9"/>
      <c r="X40" s="10"/>
    </row>
    <row r="41" spans="1:24" ht="16.5" customHeight="1">
      <c r="A41" s="7"/>
      <c r="B41" s="7"/>
      <c r="C41" s="7"/>
      <c r="D41" s="7"/>
      <c r="E41" s="7" t="s">
        <v>231</v>
      </c>
      <c r="F41" s="7"/>
      <c r="G41" s="7"/>
      <c r="H41" s="7"/>
      <c r="I41" s="7"/>
      <c r="J41" s="7"/>
      <c r="K41" s="7"/>
      <c r="L41" s="9"/>
      <c r="M41" s="10"/>
      <c r="N41" s="10"/>
      <c r="O41" s="10"/>
      <c r="P41" s="10"/>
      <c r="Q41" s="10"/>
      <c r="R41" s="10"/>
      <c r="S41" s="10"/>
      <c r="T41" s="10"/>
      <c r="U41" s="10"/>
      <c r="V41" s="7"/>
      <c r="W41" s="9"/>
      <c r="X41" s="10"/>
    </row>
    <row r="42" spans="1:24" ht="16.5" customHeight="1">
      <c r="A42" s="7"/>
      <c r="B42" s="7"/>
      <c r="C42" s="7"/>
      <c r="D42" s="7"/>
      <c r="E42" s="7"/>
      <c r="F42" s="7" t="s">
        <v>325</v>
      </c>
      <c r="G42" s="7"/>
      <c r="H42" s="7"/>
      <c r="I42" s="7"/>
      <c r="J42" s="7"/>
      <c r="K42" s="7"/>
      <c r="L42" s="9" t="s">
        <v>139</v>
      </c>
      <c r="M42" s="18">
        <v>100</v>
      </c>
      <c r="N42" s="18">
        <v>100</v>
      </c>
      <c r="O42" s="18">
        <v>100</v>
      </c>
      <c r="P42" s="18">
        <v>100</v>
      </c>
      <c r="Q42" s="18">
        <v>100</v>
      </c>
      <c r="R42" s="25" t="s">
        <v>163</v>
      </c>
      <c r="S42" s="25" t="s">
        <v>163</v>
      </c>
      <c r="T42" s="18">
        <v>100</v>
      </c>
      <c r="U42" s="18">
        <v>100</v>
      </c>
      <c r="V42" s="7"/>
      <c r="W42" s="9" t="s">
        <v>131</v>
      </c>
      <c r="X42" s="16">
        <v>4488</v>
      </c>
    </row>
    <row r="43" spans="1:24" ht="16.5" customHeight="1">
      <c r="A43" s="7"/>
      <c r="B43" s="7"/>
      <c r="C43" s="7"/>
      <c r="D43" s="7"/>
      <c r="E43" s="7"/>
      <c r="F43" s="7" t="s">
        <v>326</v>
      </c>
      <c r="G43" s="7"/>
      <c r="H43" s="7"/>
      <c r="I43" s="7"/>
      <c r="J43" s="7"/>
      <c r="K43" s="7"/>
      <c r="L43" s="9" t="s">
        <v>139</v>
      </c>
      <c r="M43" s="27">
        <v>80</v>
      </c>
      <c r="N43" s="27">
        <v>75</v>
      </c>
      <c r="O43" s="27">
        <v>74</v>
      </c>
      <c r="P43" s="27">
        <v>80</v>
      </c>
      <c r="Q43" s="27">
        <v>67</v>
      </c>
      <c r="R43" s="27">
        <v>71</v>
      </c>
      <c r="S43" s="27">
        <v>69</v>
      </c>
      <c r="T43" s="27">
        <v>68</v>
      </c>
      <c r="U43" s="27">
        <v>76</v>
      </c>
      <c r="V43" s="7"/>
      <c r="W43" s="9" t="s">
        <v>131</v>
      </c>
      <c r="X43" s="20">
        <v>71103</v>
      </c>
    </row>
    <row r="44" spans="1:24" ht="16.5" customHeight="1">
      <c r="A44" s="7"/>
      <c r="B44" s="7"/>
      <c r="C44" s="7"/>
      <c r="D44" s="7"/>
      <c r="E44" s="7"/>
      <c r="F44" s="7" t="s">
        <v>327</v>
      </c>
      <c r="G44" s="7"/>
      <c r="H44" s="7"/>
      <c r="I44" s="7"/>
      <c r="J44" s="7"/>
      <c r="K44" s="7"/>
      <c r="L44" s="9" t="s">
        <v>139</v>
      </c>
      <c r="M44" s="27">
        <v>75</v>
      </c>
      <c r="N44" s="27">
        <v>64</v>
      </c>
      <c r="O44" s="27">
        <v>66</v>
      </c>
      <c r="P44" s="27">
        <v>64</v>
      </c>
      <c r="Q44" s="27">
        <v>55</v>
      </c>
      <c r="R44" s="27">
        <v>55</v>
      </c>
      <c r="S44" s="27">
        <v>28</v>
      </c>
      <c r="T44" s="27">
        <v>59</v>
      </c>
      <c r="U44" s="27">
        <v>66</v>
      </c>
      <c r="V44" s="7"/>
      <c r="W44" s="9" t="s">
        <v>131</v>
      </c>
      <c r="X44" s="33">
        <v>194783</v>
      </c>
    </row>
    <row r="45" spans="1:24" ht="16.5" customHeight="1">
      <c r="A45" s="7"/>
      <c r="B45" s="7"/>
      <c r="C45" s="7"/>
      <c r="D45" s="7"/>
      <c r="E45" s="7"/>
      <c r="F45" s="7" t="s">
        <v>328</v>
      </c>
      <c r="G45" s="7"/>
      <c r="H45" s="7"/>
      <c r="I45" s="7"/>
      <c r="J45" s="7"/>
      <c r="K45" s="7"/>
      <c r="L45" s="9" t="s">
        <v>139</v>
      </c>
      <c r="M45" s="27">
        <v>80</v>
      </c>
      <c r="N45" s="27">
        <v>70</v>
      </c>
      <c r="O45" s="27">
        <v>76</v>
      </c>
      <c r="P45" s="27">
        <v>74</v>
      </c>
      <c r="Q45" s="27">
        <v>72</v>
      </c>
      <c r="R45" s="27">
        <v>63</v>
      </c>
      <c r="S45" s="27">
        <v>45</v>
      </c>
      <c r="T45" s="27">
        <v>66</v>
      </c>
      <c r="U45" s="27">
        <v>75</v>
      </c>
      <c r="V45" s="7"/>
      <c r="W45" s="9" t="s">
        <v>131</v>
      </c>
      <c r="X45" s="33">
        <v>216385</v>
      </c>
    </row>
    <row r="46" spans="1:24" ht="16.5" customHeight="1">
      <c r="A46" s="7"/>
      <c r="B46" s="7"/>
      <c r="C46" s="7"/>
      <c r="D46" s="7"/>
      <c r="E46" s="7"/>
      <c r="F46" s="7" t="s">
        <v>329</v>
      </c>
      <c r="G46" s="7"/>
      <c r="H46" s="7"/>
      <c r="I46" s="7"/>
      <c r="J46" s="7"/>
      <c r="K46" s="7"/>
      <c r="L46" s="9" t="s">
        <v>139</v>
      </c>
      <c r="M46" s="27">
        <v>94</v>
      </c>
      <c r="N46" s="27">
        <v>89</v>
      </c>
      <c r="O46" s="27">
        <v>92</v>
      </c>
      <c r="P46" s="27">
        <v>93</v>
      </c>
      <c r="Q46" s="27">
        <v>89</v>
      </c>
      <c r="R46" s="27">
        <v>82</v>
      </c>
      <c r="S46" s="27">
        <v>82</v>
      </c>
      <c r="T46" s="27">
        <v>93</v>
      </c>
      <c r="U46" s="27">
        <v>93</v>
      </c>
      <c r="V46" s="7"/>
      <c r="W46" s="9" t="s">
        <v>131</v>
      </c>
      <c r="X46" s="20">
        <v>47139</v>
      </c>
    </row>
    <row r="47" spans="1:24" ht="16.5" customHeight="1">
      <c r="A47" s="7"/>
      <c r="B47" s="7"/>
      <c r="C47" s="7"/>
      <c r="D47" s="7"/>
      <c r="E47" s="7"/>
      <c r="F47" s="7" t="s">
        <v>374</v>
      </c>
      <c r="G47" s="7"/>
      <c r="H47" s="7"/>
      <c r="I47" s="7"/>
      <c r="J47" s="7"/>
      <c r="K47" s="7"/>
      <c r="L47" s="9" t="s">
        <v>139</v>
      </c>
      <c r="M47" s="27">
        <v>80</v>
      </c>
      <c r="N47" s="27">
        <v>70</v>
      </c>
      <c r="O47" s="27">
        <v>72</v>
      </c>
      <c r="P47" s="27">
        <v>74</v>
      </c>
      <c r="Q47" s="27">
        <v>66</v>
      </c>
      <c r="R47" s="27">
        <v>63</v>
      </c>
      <c r="S47" s="27">
        <v>43</v>
      </c>
      <c r="T47" s="27">
        <v>66</v>
      </c>
      <c r="U47" s="27">
        <v>74</v>
      </c>
      <c r="V47" s="7"/>
      <c r="W47" s="9" t="s">
        <v>131</v>
      </c>
      <c r="X47" s="33">
        <v>533925</v>
      </c>
    </row>
    <row r="48" spans="1:24" ht="16.5" customHeight="1">
      <c r="A48" s="7"/>
      <c r="B48" s="7"/>
      <c r="C48" s="7"/>
      <c r="D48" s="7"/>
      <c r="E48" s="7"/>
      <c r="F48" s="7" t="s">
        <v>375</v>
      </c>
      <c r="G48" s="7"/>
      <c r="H48" s="7"/>
      <c r="I48" s="7"/>
      <c r="J48" s="7"/>
      <c r="K48" s="7"/>
      <c r="L48" s="9" t="s">
        <v>131</v>
      </c>
      <c r="M48" s="33">
        <v>183853</v>
      </c>
      <c r="N48" s="20">
        <v>37570</v>
      </c>
      <c r="O48" s="33">
        <v>113560</v>
      </c>
      <c r="P48" s="20">
        <v>94663</v>
      </c>
      <c r="Q48" s="20">
        <v>24059</v>
      </c>
      <c r="R48" s="16">
        <v>8848</v>
      </c>
      <c r="S48" s="16">
        <v>5209</v>
      </c>
      <c r="T48" s="20">
        <v>66163</v>
      </c>
      <c r="U48" s="33">
        <v>533925</v>
      </c>
      <c r="V48" s="7"/>
      <c r="W48" s="9"/>
      <c r="X48" s="10"/>
    </row>
    <row r="49" spans="1:24" ht="16.5" customHeight="1">
      <c r="A49" s="7"/>
      <c r="B49" s="7"/>
      <c r="C49" s="7"/>
      <c r="D49" s="7"/>
      <c r="E49" s="7" t="s">
        <v>376</v>
      </c>
      <c r="F49" s="7"/>
      <c r="G49" s="7"/>
      <c r="H49" s="7"/>
      <c r="I49" s="7"/>
      <c r="J49" s="7"/>
      <c r="K49" s="7"/>
      <c r="L49" s="9"/>
      <c r="M49" s="10"/>
      <c r="N49" s="10"/>
      <c r="O49" s="10"/>
      <c r="P49" s="10"/>
      <c r="Q49" s="10"/>
      <c r="R49" s="10"/>
      <c r="S49" s="10"/>
      <c r="T49" s="10"/>
      <c r="U49" s="10"/>
      <c r="V49" s="7"/>
      <c r="W49" s="9"/>
      <c r="X49" s="10"/>
    </row>
    <row r="50" spans="1:24" ht="16.5" customHeight="1">
      <c r="A50" s="7"/>
      <c r="B50" s="7"/>
      <c r="C50" s="7"/>
      <c r="D50" s="7"/>
      <c r="E50" s="7"/>
      <c r="F50" s="7" t="s">
        <v>325</v>
      </c>
      <c r="G50" s="7"/>
      <c r="H50" s="7"/>
      <c r="I50" s="7"/>
      <c r="J50" s="7"/>
      <c r="K50" s="7"/>
      <c r="L50" s="9" t="s">
        <v>139</v>
      </c>
      <c r="M50" s="18">
        <v>100</v>
      </c>
      <c r="N50" s="18">
        <v>100</v>
      </c>
      <c r="O50" s="18">
        <v>100</v>
      </c>
      <c r="P50" s="18">
        <v>100</v>
      </c>
      <c r="Q50" s="18">
        <v>100</v>
      </c>
      <c r="R50" s="18">
        <v>100</v>
      </c>
      <c r="S50" s="18">
        <v>100</v>
      </c>
      <c r="T50" s="18">
        <v>100</v>
      </c>
      <c r="U50" s="18">
        <v>100</v>
      </c>
      <c r="V50" s="7"/>
      <c r="W50" s="9" t="s">
        <v>131</v>
      </c>
      <c r="X50" s="20">
        <v>59576</v>
      </c>
    </row>
    <row r="51" spans="1:24" ht="16.5" customHeight="1">
      <c r="A51" s="7"/>
      <c r="B51" s="7"/>
      <c r="C51" s="7"/>
      <c r="D51" s="7"/>
      <c r="E51" s="7"/>
      <c r="F51" s="7" t="s">
        <v>326</v>
      </c>
      <c r="G51" s="7"/>
      <c r="H51" s="7"/>
      <c r="I51" s="7"/>
      <c r="J51" s="7"/>
      <c r="K51" s="7"/>
      <c r="L51" s="9" t="s">
        <v>139</v>
      </c>
      <c r="M51" s="27">
        <v>79</v>
      </c>
      <c r="N51" s="27">
        <v>75</v>
      </c>
      <c r="O51" s="27">
        <v>72</v>
      </c>
      <c r="P51" s="27">
        <v>78</v>
      </c>
      <c r="Q51" s="27">
        <v>60</v>
      </c>
      <c r="R51" s="27">
        <v>72</v>
      </c>
      <c r="S51" s="27">
        <v>74</v>
      </c>
      <c r="T51" s="27">
        <v>67</v>
      </c>
      <c r="U51" s="27">
        <v>75</v>
      </c>
      <c r="V51" s="7"/>
      <c r="W51" s="9" t="s">
        <v>131</v>
      </c>
      <c r="X51" s="34">
        <v>1055154</v>
      </c>
    </row>
    <row r="52" spans="1:24" ht="16.5" customHeight="1">
      <c r="A52" s="7"/>
      <c r="B52" s="7"/>
      <c r="C52" s="7"/>
      <c r="D52" s="7"/>
      <c r="E52" s="7"/>
      <c r="F52" s="7" t="s">
        <v>327</v>
      </c>
      <c r="G52" s="7"/>
      <c r="H52" s="7"/>
      <c r="I52" s="7"/>
      <c r="J52" s="7"/>
      <c r="K52" s="7"/>
      <c r="L52" s="9" t="s">
        <v>139</v>
      </c>
      <c r="M52" s="27">
        <v>74</v>
      </c>
      <c r="N52" s="27">
        <v>66</v>
      </c>
      <c r="O52" s="27">
        <v>60</v>
      </c>
      <c r="P52" s="27">
        <v>47</v>
      </c>
      <c r="Q52" s="27">
        <v>46</v>
      </c>
      <c r="R52" s="27">
        <v>56</v>
      </c>
      <c r="S52" s="27">
        <v>32</v>
      </c>
      <c r="T52" s="27">
        <v>51</v>
      </c>
      <c r="U52" s="27">
        <v>63</v>
      </c>
      <c r="V52" s="7"/>
      <c r="W52" s="9" t="s">
        <v>131</v>
      </c>
      <c r="X52" s="34">
        <v>2875858</v>
      </c>
    </row>
    <row r="53" spans="1:24" ht="16.5" customHeight="1">
      <c r="A53" s="7"/>
      <c r="B53" s="7"/>
      <c r="C53" s="7"/>
      <c r="D53" s="7"/>
      <c r="E53" s="7"/>
      <c r="F53" s="7" t="s">
        <v>328</v>
      </c>
      <c r="G53" s="7"/>
      <c r="H53" s="7"/>
      <c r="I53" s="7"/>
      <c r="J53" s="7"/>
      <c r="K53" s="7"/>
      <c r="L53" s="9" t="s">
        <v>139</v>
      </c>
      <c r="M53" s="27">
        <v>79</v>
      </c>
      <c r="N53" s="27">
        <v>72</v>
      </c>
      <c r="O53" s="27">
        <v>75</v>
      </c>
      <c r="P53" s="27">
        <v>63</v>
      </c>
      <c r="Q53" s="27">
        <v>64</v>
      </c>
      <c r="R53" s="27">
        <v>64</v>
      </c>
      <c r="S53" s="27">
        <v>47</v>
      </c>
      <c r="T53" s="27">
        <v>64</v>
      </c>
      <c r="U53" s="27">
        <v>72</v>
      </c>
      <c r="V53" s="7"/>
      <c r="W53" s="9" t="s">
        <v>131</v>
      </c>
      <c r="X53" s="34">
        <v>2805603</v>
      </c>
    </row>
    <row r="54" spans="1:24" ht="16.5" customHeight="1">
      <c r="A54" s="7"/>
      <c r="B54" s="7"/>
      <c r="C54" s="7"/>
      <c r="D54" s="7"/>
      <c r="E54" s="7"/>
      <c r="F54" s="7" t="s">
        <v>329</v>
      </c>
      <c r="G54" s="7"/>
      <c r="H54" s="7"/>
      <c r="I54" s="7"/>
      <c r="J54" s="7"/>
      <c r="K54" s="7"/>
      <c r="L54" s="9" t="s">
        <v>139</v>
      </c>
      <c r="M54" s="27">
        <v>93</v>
      </c>
      <c r="N54" s="27">
        <v>89</v>
      </c>
      <c r="O54" s="27">
        <v>93</v>
      </c>
      <c r="P54" s="27">
        <v>91</v>
      </c>
      <c r="Q54" s="27">
        <v>88</v>
      </c>
      <c r="R54" s="27">
        <v>85</v>
      </c>
      <c r="S54" s="27">
        <v>83</v>
      </c>
      <c r="T54" s="27">
        <v>92</v>
      </c>
      <c r="U54" s="27">
        <v>91</v>
      </c>
      <c r="V54" s="7"/>
      <c r="W54" s="9" t="s">
        <v>131</v>
      </c>
      <c r="X54" s="33">
        <v>494012</v>
      </c>
    </row>
    <row r="55" spans="1:24" ht="16.5" customHeight="1">
      <c r="A55" s="7"/>
      <c r="B55" s="7"/>
      <c r="C55" s="7"/>
      <c r="D55" s="7"/>
      <c r="E55" s="7"/>
      <c r="F55" s="7" t="s">
        <v>374</v>
      </c>
      <c r="G55" s="7"/>
      <c r="H55" s="7"/>
      <c r="I55" s="7"/>
      <c r="J55" s="7"/>
      <c r="K55" s="7"/>
      <c r="L55" s="9" t="s">
        <v>139</v>
      </c>
      <c r="M55" s="27">
        <v>78</v>
      </c>
      <c r="N55" s="27">
        <v>71</v>
      </c>
      <c r="O55" s="27">
        <v>69</v>
      </c>
      <c r="P55" s="27">
        <v>61</v>
      </c>
      <c r="Q55" s="27">
        <v>58</v>
      </c>
      <c r="R55" s="27">
        <v>64</v>
      </c>
      <c r="S55" s="27">
        <v>46</v>
      </c>
      <c r="T55" s="27">
        <v>63</v>
      </c>
      <c r="U55" s="27">
        <v>71</v>
      </c>
      <c r="V55" s="7"/>
      <c r="W55" s="9" t="s">
        <v>131</v>
      </c>
      <c r="X55" s="34">
        <v>7290367</v>
      </c>
    </row>
    <row r="56" spans="1:24" ht="16.5" customHeight="1">
      <c r="A56" s="7"/>
      <c r="B56" s="7"/>
      <c r="C56" s="7"/>
      <c r="D56" s="7"/>
      <c r="E56" s="7"/>
      <c r="F56" s="7" t="s">
        <v>375</v>
      </c>
      <c r="G56" s="7"/>
      <c r="H56" s="7"/>
      <c r="I56" s="7"/>
      <c r="J56" s="7"/>
      <c r="K56" s="7"/>
      <c r="L56" s="9" t="s">
        <v>131</v>
      </c>
      <c r="M56" s="34">
        <v>2539149</v>
      </c>
      <c r="N56" s="34">
        <v>1712384</v>
      </c>
      <c r="O56" s="34">
        <v>1384669</v>
      </c>
      <c r="P56" s="33">
        <v>815251</v>
      </c>
      <c r="Q56" s="33">
        <v>467764</v>
      </c>
      <c r="R56" s="33">
        <v>146971</v>
      </c>
      <c r="S56" s="33">
        <v>135857</v>
      </c>
      <c r="T56" s="20">
        <v>88322</v>
      </c>
      <c r="U56" s="34">
        <v>7290367</v>
      </c>
      <c r="V56" s="7"/>
      <c r="W56" s="9"/>
      <c r="X56" s="10"/>
    </row>
    <row r="57" spans="1:24" ht="16.5" customHeight="1">
      <c r="A57" s="7"/>
      <c r="B57" s="7"/>
      <c r="C57" s="7"/>
      <c r="D57" s="7" t="s">
        <v>84</v>
      </c>
      <c r="E57" s="7"/>
      <c r="F57" s="7"/>
      <c r="G57" s="7"/>
      <c r="H57" s="7"/>
      <c r="I57" s="7"/>
      <c r="J57" s="7"/>
      <c r="K57" s="7"/>
      <c r="L57" s="9"/>
      <c r="M57" s="10"/>
      <c r="N57" s="10"/>
      <c r="O57" s="10"/>
      <c r="P57" s="10"/>
      <c r="Q57" s="10"/>
      <c r="R57" s="10"/>
      <c r="S57" s="10"/>
      <c r="T57" s="10"/>
      <c r="U57" s="10"/>
      <c r="V57" s="7"/>
      <c r="W57" s="9"/>
      <c r="X57" s="10"/>
    </row>
    <row r="58" spans="1:24" ht="16.5" customHeight="1">
      <c r="A58" s="7"/>
      <c r="B58" s="7"/>
      <c r="C58" s="7"/>
      <c r="D58" s="7"/>
      <c r="E58" s="7" t="s">
        <v>231</v>
      </c>
      <c r="F58" s="7"/>
      <c r="G58" s="7"/>
      <c r="H58" s="7"/>
      <c r="I58" s="7"/>
      <c r="J58" s="7"/>
      <c r="K58" s="7"/>
      <c r="L58" s="9"/>
      <c r="M58" s="10"/>
      <c r="N58" s="10"/>
      <c r="O58" s="10"/>
      <c r="P58" s="10"/>
      <c r="Q58" s="10"/>
      <c r="R58" s="10"/>
      <c r="S58" s="10"/>
      <c r="T58" s="10"/>
      <c r="U58" s="10"/>
      <c r="V58" s="7"/>
      <c r="W58" s="9"/>
      <c r="X58" s="10"/>
    </row>
    <row r="59" spans="1:24" ht="16.5" customHeight="1">
      <c r="A59" s="7"/>
      <c r="B59" s="7"/>
      <c r="C59" s="7"/>
      <c r="D59" s="7"/>
      <c r="E59" s="7"/>
      <c r="F59" s="7" t="s">
        <v>325</v>
      </c>
      <c r="G59" s="7"/>
      <c r="H59" s="7"/>
      <c r="I59" s="7"/>
      <c r="J59" s="7"/>
      <c r="K59" s="7"/>
      <c r="L59" s="9" t="s">
        <v>139</v>
      </c>
      <c r="M59" s="18">
        <v>100</v>
      </c>
      <c r="N59" s="18">
        <v>100</v>
      </c>
      <c r="O59" s="18">
        <v>100</v>
      </c>
      <c r="P59" s="18">
        <v>100</v>
      </c>
      <c r="Q59" s="18">
        <v>100</v>
      </c>
      <c r="R59" s="18">
        <v>100</v>
      </c>
      <c r="S59" s="25" t="s">
        <v>163</v>
      </c>
      <c r="T59" s="25" t="s">
        <v>163</v>
      </c>
      <c r="U59" s="18">
        <v>100</v>
      </c>
      <c r="V59" s="7"/>
      <c r="W59" s="9" t="s">
        <v>131</v>
      </c>
      <c r="X59" s="16">
        <v>4020</v>
      </c>
    </row>
    <row r="60" spans="1:24" ht="16.5" customHeight="1">
      <c r="A60" s="7"/>
      <c r="B60" s="7"/>
      <c r="C60" s="7"/>
      <c r="D60" s="7"/>
      <c r="E60" s="7"/>
      <c r="F60" s="7" t="s">
        <v>326</v>
      </c>
      <c r="G60" s="7"/>
      <c r="H60" s="7"/>
      <c r="I60" s="7"/>
      <c r="J60" s="7"/>
      <c r="K60" s="7"/>
      <c r="L60" s="9" t="s">
        <v>139</v>
      </c>
      <c r="M60" s="27">
        <v>82</v>
      </c>
      <c r="N60" s="27">
        <v>77</v>
      </c>
      <c r="O60" s="27">
        <v>74</v>
      </c>
      <c r="P60" s="27">
        <v>82</v>
      </c>
      <c r="Q60" s="27">
        <v>70</v>
      </c>
      <c r="R60" s="27">
        <v>72</v>
      </c>
      <c r="S60" s="27">
        <v>70</v>
      </c>
      <c r="T60" s="27">
        <v>65</v>
      </c>
      <c r="U60" s="27">
        <v>76</v>
      </c>
      <c r="V60" s="7"/>
      <c r="W60" s="9" t="s">
        <v>131</v>
      </c>
      <c r="X60" s="20">
        <v>60939</v>
      </c>
    </row>
    <row r="61" spans="1:24" ht="16.5" customHeight="1">
      <c r="A61" s="7"/>
      <c r="B61" s="7"/>
      <c r="C61" s="7"/>
      <c r="D61" s="7"/>
      <c r="E61" s="7"/>
      <c r="F61" s="7" t="s">
        <v>327</v>
      </c>
      <c r="G61" s="7"/>
      <c r="H61" s="7"/>
      <c r="I61" s="7"/>
      <c r="J61" s="7"/>
      <c r="K61" s="7"/>
      <c r="L61" s="9" t="s">
        <v>139</v>
      </c>
      <c r="M61" s="27">
        <v>76</v>
      </c>
      <c r="N61" s="27">
        <v>66</v>
      </c>
      <c r="O61" s="27">
        <v>65</v>
      </c>
      <c r="P61" s="27">
        <v>64</v>
      </c>
      <c r="Q61" s="27">
        <v>56</v>
      </c>
      <c r="R61" s="27">
        <v>55</v>
      </c>
      <c r="S61" s="27">
        <v>34</v>
      </c>
      <c r="T61" s="27">
        <v>55</v>
      </c>
      <c r="U61" s="27">
        <v>66</v>
      </c>
      <c r="V61" s="7"/>
      <c r="W61" s="9" t="s">
        <v>131</v>
      </c>
      <c r="X61" s="33">
        <v>174120</v>
      </c>
    </row>
    <row r="62" spans="1:24" ht="16.5" customHeight="1">
      <c r="A62" s="7"/>
      <c r="B62" s="7"/>
      <c r="C62" s="7"/>
      <c r="D62" s="7"/>
      <c r="E62" s="7"/>
      <c r="F62" s="7" t="s">
        <v>328</v>
      </c>
      <c r="G62" s="7"/>
      <c r="H62" s="7"/>
      <c r="I62" s="7"/>
      <c r="J62" s="7"/>
      <c r="K62" s="7"/>
      <c r="L62" s="9" t="s">
        <v>139</v>
      </c>
      <c r="M62" s="27">
        <v>81</v>
      </c>
      <c r="N62" s="27">
        <v>71</v>
      </c>
      <c r="O62" s="27">
        <v>75</v>
      </c>
      <c r="P62" s="27">
        <v>71</v>
      </c>
      <c r="Q62" s="27">
        <v>72</v>
      </c>
      <c r="R62" s="27">
        <v>65</v>
      </c>
      <c r="S62" s="27">
        <v>45</v>
      </c>
      <c r="T62" s="27">
        <v>57</v>
      </c>
      <c r="U62" s="27">
        <v>73</v>
      </c>
      <c r="V62" s="7"/>
      <c r="W62" s="9" t="s">
        <v>131</v>
      </c>
      <c r="X62" s="33">
        <v>199984</v>
      </c>
    </row>
    <row r="63" spans="1:24" ht="16.5" customHeight="1">
      <c r="A63" s="7"/>
      <c r="B63" s="7"/>
      <c r="C63" s="7"/>
      <c r="D63" s="7"/>
      <c r="E63" s="7"/>
      <c r="F63" s="7" t="s">
        <v>329</v>
      </c>
      <c r="G63" s="7"/>
      <c r="H63" s="7"/>
      <c r="I63" s="7"/>
      <c r="J63" s="7"/>
      <c r="K63" s="7"/>
      <c r="L63" s="9" t="s">
        <v>139</v>
      </c>
      <c r="M63" s="27">
        <v>94</v>
      </c>
      <c r="N63" s="27">
        <v>89</v>
      </c>
      <c r="O63" s="27">
        <v>93</v>
      </c>
      <c r="P63" s="27">
        <v>93</v>
      </c>
      <c r="Q63" s="27">
        <v>92</v>
      </c>
      <c r="R63" s="27">
        <v>88</v>
      </c>
      <c r="S63" s="27">
        <v>82</v>
      </c>
      <c r="T63" s="27">
        <v>86</v>
      </c>
      <c r="U63" s="27">
        <v>92</v>
      </c>
      <c r="V63" s="7"/>
      <c r="W63" s="9" t="s">
        <v>131</v>
      </c>
      <c r="X63" s="20">
        <v>43608</v>
      </c>
    </row>
    <row r="64" spans="1:24" ht="16.5" customHeight="1">
      <c r="A64" s="7"/>
      <c r="B64" s="7"/>
      <c r="C64" s="7"/>
      <c r="D64" s="7"/>
      <c r="E64" s="7"/>
      <c r="F64" s="7" t="s">
        <v>374</v>
      </c>
      <c r="G64" s="7"/>
      <c r="H64" s="7"/>
      <c r="I64" s="7"/>
      <c r="J64" s="7"/>
      <c r="K64" s="7"/>
      <c r="L64" s="9" t="s">
        <v>139</v>
      </c>
      <c r="M64" s="27">
        <v>81</v>
      </c>
      <c r="N64" s="27">
        <v>72</v>
      </c>
      <c r="O64" s="27">
        <v>71</v>
      </c>
      <c r="P64" s="27">
        <v>73</v>
      </c>
      <c r="Q64" s="27">
        <v>68</v>
      </c>
      <c r="R64" s="27">
        <v>65</v>
      </c>
      <c r="S64" s="27">
        <v>46</v>
      </c>
      <c r="T64" s="27">
        <v>60</v>
      </c>
      <c r="U64" s="27">
        <v>73</v>
      </c>
      <c r="V64" s="7"/>
      <c r="W64" s="9"/>
      <c r="X64" s="10"/>
    </row>
    <row r="65" spans="1:24" ht="16.5" customHeight="1">
      <c r="A65" s="7"/>
      <c r="B65" s="7"/>
      <c r="C65" s="7"/>
      <c r="D65" s="7"/>
      <c r="E65" s="7"/>
      <c r="F65" s="7" t="s">
        <v>375</v>
      </c>
      <c r="G65" s="7"/>
      <c r="H65" s="7"/>
      <c r="I65" s="7"/>
      <c r="J65" s="7"/>
      <c r="K65" s="7"/>
      <c r="L65" s="9" t="s">
        <v>131</v>
      </c>
      <c r="M65" s="33">
        <v>171828</v>
      </c>
      <c r="N65" s="20">
        <v>33472</v>
      </c>
      <c r="O65" s="33">
        <v>104982</v>
      </c>
      <c r="P65" s="20">
        <v>70379</v>
      </c>
      <c r="Q65" s="20">
        <v>22988</v>
      </c>
      <c r="R65" s="16">
        <v>8449</v>
      </c>
      <c r="S65" s="16">
        <v>4856</v>
      </c>
      <c r="T65" s="20">
        <v>65747</v>
      </c>
      <c r="U65" s="33">
        <v>482701</v>
      </c>
      <c r="V65" s="7"/>
      <c r="W65" s="9"/>
      <c r="X65" s="10"/>
    </row>
    <row r="66" spans="1:24" ht="16.5" customHeight="1">
      <c r="A66" s="7"/>
      <c r="B66" s="7"/>
      <c r="C66" s="7"/>
      <c r="D66" s="7"/>
      <c r="E66" s="7" t="s">
        <v>376</v>
      </c>
      <c r="F66" s="7"/>
      <c r="G66" s="7"/>
      <c r="H66" s="7"/>
      <c r="I66" s="7"/>
      <c r="J66" s="7"/>
      <c r="K66" s="7"/>
      <c r="L66" s="9"/>
      <c r="M66" s="10"/>
      <c r="N66" s="10"/>
      <c r="O66" s="10"/>
      <c r="P66" s="10"/>
      <c r="Q66" s="10"/>
      <c r="R66" s="10"/>
      <c r="S66" s="10"/>
      <c r="T66" s="10"/>
      <c r="U66" s="10"/>
      <c r="V66" s="7"/>
      <c r="W66" s="9"/>
      <c r="X66" s="10"/>
    </row>
    <row r="67" spans="1:24" ht="16.5" customHeight="1">
      <c r="A67" s="7"/>
      <c r="B67" s="7"/>
      <c r="C67" s="7"/>
      <c r="D67" s="7"/>
      <c r="E67" s="7"/>
      <c r="F67" s="7" t="s">
        <v>325</v>
      </c>
      <c r="G67" s="7"/>
      <c r="H67" s="7"/>
      <c r="I67" s="7"/>
      <c r="J67" s="7"/>
      <c r="K67" s="7"/>
      <c r="L67" s="9" t="s">
        <v>139</v>
      </c>
      <c r="M67" s="18">
        <v>100</v>
      </c>
      <c r="N67" s="18">
        <v>100</v>
      </c>
      <c r="O67" s="18">
        <v>100</v>
      </c>
      <c r="P67" s="18">
        <v>100</v>
      </c>
      <c r="Q67" s="18">
        <v>100</v>
      </c>
      <c r="R67" s="18">
        <v>100</v>
      </c>
      <c r="S67" s="18">
        <v>100</v>
      </c>
      <c r="T67" s="18">
        <v>100</v>
      </c>
      <c r="U67" s="18">
        <v>100</v>
      </c>
      <c r="V67" s="7"/>
      <c r="W67" s="9" t="s">
        <v>131</v>
      </c>
      <c r="X67" s="20">
        <v>56220</v>
      </c>
    </row>
    <row r="68" spans="1:24" ht="16.5" customHeight="1">
      <c r="A68" s="7"/>
      <c r="B68" s="7"/>
      <c r="C68" s="7"/>
      <c r="D68" s="7"/>
      <c r="E68" s="7"/>
      <c r="F68" s="7" t="s">
        <v>326</v>
      </c>
      <c r="G68" s="7"/>
      <c r="H68" s="7"/>
      <c r="I68" s="7"/>
      <c r="J68" s="7"/>
      <c r="K68" s="7"/>
      <c r="L68" s="9" t="s">
        <v>139</v>
      </c>
      <c r="M68" s="27">
        <v>81</v>
      </c>
      <c r="N68" s="27">
        <v>76</v>
      </c>
      <c r="O68" s="27">
        <v>72</v>
      </c>
      <c r="P68" s="27">
        <v>81</v>
      </c>
      <c r="Q68" s="27">
        <v>62</v>
      </c>
      <c r="R68" s="27">
        <v>71</v>
      </c>
      <c r="S68" s="27">
        <v>77</v>
      </c>
      <c r="T68" s="27">
        <v>62</v>
      </c>
      <c r="U68" s="27">
        <v>76</v>
      </c>
      <c r="V68" s="7"/>
      <c r="W68" s="9" t="s">
        <v>131</v>
      </c>
      <c r="X68" s="33">
        <v>973670</v>
      </c>
    </row>
    <row r="69" spans="1:24" ht="16.5" customHeight="1">
      <c r="A69" s="7"/>
      <c r="B69" s="7"/>
      <c r="C69" s="7"/>
      <c r="D69" s="7"/>
      <c r="E69" s="7"/>
      <c r="F69" s="7" t="s">
        <v>327</v>
      </c>
      <c r="G69" s="7"/>
      <c r="H69" s="7"/>
      <c r="I69" s="7"/>
      <c r="J69" s="7"/>
      <c r="K69" s="7"/>
      <c r="L69" s="9" t="s">
        <v>139</v>
      </c>
      <c r="M69" s="27">
        <v>76</v>
      </c>
      <c r="N69" s="27">
        <v>68</v>
      </c>
      <c r="O69" s="27">
        <v>59</v>
      </c>
      <c r="P69" s="27">
        <v>49</v>
      </c>
      <c r="Q69" s="27">
        <v>48</v>
      </c>
      <c r="R69" s="27">
        <v>56</v>
      </c>
      <c r="S69" s="27">
        <v>37</v>
      </c>
      <c r="T69" s="27">
        <v>43</v>
      </c>
      <c r="U69" s="27">
        <v>64</v>
      </c>
      <c r="V69" s="7"/>
      <c r="W69" s="9" t="s">
        <v>131</v>
      </c>
      <c r="X69" s="34">
        <v>2733820</v>
      </c>
    </row>
    <row r="70" spans="1:24" ht="16.5" customHeight="1">
      <c r="A70" s="7"/>
      <c r="B70" s="7"/>
      <c r="C70" s="7"/>
      <c r="D70" s="7"/>
      <c r="E70" s="7"/>
      <c r="F70" s="7" t="s">
        <v>328</v>
      </c>
      <c r="G70" s="7"/>
      <c r="H70" s="7"/>
      <c r="I70" s="7"/>
      <c r="J70" s="7"/>
      <c r="K70" s="7"/>
      <c r="L70" s="9" t="s">
        <v>139</v>
      </c>
      <c r="M70" s="27">
        <v>80</v>
      </c>
      <c r="N70" s="27">
        <v>72</v>
      </c>
      <c r="O70" s="27">
        <v>73</v>
      </c>
      <c r="P70" s="27">
        <v>64</v>
      </c>
      <c r="Q70" s="27">
        <v>66</v>
      </c>
      <c r="R70" s="27">
        <v>67</v>
      </c>
      <c r="S70" s="27">
        <v>49</v>
      </c>
      <c r="T70" s="27">
        <v>55</v>
      </c>
      <c r="U70" s="27">
        <v>73</v>
      </c>
      <c r="V70" s="7"/>
      <c r="W70" s="9" t="s">
        <v>131</v>
      </c>
      <c r="X70" s="34">
        <v>2755314</v>
      </c>
    </row>
    <row r="71" spans="1:24" ht="16.5" customHeight="1">
      <c r="A71" s="7"/>
      <c r="B71" s="7"/>
      <c r="C71" s="7"/>
      <c r="D71" s="7"/>
      <c r="E71" s="7"/>
      <c r="F71" s="7" t="s">
        <v>329</v>
      </c>
      <c r="G71" s="7"/>
      <c r="H71" s="7"/>
      <c r="I71" s="7"/>
      <c r="J71" s="7"/>
      <c r="K71" s="7"/>
      <c r="L71" s="9" t="s">
        <v>139</v>
      </c>
      <c r="M71" s="27">
        <v>94</v>
      </c>
      <c r="N71" s="27">
        <v>89</v>
      </c>
      <c r="O71" s="27">
        <v>93</v>
      </c>
      <c r="P71" s="27">
        <v>92</v>
      </c>
      <c r="Q71" s="27">
        <v>89</v>
      </c>
      <c r="R71" s="27">
        <v>89</v>
      </c>
      <c r="S71" s="27">
        <v>81</v>
      </c>
      <c r="T71" s="27">
        <v>87</v>
      </c>
      <c r="U71" s="27">
        <v>92</v>
      </c>
      <c r="V71" s="7"/>
      <c r="W71" s="9" t="s">
        <v>131</v>
      </c>
      <c r="X71" s="33">
        <v>502194</v>
      </c>
    </row>
    <row r="72" spans="1:24" ht="16.5" customHeight="1">
      <c r="A72" s="7"/>
      <c r="B72" s="7"/>
      <c r="C72" s="7"/>
      <c r="D72" s="7"/>
      <c r="E72" s="7"/>
      <c r="F72" s="7" t="s">
        <v>374</v>
      </c>
      <c r="G72" s="7"/>
      <c r="H72" s="7"/>
      <c r="I72" s="7"/>
      <c r="J72" s="7"/>
      <c r="K72" s="7"/>
      <c r="L72" s="9" t="s">
        <v>139</v>
      </c>
      <c r="M72" s="27">
        <v>80</v>
      </c>
      <c r="N72" s="27">
        <v>72</v>
      </c>
      <c r="O72" s="27">
        <v>67</v>
      </c>
      <c r="P72" s="27">
        <v>63</v>
      </c>
      <c r="Q72" s="27">
        <v>60</v>
      </c>
      <c r="R72" s="27">
        <v>66</v>
      </c>
      <c r="S72" s="27">
        <v>49</v>
      </c>
      <c r="T72" s="27">
        <v>55</v>
      </c>
      <c r="U72" s="27">
        <v>72</v>
      </c>
      <c r="V72" s="7"/>
      <c r="W72" s="9"/>
      <c r="X72" s="10"/>
    </row>
    <row r="73" spans="1:24" ht="16.5" customHeight="1">
      <c r="A73" s="7"/>
      <c r="B73" s="7"/>
      <c r="C73" s="7"/>
      <c r="D73" s="7"/>
      <c r="E73" s="7"/>
      <c r="F73" s="7" t="s">
        <v>375</v>
      </c>
      <c r="G73" s="7"/>
      <c r="H73" s="7"/>
      <c r="I73" s="7"/>
      <c r="J73" s="7"/>
      <c r="K73" s="7"/>
      <c r="L73" s="9" t="s">
        <v>131</v>
      </c>
      <c r="M73" s="34">
        <v>2455446</v>
      </c>
      <c r="N73" s="34">
        <v>1654672</v>
      </c>
      <c r="O73" s="34">
        <v>1343567</v>
      </c>
      <c r="P73" s="33">
        <v>752941</v>
      </c>
      <c r="Q73" s="33">
        <v>457434</v>
      </c>
      <c r="R73" s="33">
        <v>143887</v>
      </c>
      <c r="S73" s="33">
        <v>135305</v>
      </c>
      <c r="T73" s="20">
        <v>78217</v>
      </c>
      <c r="U73" s="34">
        <v>7021469</v>
      </c>
      <c r="V73" s="7"/>
      <c r="W73" s="9"/>
      <c r="X73" s="10"/>
    </row>
    <row r="74" spans="1:24" ht="16.5" customHeight="1">
      <c r="A74" s="7"/>
      <c r="B74" s="7"/>
      <c r="C74" s="7"/>
      <c r="D74" s="7" t="s">
        <v>85</v>
      </c>
      <c r="E74" s="7"/>
      <c r="F74" s="7"/>
      <c r="G74" s="7"/>
      <c r="H74" s="7"/>
      <c r="I74" s="7"/>
      <c r="J74" s="7"/>
      <c r="K74" s="7"/>
      <c r="L74" s="9"/>
      <c r="M74" s="10"/>
      <c r="N74" s="10"/>
      <c r="O74" s="10"/>
      <c r="P74" s="10"/>
      <c r="Q74" s="10"/>
      <c r="R74" s="10"/>
      <c r="S74" s="10"/>
      <c r="T74" s="10"/>
      <c r="U74" s="10"/>
      <c r="V74" s="7"/>
      <c r="W74" s="9"/>
      <c r="X74" s="10"/>
    </row>
    <row r="75" spans="1:24" ht="16.5" customHeight="1">
      <c r="A75" s="7"/>
      <c r="B75" s="7"/>
      <c r="C75" s="7"/>
      <c r="D75" s="7"/>
      <c r="E75" s="7" t="s">
        <v>231</v>
      </c>
      <c r="F75" s="7"/>
      <c r="G75" s="7"/>
      <c r="H75" s="7"/>
      <c r="I75" s="7"/>
      <c r="J75" s="7"/>
      <c r="K75" s="7"/>
      <c r="L75" s="9"/>
      <c r="M75" s="10"/>
      <c r="N75" s="10"/>
      <c r="O75" s="10"/>
      <c r="P75" s="10"/>
      <c r="Q75" s="10"/>
      <c r="R75" s="10"/>
      <c r="S75" s="10"/>
      <c r="T75" s="10"/>
      <c r="U75" s="10"/>
      <c r="V75" s="7"/>
      <c r="W75" s="9"/>
      <c r="X75" s="10"/>
    </row>
    <row r="76" spans="1:24" ht="16.5" customHeight="1">
      <c r="A76" s="7"/>
      <c r="B76" s="7"/>
      <c r="C76" s="7"/>
      <c r="D76" s="7"/>
      <c r="E76" s="7"/>
      <c r="F76" s="7" t="s">
        <v>325</v>
      </c>
      <c r="G76" s="7"/>
      <c r="H76" s="7"/>
      <c r="I76" s="7"/>
      <c r="J76" s="7"/>
      <c r="K76" s="7"/>
      <c r="L76" s="9" t="s">
        <v>139</v>
      </c>
      <c r="M76" s="18">
        <v>100</v>
      </c>
      <c r="N76" s="18">
        <v>100</v>
      </c>
      <c r="O76" s="27">
        <v>99</v>
      </c>
      <c r="P76" s="18">
        <v>100</v>
      </c>
      <c r="Q76" s="18">
        <v>100</v>
      </c>
      <c r="R76" s="25" t="s">
        <v>163</v>
      </c>
      <c r="S76" s="25" t="s">
        <v>163</v>
      </c>
      <c r="T76" s="18">
        <v>100</v>
      </c>
      <c r="U76" s="18">
        <v>100</v>
      </c>
      <c r="V76" s="7"/>
      <c r="W76" s="9" t="s">
        <v>131</v>
      </c>
      <c r="X76" s="16">
        <v>3402</v>
      </c>
    </row>
    <row r="77" spans="1:24" ht="16.5" customHeight="1">
      <c r="A77" s="7"/>
      <c r="B77" s="7"/>
      <c r="C77" s="7"/>
      <c r="D77" s="7"/>
      <c r="E77" s="7"/>
      <c r="F77" s="7" t="s">
        <v>326</v>
      </c>
      <c r="G77" s="7"/>
      <c r="H77" s="7"/>
      <c r="I77" s="7"/>
      <c r="J77" s="7"/>
      <c r="K77" s="7"/>
      <c r="L77" s="9" t="s">
        <v>139</v>
      </c>
      <c r="M77" s="27">
        <v>82</v>
      </c>
      <c r="N77" s="27">
        <v>76</v>
      </c>
      <c r="O77" s="27">
        <v>75</v>
      </c>
      <c r="P77" s="27">
        <v>82</v>
      </c>
      <c r="Q77" s="27">
        <v>70</v>
      </c>
      <c r="R77" s="27">
        <v>74</v>
      </c>
      <c r="S77" s="27">
        <v>75</v>
      </c>
      <c r="T77" s="27">
        <v>67</v>
      </c>
      <c r="U77" s="27">
        <v>77</v>
      </c>
      <c r="V77" s="7"/>
      <c r="W77" s="9" t="s">
        <v>131</v>
      </c>
      <c r="X77" s="20">
        <v>53322</v>
      </c>
    </row>
    <row r="78" spans="1:24" ht="16.5" customHeight="1">
      <c r="A78" s="7"/>
      <c r="B78" s="7"/>
      <c r="C78" s="7"/>
      <c r="D78" s="7"/>
      <c r="E78" s="7"/>
      <c r="F78" s="7" t="s">
        <v>327</v>
      </c>
      <c r="G78" s="7"/>
      <c r="H78" s="7"/>
      <c r="I78" s="7"/>
      <c r="J78" s="7"/>
      <c r="K78" s="7"/>
      <c r="L78" s="9" t="s">
        <v>139</v>
      </c>
      <c r="M78" s="27">
        <v>76</v>
      </c>
      <c r="N78" s="27">
        <v>68</v>
      </c>
      <c r="O78" s="27">
        <v>66</v>
      </c>
      <c r="P78" s="27">
        <v>64</v>
      </c>
      <c r="Q78" s="27">
        <v>58</v>
      </c>
      <c r="R78" s="27">
        <v>54</v>
      </c>
      <c r="S78" s="27">
        <v>47</v>
      </c>
      <c r="T78" s="27">
        <v>61</v>
      </c>
      <c r="U78" s="27">
        <v>68</v>
      </c>
      <c r="V78" s="7"/>
      <c r="W78" s="9" t="s">
        <v>131</v>
      </c>
      <c r="X78" s="33">
        <v>159406</v>
      </c>
    </row>
    <row r="79" spans="1:24" ht="16.5" customHeight="1">
      <c r="A79" s="7"/>
      <c r="B79" s="7"/>
      <c r="C79" s="7"/>
      <c r="D79" s="7"/>
      <c r="E79" s="7"/>
      <c r="F79" s="7" t="s">
        <v>328</v>
      </c>
      <c r="G79" s="7"/>
      <c r="H79" s="7"/>
      <c r="I79" s="7"/>
      <c r="J79" s="7"/>
      <c r="K79" s="7"/>
      <c r="L79" s="9" t="s">
        <v>139</v>
      </c>
      <c r="M79" s="27">
        <v>82</v>
      </c>
      <c r="N79" s="27">
        <v>72</v>
      </c>
      <c r="O79" s="27">
        <v>76</v>
      </c>
      <c r="P79" s="27">
        <v>73</v>
      </c>
      <c r="Q79" s="27">
        <v>76</v>
      </c>
      <c r="R79" s="27">
        <v>63</v>
      </c>
      <c r="S79" s="27">
        <v>61</v>
      </c>
      <c r="T79" s="27">
        <v>60</v>
      </c>
      <c r="U79" s="27">
        <v>75</v>
      </c>
      <c r="V79" s="7"/>
      <c r="W79" s="9" t="s">
        <v>131</v>
      </c>
      <c r="X79" s="33">
        <v>191999</v>
      </c>
    </row>
    <row r="80" spans="1:24" ht="16.5" customHeight="1">
      <c r="A80" s="7"/>
      <c r="B80" s="7"/>
      <c r="C80" s="7"/>
      <c r="D80" s="7"/>
      <c r="E80" s="7"/>
      <c r="F80" s="7" t="s">
        <v>329</v>
      </c>
      <c r="G80" s="7"/>
      <c r="H80" s="7"/>
      <c r="I80" s="7"/>
      <c r="J80" s="7"/>
      <c r="K80" s="7"/>
      <c r="L80" s="9" t="s">
        <v>139</v>
      </c>
      <c r="M80" s="27">
        <v>95</v>
      </c>
      <c r="N80" s="27">
        <v>90</v>
      </c>
      <c r="O80" s="27">
        <v>94</v>
      </c>
      <c r="P80" s="27">
        <v>94</v>
      </c>
      <c r="Q80" s="27">
        <v>93</v>
      </c>
      <c r="R80" s="27">
        <v>88</v>
      </c>
      <c r="S80" s="27">
        <v>91</v>
      </c>
      <c r="T80" s="27">
        <v>87</v>
      </c>
      <c r="U80" s="27">
        <v>93</v>
      </c>
      <c r="V80" s="7"/>
      <c r="W80" s="9" t="s">
        <v>131</v>
      </c>
      <c r="X80" s="20">
        <v>44421</v>
      </c>
    </row>
    <row r="81" spans="1:24" ht="16.5" customHeight="1">
      <c r="A81" s="7"/>
      <c r="B81" s="7"/>
      <c r="C81" s="7"/>
      <c r="D81" s="7"/>
      <c r="E81" s="7"/>
      <c r="F81" s="7" t="s">
        <v>374</v>
      </c>
      <c r="G81" s="7"/>
      <c r="H81" s="7"/>
      <c r="I81" s="7"/>
      <c r="J81" s="7"/>
      <c r="K81" s="7"/>
      <c r="L81" s="9" t="s">
        <v>139</v>
      </c>
      <c r="M81" s="27">
        <v>82</v>
      </c>
      <c r="N81" s="27">
        <v>73</v>
      </c>
      <c r="O81" s="27">
        <v>73</v>
      </c>
      <c r="P81" s="27">
        <v>73</v>
      </c>
      <c r="Q81" s="27">
        <v>71</v>
      </c>
      <c r="R81" s="27">
        <v>64</v>
      </c>
      <c r="S81" s="27">
        <v>60</v>
      </c>
      <c r="T81" s="27">
        <v>64</v>
      </c>
      <c r="U81" s="27">
        <v>74</v>
      </c>
      <c r="V81" s="7"/>
      <c r="W81" s="9" t="s">
        <v>131</v>
      </c>
      <c r="X81" s="33">
        <v>452550</v>
      </c>
    </row>
    <row r="82" spans="1:24" ht="16.5" customHeight="1">
      <c r="A82" s="7"/>
      <c r="B82" s="7"/>
      <c r="C82" s="7"/>
      <c r="D82" s="7"/>
      <c r="E82" s="7"/>
      <c r="F82" s="7" t="s">
        <v>375</v>
      </c>
      <c r="G82" s="7"/>
      <c r="H82" s="7"/>
      <c r="I82" s="7"/>
      <c r="J82" s="7"/>
      <c r="K82" s="7"/>
      <c r="L82" s="9" t="s">
        <v>131</v>
      </c>
      <c r="M82" s="33">
        <v>161267</v>
      </c>
      <c r="N82" s="20">
        <v>29622</v>
      </c>
      <c r="O82" s="20">
        <v>96802</v>
      </c>
      <c r="P82" s="20">
        <v>67328</v>
      </c>
      <c r="Q82" s="20">
        <v>22037</v>
      </c>
      <c r="R82" s="16">
        <v>7511</v>
      </c>
      <c r="S82" s="16">
        <v>4619</v>
      </c>
      <c r="T82" s="20">
        <v>63364</v>
      </c>
      <c r="U82" s="33">
        <v>452550</v>
      </c>
      <c r="V82" s="7"/>
      <c r="W82" s="9"/>
      <c r="X82" s="10"/>
    </row>
    <row r="83" spans="1:24" ht="16.5" customHeight="1">
      <c r="A83" s="7"/>
      <c r="B83" s="7"/>
      <c r="C83" s="7"/>
      <c r="D83" s="7"/>
      <c r="E83" s="7" t="s">
        <v>376</v>
      </c>
      <c r="F83" s="7"/>
      <c r="G83" s="7"/>
      <c r="H83" s="7"/>
      <c r="I83" s="7"/>
      <c r="J83" s="7"/>
      <c r="K83" s="7"/>
      <c r="L83" s="9"/>
      <c r="M83" s="10"/>
      <c r="N83" s="10"/>
      <c r="O83" s="10"/>
      <c r="P83" s="10"/>
      <c r="Q83" s="10"/>
      <c r="R83" s="10"/>
      <c r="S83" s="10"/>
      <c r="T83" s="10"/>
      <c r="U83" s="10"/>
      <c r="V83" s="7"/>
      <c r="W83" s="9"/>
      <c r="X83" s="10"/>
    </row>
    <row r="84" spans="1:24" ht="16.5" customHeight="1">
      <c r="A84" s="7"/>
      <c r="B84" s="7"/>
      <c r="C84" s="7"/>
      <c r="D84" s="7"/>
      <c r="E84" s="7"/>
      <c r="F84" s="7" t="s">
        <v>325</v>
      </c>
      <c r="G84" s="7"/>
      <c r="H84" s="7"/>
      <c r="I84" s="7"/>
      <c r="J84" s="7"/>
      <c r="K84" s="7"/>
      <c r="L84" s="9" t="s">
        <v>139</v>
      </c>
      <c r="M84" s="18">
        <v>100</v>
      </c>
      <c r="N84" s="18">
        <v>100</v>
      </c>
      <c r="O84" s="18">
        <v>100</v>
      </c>
      <c r="P84" s="18">
        <v>100</v>
      </c>
      <c r="Q84" s="18">
        <v>100</v>
      </c>
      <c r="R84" s="18">
        <v>100</v>
      </c>
      <c r="S84" s="27">
        <v>99</v>
      </c>
      <c r="T84" s="18">
        <v>100</v>
      </c>
      <c r="U84" s="18">
        <v>100</v>
      </c>
      <c r="V84" s="7"/>
      <c r="W84" s="9" t="s">
        <v>131</v>
      </c>
      <c r="X84" s="20">
        <v>52775</v>
      </c>
    </row>
    <row r="85" spans="1:24" ht="16.5" customHeight="1">
      <c r="A85" s="7"/>
      <c r="B85" s="7"/>
      <c r="C85" s="7"/>
      <c r="D85" s="7"/>
      <c r="E85" s="7"/>
      <c r="F85" s="7" t="s">
        <v>326</v>
      </c>
      <c r="G85" s="7"/>
      <c r="H85" s="7"/>
      <c r="I85" s="7"/>
      <c r="J85" s="7"/>
      <c r="K85" s="7"/>
      <c r="L85" s="9" t="s">
        <v>139</v>
      </c>
      <c r="M85" s="27">
        <v>81</v>
      </c>
      <c r="N85" s="27">
        <v>77</v>
      </c>
      <c r="O85" s="27">
        <v>72</v>
      </c>
      <c r="P85" s="27">
        <v>80</v>
      </c>
      <c r="Q85" s="27">
        <v>66</v>
      </c>
      <c r="R85" s="27">
        <v>75</v>
      </c>
      <c r="S85" s="27">
        <v>77</v>
      </c>
      <c r="T85" s="27">
        <v>65</v>
      </c>
      <c r="U85" s="27">
        <v>77</v>
      </c>
      <c r="V85" s="7"/>
      <c r="W85" s="9" t="s">
        <v>131</v>
      </c>
      <c r="X85" s="33">
        <v>906407</v>
      </c>
    </row>
    <row r="86" spans="1:24" ht="16.5" customHeight="1">
      <c r="A86" s="7"/>
      <c r="B86" s="7"/>
      <c r="C86" s="7"/>
      <c r="D86" s="7"/>
      <c r="E86" s="7"/>
      <c r="F86" s="7" t="s">
        <v>327</v>
      </c>
      <c r="G86" s="7"/>
      <c r="H86" s="7"/>
      <c r="I86" s="7"/>
      <c r="J86" s="7"/>
      <c r="K86" s="7"/>
      <c r="L86" s="9" t="s">
        <v>139</v>
      </c>
      <c r="M86" s="27">
        <v>76</v>
      </c>
      <c r="N86" s="27">
        <v>70</v>
      </c>
      <c r="O86" s="27">
        <v>60</v>
      </c>
      <c r="P86" s="27">
        <v>49</v>
      </c>
      <c r="Q86" s="27">
        <v>52</v>
      </c>
      <c r="R86" s="27">
        <v>57</v>
      </c>
      <c r="S86" s="27">
        <v>50</v>
      </c>
      <c r="T86" s="27">
        <v>50</v>
      </c>
      <c r="U86" s="27">
        <v>65</v>
      </c>
      <c r="V86" s="7"/>
      <c r="W86" s="9" t="s">
        <v>131</v>
      </c>
      <c r="X86" s="34">
        <v>2601196</v>
      </c>
    </row>
    <row r="87" spans="1:24" ht="16.5" customHeight="1">
      <c r="A87" s="7"/>
      <c r="B87" s="7"/>
      <c r="C87" s="7"/>
      <c r="D87" s="7"/>
      <c r="E87" s="7"/>
      <c r="F87" s="7" t="s">
        <v>328</v>
      </c>
      <c r="G87" s="7"/>
      <c r="H87" s="7"/>
      <c r="I87" s="7"/>
      <c r="J87" s="7"/>
      <c r="K87" s="7"/>
      <c r="L87" s="9" t="s">
        <v>139</v>
      </c>
      <c r="M87" s="27">
        <v>81</v>
      </c>
      <c r="N87" s="27">
        <v>73</v>
      </c>
      <c r="O87" s="27">
        <v>74</v>
      </c>
      <c r="P87" s="27">
        <v>64</v>
      </c>
      <c r="Q87" s="27">
        <v>69</v>
      </c>
      <c r="R87" s="27">
        <v>65</v>
      </c>
      <c r="S87" s="27">
        <v>64</v>
      </c>
      <c r="T87" s="27">
        <v>57</v>
      </c>
      <c r="U87" s="27">
        <v>74</v>
      </c>
      <c r="V87" s="7"/>
      <c r="W87" s="9" t="s">
        <v>131</v>
      </c>
      <c r="X87" s="34">
        <v>2714334</v>
      </c>
    </row>
    <row r="88" spans="1:24" ht="16.5" customHeight="1">
      <c r="A88" s="7"/>
      <c r="B88" s="7"/>
      <c r="C88" s="7"/>
      <c r="D88" s="7"/>
      <c r="E88" s="7"/>
      <c r="F88" s="7" t="s">
        <v>329</v>
      </c>
      <c r="G88" s="7"/>
      <c r="H88" s="7"/>
      <c r="I88" s="7"/>
      <c r="J88" s="7"/>
      <c r="K88" s="7"/>
      <c r="L88" s="9" t="s">
        <v>139</v>
      </c>
      <c r="M88" s="27">
        <v>94</v>
      </c>
      <c r="N88" s="27">
        <v>89</v>
      </c>
      <c r="O88" s="27">
        <v>94</v>
      </c>
      <c r="P88" s="27">
        <v>92</v>
      </c>
      <c r="Q88" s="27">
        <v>91</v>
      </c>
      <c r="R88" s="27">
        <v>89</v>
      </c>
      <c r="S88" s="27">
        <v>91</v>
      </c>
      <c r="T88" s="27">
        <v>88</v>
      </c>
      <c r="U88" s="27">
        <v>92</v>
      </c>
      <c r="V88" s="7"/>
      <c r="W88" s="9" t="s">
        <v>131</v>
      </c>
      <c r="X88" s="33">
        <v>511614</v>
      </c>
    </row>
    <row r="89" spans="1:24" ht="16.5" customHeight="1">
      <c r="A89" s="7"/>
      <c r="B89" s="7"/>
      <c r="C89" s="7"/>
      <c r="D89" s="7"/>
      <c r="E89" s="7"/>
      <c r="F89" s="7" t="s">
        <v>374</v>
      </c>
      <c r="G89" s="7"/>
      <c r="H89" s="7"/>
      <c r="I89" s="7"/>
      <c r="J89" s="7"/>
      <c r="K89" s="7"/>
      <c r="L89" s="9" t="s">
        <v>139</v>
      </c>
      <c r="M89" s="27">
        <v>81</v>
      </c>
      <c r="N89" s="27">
        <v>73</v>
      </c>
      <c r="O89" s="27">
        <v>68</v>
      </c>
      <c r="P89" s="27">
        <v>63</v>
      </c>
      <c r="Q89" s="27">
        <v>63</v>
      </c>
      <c r="R89" s="27">
        <v>65</v>
      </c>
      <c r="S89" s="27">
        <v>62</v>
      </c>
      <c r="T89" s="27">
        <v>59</v>
      </c>
      <c r="U89" s="27">
        <v>73</v>
      </c>
      <c r="V89" s="7"/>
      <c r="W89" s="9" t="s">
        <v>131</v>
      </c>
      <c r="X89" s="34">
        <v>6786326</v>
      </c>
    </row>
    <row r="90" spans="1:24" ht="16.5" customHeight="1">
      <c r="A90" s="7"/>
      <c r="B90" s="7"/>
      <c r="C90" s="7"/>
      <c r="D90" s="7"/>
      <c r="E90" s="7"/>
      <c r="F90" s="7" t="s">
        <v>375</v>
      </c>
      <c r="G90" s="7"/>
      <c r="H90" s="7"/>
      <c r="I90" s="7"/>
      <c r="J90" s="7"/>
      <c r="K90" s="7"/>
      <c r="L90" s="9" t="s">
        <v>131</v>
      </c>
      <c r="M90" s="34">
        <v>2374770</v>
      </c>
      <c r="N90" s="34">
        <v>1600810</v>
      </c>
      <c r="O90" s="34">
        <v>1300495</v>
      </c>
      <c r="P90" s="33">
        <v>713512</v>
      </c>
      <c r="Q90" s="33">
        <v>447433</v>
      </c>
      <c r="R90" s="33">
        <v>139277</v>
      </c>
      <c r="S90" s="33">
        <v>133154</v>
      </c>
      <c r="T90" s="20">
        <v>76875</v>
      </c>
      <c r="U90" s="34">
        <v>6786326</v>
      </c>
      <c r="V90" s="7"/>
      <c r="W90" s="9"/>
      <c r="X90" s="10"/>
    </row>
    <row r="91" spans="1:24" ht="16.5" customHeight="1">
      <c r="A91" s="7"/>
      <c r="B91" s="7"/>
      <c r="C91" s="7"/>
      <c r="D91" s="7" t="s">
        <v>86</v>
      </c>
      <c r="E91" s="7"/>
      <c r="F91" s="7"/>
      <c r="G91" s="7"/>
      <c r="H91" s="7"/>
      <c r="I91" s="7"/>
      <c r="J91" s="7"/>
      <c r="K91" s="7"/>
      <c r="L91" s="9"/>
      <c r="M91" s="10"/>
      <c r="N91" s="10"/>
      <c r="O91" s="10"/>
      <c r="P91" s="10"/>
      <c r="Q91" s="10"/>
      <c r="R91" s="10"/>
      <c r="S91" s="10"/>
      <c r="T91" s="10"/>
      <c r="U91" s="10"/>
      <c r="V91" s="7"/>
      <c r="W91" s="9"/>
      <c r="X91" s="10"/>
    </row>
    <row r="92" spans="1:24" ht="16.5" customHeight="1">
      <c r="A92" s="7"/>
      <c r="B92" s="7"/>
      <c r="C92" s="7"/>
      <c r="D92" s="7"/>
      <c r="E92" s="7" t="s">
        <v>231</v>
      </c>
      <c r="F92" s="7"/>
      <c r="G92" s="7"/>
      <c r="H92" s="7"/>
      <c r="I92" s="7"/>
      <c r="J92" s="7"/>
      <c r="K92" s="7"/>
      <c r="L92" s="9"/>
      <c r="M92" s="10"/>
      <c r="N92" s="10"/>
      <c r="O92" s="10"/>
      <c r="P92" s="10"/>
      <c r="Q92" s="10"/>
      <c r="R92" s="10"/>
      <c r="S92" s="10"/>
      <c r="T92" s="10"/>
      <c r="U92" s="10"/>
      <c r="V92" s="7"/>
      <c r="W92" s="9"/>
      <c r="X92" s="10"/>
    </row>
    <row r="93" spans="1:24" ht="16.5" customHeight="1">
      <c r="A93" s="7"/>
      <c r="B93" s="7"/>
      <c r="C93" s="7"/>
      <c r="D93" s="7"/>
      <c r="E93" s="7"/>
      <c r="F93" s="7" t="s">
        <v>325</v>
      </c>
      <c r="G93" s="7"/>
      <c r="H93" s="7"/>
      <c r="I93" s="7"/>
      <c r="J93" s="7"/>
      <c r="K93" s="7"/>
      <c r="L93" s="9" t="s">
        <v>139</v>
      </c>
      <c r="M93" s="18">
        <v>100</v>
      </c>
      <c r="N93" s="18">
        <v>100</v>
      </c>
      <c r="O93" s="18">
        <v>100</v>
      </c>
      <c r="P93" s="18">
        <v>100</v>
      </c>
      <c r="Q93" s="18">
        <v>100</v>
      </c>
      <c r="R93" s="25" t="s">
        <v>163</v>
      </c>
      <c r="S93" s="25" t="s">
        <v>144</v>
      </c>
      <c r="T93" s="18">
        <v>100</v>
      </c>
      <c r="U93" s="18">
        <v>100</v>
      </c>
      <c r="V93" s="7"/>
      <c r="W93" s="9" t="s">
        <v>131</v>
      </c>
      <c r="X93" s="16">
        <v>3098</v>
      </c>
    </row>
    <row r="94" spans="1:24" ht="16.5" customHeight="1">
      <c r="A94" s="7"/>
      <c r="B94" s="7"/>
      <c r="C94" s="7"/>
      <c r="D94" s="7"/>
      <c r="E94" s="7"/>
      <c r="F94" s="7" t="s">
        <v>326</v>
      </c>
      <c r="G94" s="7"/>
      <c r="H94" s="7"/>
      <c r="I94" s="7"/>
      <c r="J94" s="7"/>
      <c r="K94" s="7"/>
      <c r="L94" s="9" t="s">
        <v>139</v>
      </c>
      <c r="M94" s="27">
        <v>82</v>
      </c>
      <c r="N94" s="27">
        <v>77</v>
      </c>
      <c r="O94" s="27">
        <v>77</v>
      </c>
      <c r="P94" s="27">
        <v>80</v>
      </c>
      <c r="Q94" s="27">
        <v>71</v>
      </c>
      <c r="R94" s="27">
        <v>78</v>
      </c>
      <c r="S94" s="25" t="s">
        <v>144</v>
      </c>
      <c r="T94" s="27">
        <v>65</v>
      </c>
      <c r="U94" s="27">
        <v>77</v>
      </c>
      <c r="V94" s="7"/>
      <c r="W94" s="9" t="s">
        <v>131</v>
      </c>
      <c r="X94" s="20">
        <v>47221</v>
      </c>
    </row>
    <row r="95" spans="1:24" ht="16.5" customHeight="1">
      <c r="A95" s="7"/>
      <c r="B95" s="7"/>
      <c r="C95" s="7"/>
      <c r="D95" s="7"/>
      <c r="E95" s="7"/>
      <c r="F95" s="7" t="s">
        <v>327</v>
      </c>
      <c r="G95" s="7"/>
      <c r="H95" s="7"/>
      <c r="I95" s="7"/>
      <c r="J95" s="7"/>
      <c r="K95" s="7"/>
      <c r="L95" s="9" t="s">
        <v>139</v>
      </c>
      <c r="M95" s="27">
        <v>75</v>
      </c>
      <c r="N95" s="27">
        <v>68</v>
      </c>
      <c r="O95" s="27">
        <v>67</v>
      </c>
      <c r="P95" s="27">
        <v>68</v>
      </c>
      <c r="Q95" s="27">
        <v>61</v>
      </c>
      <c r="R95" s="27">
        <v>60</v>
      </c>
      <c r="S95" s="25" t="s">
        <v>144</v>
      </c>
      <c r="T95" s="27">
        <v>59</v>
      </c>
      <c r="U95" s="27">
        <v>68</v>
      </c>
      <c r="V95" s="7"/>
      <c r="W95" s="9" t="s">
        <v>131</v>
      </c>
      <c r="X95" s="33">
        <v>146166</v>
      </c>
    </row>
    <row r="96" spans="1:24" ht="16.5" customHeight="1">
      <c r="A96" s="7"/>
      <c r="B96" s="7"/>
      <c r="C96" s="7"/>
      <c r="D96" s="7"/>
      <c r="E96" s="7"/>
      <c r="F96" s="7" t="s">
        <v>328</v>
      </c>
      <c r="G96" s="7"/>
      <c r="H96" s="7"/>
      <c r="I96" s="7"/>
      <c r="J96" s="7"/>
      <c r="K96" s="7"/>
      <c r="L96" s="9" t="s">
        <v>139</v>
      </c>
      <c r="M96" s="27">
        <v>81</v>
      </c>
      <c r="N96" s="27">
        <v>71</v>
      </c>
      <c r="O96" s="27">
        <v>76</v>
      </c>
      <c r="P96" s="27">
        <v>76</v>
      </c>
      <c r="Q96" s="27">
        <v>77</v>
      </c>
      <c r="R96" s="27">
        <v>64</v>
      </c>
      <c r="S96" s="25" t="s">
        <v>144</v>
      </c>
      <c r="T96" s="27">
        <v>61</v>
      </c>
      <c r="U96" s="27">
        <v>75</v>
      </c>
      <c r="V96" s="7"/>
      <c r="W96" s="9" t="s">
        <v>131</v>
      </c>
      <c r="X96" s="33">
        <v>179350</v>
      </c>
    </row>
    <row r="97" spans="1:24" ht="16.5" customHeight="1">
      <c r="A97" s="7"/>
      <c r="B97" s="7"/>
      <c r="C97" s="7"/>
      <c r="D97" s="7"/>
      <c r="E97" s="7"/>
      <c r="F97" s="7" t="s">
        <v>329</v>
      </c>
      <c r="G97" s="7"/>
      <c r="H97" s="7"/>
      <c r="I97" s="7"/>
      <c r="J97" s="7"/>
      <c r="K97" s="7"/>
      <c r="L97" s="9" t="s">
        <v>139</v>
      </c>
      <c r="M97" s="27">
        <v>94</v>
      </c>
      <c r="N97" s="27">
        <v>91</v>
      </c>
      <c r="O97" s="27">
        <v>94</v>
      </c>
      <c r="P97" s="27">
        <v>95</v>
      </c>
      <c r="Q97" s="27">
        <v>93</v>
      </c>
      <c r="R97" s="27">
        <v>89</v>
      </c>
      <c r="S97" s="25" t="s">
        <v>144</v>
      </c>
      <c r="T97" s="27">
        <v>87</v>
      </c>
      <c r="U97" s="27">
        <v>93</v>
      </c>
      <c r="V97" s="7"/>
      <c r="W97" s="9" t="s">
        <v>131</v>
      </c>
      <c r="X97" s="20">
        <v>40203</v>
      </c>
    </row>
    <row r="98" spans="1:24" ht="16.5" customHeight="1">
      <c r="A98" s="7"/>
      <c r="B98" s="7"/>
      <c r="C98" s="7"/>
      <c r="D98" s="7"/>
      <c r="E98" s="7"/>
      <c r="F98" s="7" t="s">
        <v>374</v>
      </c>
      <c r="G98" s="7"/>
      <c r="H98" s="7"/>
      <c r="I98" s="7"/>
      <c r="J98" s="7"/>
      <c r="K98" s="7"/>
      <c r="L98" s="9" t="s">
        <v>139</v>
      </c>
      <c r="M98" s="27">
        <v>81</v>
      </c>
      <c r="N98" s="27">
        <v>73</v>
      </c>
      <c r="O98" s="27">
        <v>73</v>
      </c>
      <c r="P98" s="27">
        <v>76</v>
      </c>
      <c r="Q98" s="27">
        <v>73</v>
      </c>
      <c r="R98" s="27">
        <v>66</v>
      </c>
      <c r="S98" s="25" t="s">
        <v>144</v>
      </c>
      <c r="T98" s="27">
        <v>63</v>
      </c>
      <c r="U98" s="27">
        <v>75</v>
      </c>
      <c r="V98" s="7"/>
      <c r="W98" s="9" t="s">
        <v>131</v>
      </c>
      <c r="X98" s="33">
        <v>416038</v>
      </c>
    </row>
    <row r="99" spans="1:24" ht="16.5" customHeight="1">
      <c r="A99" s="7"/>
      <c r="B99" s="7"/>
      <c r="C99" s="7"/>
      <c r="D99" s="7"/>
      <c r="E99" s="7"/>
      <c r="F99" s="7" t="s">
        <v>375</v>
      </c>
      <c r="G99" s="7"/>
      <c r="H99" s="7"/>
      <c r="I99" s="7"/>
      <c r="J99" s="7"/>
      <c r="K99" s="7"/>
      <c r="L99" s="9" t="s">
        <v>131</v>
      </c>
      <c r="M99" s="33">
        <v>148324</v>
      </c>
      <c r="N99" s="20">
        <v>27206</v>
      </c>
      <c r="O99" s="20">
        <v>92026</v>
      </c>
      <c r="P99" s="20">
        <v>61563</v>
      </c>
      <c r="Q99" s="20">
        <v>20585</v>
      </c>
      <c r="R99" s="16">
        <v>7071</v>
      </c>
      <c r="S99" s="25" t="s">
        <v>144</v>
      </c>
      <c r="T99" s="20">
        <v>59319</v>
      </c>
      <c r="U99" s="33">
        <v>416094</v>
      </c>
      <c r="V99" s="7"/>
      <c r="W99" s="9"/>
      <c r="X99" s="10"/>
    </row>
    <row r="100" spans="1:24" ht="16.5" customHeight="1">
      <c r="A100" s="7"/>
      <c r="B100" s="7"/>
      <c r="C100" s="7"/>
      <c r="D100" s="7"/>
      <c r="E100" s="7" t="s">
        <v>376</v>
      </c>
      <c r="F100" s="7"/>
      <c r="G100" s="7"/>
      <c r="H100" s="7"/>
      <c r="I100" s="7"/>
      <c r="J100" s="7"/>
      <c r="K100" s="7"/>
      <c r="L100" s="9"/>
      <c r="M100" s="10"/>
      <c r="N100" s="10"/>
      <c r="O100" s="10"/>
      <c r="P100" s="10"/>
      <c r="Q100" s="10"/>
      <c r="R100" s="10"/>
      <c r="S100" s="10"/>
      <c r="T100" s="10"/>
      <c r="U100" s="10"/>
      <c r="V100" s="7"/>
      <c r="W100" s="9"/>
      <c r="X100" s="10"/>
    </row>
    <row r="101" spans="1:24" ht="16.5" customHeight="1">
      <c r="A101" s="7"/>
      <c r="B101" s="7"/>
      <c r="C101" s="7"/>
      <c r="D101" s="7"/>
      <c r="E101" s="7"/>
      <c r="F101" s="7" t="s">
        <v>325</v>
      </c>
      <c r="G101" s="7"/>
      <c r="H101" s="7"/>
      <c r="I101" s="7"/>
      <c r="J101" s="7"/>
      <c r="K101" s="7"/>
      <c r="L101" s="9" t="s">
        <v>139</v>
      </c>
      <c r="M101" s="18">
        <v>100</v>
      </c>
      <c r="N101" s="18">
        <v>100</v>
      </c>
      <c r="O101" s="18">
        <v>100</v>
      </c>
      <c r="P101" s="18">
        <v>100</v>
      </c>
      <c r="Q101" s="18">
        <v>100</v>
      </c>
      <c r="R101" s="18">
        <v>100</v>
      </c>
      <c r="S101" s="25" t="s">
        <v>144</v>
      </c>
      <c r="T101" s="18">
        <v>100</v>
      </c>
      <c r="U101" s="18">
        <v>100</v>
      </c>
      <c r="V101" s="7"/>
      <c r="W101" s="9" t="s">
        <v>131</v>
      </c>
      <c r="X101" s="20">
        <v>49206</v>
      </c>
    </row>
    <row r="102" spans="1:24" ht="16.5" customHeight="1">
      <c r="A102" s="7"/>
      <c r="B102" s="7"/>
      <c r="C102" s="7"/>
      <c r="D102" s="7"/>
      <c r="E102" s="7"/>
      <c r="F102" s="7" t="s">
        <v>326</v>
      </c>
      <c r="G102" s="7"/>
      <c r="H102" s="7"/>
      <c r="I102" s="7"/>
      <c r="J102" s="7"/>
      <c r="K102" s="7"/>
      <c r="L102" s="9" t="s">
        <v>139</v>
      </c>
      <c r="M102" s="27">
        <v>82</v>
      </c>
      <c r="N102" s="27">
        <v>78</v>
      </c>
      <c r="O102" s="27">
        <v>74</v>
      </c>
      <c r="P102" s="27">
        <v>77</v>
      </c>
      <c r="Q102" s="27">
        <v>70</v>
      </c>
      <c r="R102" s="27">
        <v>80</v>
      </c>
      <c r="S102" s="25" t="s">
        <v>144</v>
      </c>
      <c r="T102" s="27">
        <v>62</v>
      </c>
      <c r="U102" s="27">
        <v>78</v>
      </c>
      <c r="V102" s="7"/>
      <c r="W102" s="9" t="s">
        <v>131</v>
      </c>
      <c r="X102" s="33">
        <v>841515</v>
      </c>
    </row>
    <row r="103" spans="1:24" ht="16.5" customHeight="1">
      <c r="A103" s="7"/>
      <c r="B103" s="7"/>
      <c r="C103" s="7"/>
      <c r="D103" s="7"/>
      <c r="E103" s="7"/>
      <c r="F103" s="7" t="s">
        <v>327</v>
      </c>
      <c r="G103" s="7"/>
      <c r="H103" s="7"/>
      <c r="I103" s="7"/>
      <c r="J103" s="7"/>
      <c r="K103" s="7"/>
      <c r="L103" s="9" t="s">
        <v>139</v>
      </c>
      <c r="M103" s="27">
        <v>76</v>
      </c>
      <c r="N103" s="27">
        <v>71</v>
      </c>
      <c r="O103" s="27">
        <v>61</v>
      </c>
      <c r="P103" s="27">
        <v>51</v>
      </c>
      <c r="Q103" s="27">
        <v>56</v>
      </c>
      <c r="R103" s="27">
        <v>59</v>
      </c>
      <c r="S103" s="25" t="s">
        <v>144</v>
      </c>
      <c r="T103" s="27">
        <v>49</v>
      </c>
      <c r="U103" s="27">
        <v>67</v>
      </c>
      <c r="V103" s="7"/>
      <c r="W103" s="9" t="s">
        <v>131</v>
      </c>
      <c r="X103" s="34">
        <v>2453714</v>
      </c>
    </row>
    <row r="104" spans="1:24" ht="16.5" customHeight="1">
      <c r="A104" s="7"/>
      <c r="B104" s="7"/>
      <c r="C104" s="7"/>
      <c r="D104" s="7"/>
      <c r="E104" s="7"/>
      <c r="F104" s="7" t="s">
        <v>328</v>
      </c>
      <c r="G104" s="7"/>
      <c r="H104" s="7"/>
      <c r="I104" s="7"/>
      <c r="J104" s="7"/>
      <c r="K104" s="7"/>
      <c r="L104" s="9" t="s">
        <v>139</v>
      </c>
      <c r="M104" s="27">
        <v>80</v>
      </c>
      <c r="N104" s="27">
        <v>73</v>
      </c>
      <c r="O104" s="27">
        <v>74</v>
      </c>
      <c r="P104" s="27">
        <v>66</v>
      </c>
      <c r="Q104" s="27">
        <v>70</v>
      </c>
      <c r="R104" s="27">
        <v>64</v>
      </c>
      <c r="S104" s="25" t="s">
        <v>144</v>
      </c>
      <c r="T104" s="27">
        <v>59</v>
      </c>
      <c r="U104" s="27">
        <v>74</v>
      </c>
      <c r="V104" s="7"/>
      <c r="W104" s="9" t="s">
        <v>131</v>
      </c>
      <c r="X104" s="34">
        <v>2681121</v>
      </c>
    </row>
    <row r="105" spans="1:24" ht="16.5" customHeight="1">
      <c r="A105" s="7"/>
      <c r="B105" s="7"/>
      <c r="C105" s="7"/>
      <c r="D105" s="7"/>
      <c r="E105" s="7"/>
      <c r="F105" s="7" t="s">
        <v>329</v>
      </c>
      <c r="G105" s="7"/>
      <c r="H105" s="7"/>
      <c r="I105" s="7"/>
      <c r="J105" s="7"/>
      <c r="K105" s="7"/>
      <c r="L105" s="9" t="s">
        <v>139</v>
      </c>
      <c r="M105" s="27">
        <v>94</v>
      </c>
      <c r="N105" s="27">
        <v>89</v>
      </c>
      <c r="O105" s="27">
        <v>94</v>
      </c>
      <c r="P105" s="27">
        <v>93</v>
      </c>
      <c r="Q105" s="27">
        <v>92</v>
      </c>
      <c r="R105" s="27">
        <v>87</v>
      </c>
      <c r="S105" s="25" t="s">
        <v>144</v>
      </c>
      <c r="T105" s="27">
        <v>90</v>
      </c>
      <c r="U105" s="27">
        <v>92</v>
      </c>
      <c r="V105" s="7"/>
      <c r="W105" s="9" t="s">
        <v>131</v>
      </c>
      <c r="X105" s="33">
        <v>499643</v>
      </c>
    </row>
    <row r="106" spans="1:24" ht="16.5" customHeight="1">
      <c r="A106" s="7"/>
      <c r="B106" s="7"/>
      <c r="C106" s="7"/>
      <c r="D106" s="7"/>
      <c r="E106" s="7"/>
      <c r="F106" s="7" t="s">
        <v>374</v>
      </c>
      <c r="G106" s="7"/>
      <c r="H106" s="7"/>
      <c r="I106" s="7"/>
      <c r="J106" s="7"/>
      <c r="K106" s="7"/>
      <c r="L106" s="9" t="s">
        <v>139</v>
      </c>
      <c r="M106" s="27">
        <v>81</v>
      </c>
      <c r="N106" s="27">
        <v>74</v>
      </c>
      <c r="O106" s="27">
        <v>69</v>
      </c>
      <c r="P106" s="27">
        <v>64</v>
      </c>
      <c r="Q106" s="27">
        <v>66</v>
      </c>
      <c r="R106" s="27">
        <v>66</v>
      </c>
      <c r="S106" s="25" t="s">
        <v>144</v>
      </c>
      <c r="T106" s="27">
        <v>59</v>
      </c>
      <c r="U106" s="27">
        <v>74</v>
      </c>
      <c r="V106" s="7"/>
      <c r="W106" s="9" t="s">
        <v>131</v>
      </c>
      <c r="X106" s="34">
        <v>6525199</v>
      </c>
    </row>
    <row r="107" spans="1:24" ht="16.5" customHeight="1">
      <c r="A107" s="7"/>
      <c r="B107" s="7"/>
      <c r="C107" s="7"/>
      <c r="D107" s="7"/>
      <c r="E107" s="7"/>
      <c r="F107" s="7" t="s">
        <v>375</v>
      </c>
      <c r="G107" s="7"/>
      <c r="H107" s="7"/>
      <c r="I107" s="7"/>
      <c r="J107" s="7"/>
      <c r="K107" s="7"/>
      <c r="L107" s="9" t="s">
        <v>131</v>
      </c>
      <c r="M107" s="34">
        <v>2338878</v>
      </c>
      <c r="N107" s="34">
        <v>1555314</v>
      </c>
      <c r="O107" s="34">
        <v>1286027</v>
      </c>
      <c r="P107" s="33">
        <v>693756</v>
      </c>
      <c r="Q107" s="33">
        <v>438543</v>
      </c>
      <c r="R107" s="33">
        <v>137448</v>
      </c>
      <c r="S107" s="25" t="s">
        <v>144</v>
      </c>
      <c r="T107" s="20">
        <v>75808</v>
      </c>
      <c r="U107" s="34">
        <v>6525774</v>
      </c>
      <c r="V107" s="7"/>
      <c r="W107" s="9"/>
      <c r="X107" s="10"/>
    </row>
    <row r="108" spans="1:24" ht="16.5" customHeight="1">
      <c r="A108" s="7"/>
      <c r="B108" s="7"/>
      <c r="C108" s="7"/>
      <c r="D108" s="7" t="s">
        <v>87</v>
      </c>
      <c r="E108" s="7"/>
      <c r="F108" s="7"/>
      <c r="G108" s="7"/>
      <c r="H108" s="7"/>
      <c r="I108" s="7"/>
      <c r="J108" s="7"/>
      <c r="K108" s="7"/>
      <c r="L108" s="9"/>
      <c r="M108" s="10"/>
      <c r="N108" s="10"/>
      <c r="O108" s="10"/>
      <c r="P108" s="10"/>
      <c r="Q108" s="10"/>
      <c r="R108" s="10"/>
      <c r="S108" s="10"/>
      <c r="T108" s="10"/>
      <c r="U108" s="10"/>
      <c r="V108" s="7"/>
      <c r="W108" s="9"/>
      <c r="X108" s="10"/>
    </row>
    <row r="109" spans="1:24" ht="16.5" customHeight="1">
      <c r="A109" s="7"/>
      <c r="B109" s="7"/>
      <c r="C109" s="7"/>
      <c r="D109" s="7"/>
      <c r="E109" s="7" t="s">
        <v>231</v>
      </c>
      <c r="F109" s="7"/>
      <c r="G109" s="7"/>
      <c r="H109" s="7"/>
      <c r="I109" s="7"/>
      <c r="J109" s="7"/>
      <c r="K109" s="7"/>
      <c r="L109" s="9"/>
      <c r="M109" s="10"/>
      <c r="N109" s="10"/>
      <c r="O109" s="10"/>
      <c r="P109" s="10"/>
      <c r="Q109" s="10"/>
      <c r="R109" s="10"/>
      <c r="S109" s="10"/>
      <c r="T109" s="10"/>
      <c r="U109" s="10"/>
      <c r="V109" s="7"/>
      <c r="W109" s="9"/>
      <c r="X109" s="10"/>
    </row>
    <row r="110" spans="1:24" ht="16.5" customHeight="1">
      <c r="A110" s="7"/>
      <c r="B110" s="7"/>
      <c r="C110" s="7"/>
      <c r="D110" s="7"/>
      <c r="E110" s="7"/>
      <c r="F110" s="7" t="s">
        <v>325</v>
      </c>
      <c r="G110" s="7"/>
      <c r="H110" s="7"/>
      <c r="I110" s="7"/>
      <c r="J110" s="7"/>
      <c r="K110" s="7"/>
      <c r="L110" s="9" t="s">
        <v>139</v>
      </c>
      <c r="M110" s="18">
        <v>100</v>
      </c>
      <c r="N110" s="18">
        <v>100</v>
      </c>
      <c r="O110" s="18">
        <v>100</v>
      </c>
      <c r="P110" s="27">
        <v>99</v>
      </c>
      <c r="Q110" s="18">
        <v>100</v>
      </c>
      <c r="R110" s="25" t="s">
        <v>163</v>
      </c>
      <c r="S110" s="25" t="s">
        <v>163</v>
      </c>
      <c r="T110" s="18">
        <v>100</v>
      </c>
      <c r="U110" s="18">
        <v>100</v>
      </c>
      <c r="V110" s="7"/>
      <c r="W110" s="9" t="s">
        <v>131</v>
      </c>
      <c r="X110" s="16">
        <v>2672</v>
      </c>
    </row>
    <row r="111" spans="1:24" ht="16.5" customHeight="1">
      <c r="A111" s="7"/>
      <c r="B111" s="7"/>
      <c r="C111" s="7"/>
      <c r="D111" s="7"/>
      <c r="E111" s="7"/>
      <c r="F111" s="7" t="s">
        <v>326</v>
      </c>
      <c r="G111" s="7"/>
      <c r="H111" s="7"/>
      <c r="I111" s="7"/>
      <c r="J111" s="7"/>
      <c r="K111" s="7"/>
      <c r="L111" s="9" t="s">
        <v>139</v>
      </c>
      <c r="M111" s="27">
        <v>82</v>
      </c>
      <c r="N111" s="27">
        <v>79</v>
      </c>
      <c r="O111" s="27">
        <v>80</v>
      </c>
      <c r="P111" s="27">
        <v>87</v>
      </c>
      <c r="Q111" s="27">
        <v>68</v>
      </c>
      <c r="R111" s="27">
        <v>85</v>
      </c>
      <c r="S111" s="27">
        <v>79</v>
      </c>
      <c r="T111" s="27">
        <v>63</v>
      </c>
      <c r="U111" s="27">
        <v>78</v>
      </c>
      <c r="V111" s="7"/>
      <c r="W111" s="9" t="s">
        <v>131</v>
      </c>
      <c r="X111" s="20">
        <v>40239</v>
      </c>
    </row>
    <row r="112" spans="1:24" ht="16.5" customHeight="1">
      <c r="A112" s="7"/>
      <c r="B112" s="7"/>
      <c r="C112" s="7"/>
      <c r="D112" s="7"/>
      <c r="E112" s="7"/>
      <c r="F112" s="7" t="s">
        <v>327</v>
      </c>
      <c r="G112" s="7"/>
      <c r="H112" s="7"/>
      <c r="I112" s="7"/>
      <c r="J112" s="7"/>
      <c r="K112" s="7"/>
      <c r="L112" s="9" t="s">
        <v>139</v>
      </c>
      <c r="M112" s="27">
        <v>75</v>
      </c>
      <c r="N112" s="27">
        <v>72</v>
      </c>
      <c r="O112" s="27">
        <v>68</v>
      </c>
      <c r="P112" s="27">
        <v>73</v>
      </c>
      <c r="Q112" s="27">
        <v>63</v>
      </c>
      <c r="R112" s="27">
        <v>62</v>
      </c>
      <c r="S112" s="27">
        <v>48</v>
      </c>
      <c r="T112" s="27">
        <v>60</v>
      </c>
      <c r="U112" s="27">
        <v>70</v>
      </c>
      <c r="V112" s="7"/>
      <c r="W112" s="9" t="s">
        <v>131</v>
      </c>
      <c r="X112" s="33">
        <v>128936</v>
      </c>
    </row>
    <row r="113" spans="1:24" ht="16.5" customHeight="1">
      <c r="A113" s="7"/>
      <c r="B113" s="7"/>
      <c r="C113" s="7"/>
      <c r="D113" s="7"/>
      <c r="E113" s="7"/>
      <c r="F113" s="7" t="s">
        <v>328</v>
      </c>
      <c r="G113" s="7"/>
      <c r="H113" s="7"/>
      <c r="I113" s="7"/>
      <c r="J113" s="7"/>
      <c r="K113" s="7"/>
      <c r="L113" s="9" t="s">
        <v>139</v>
      </c>
      <c r="M113" s="27">
        <v>81</v>
      </c>
      <c r="N113" s="27">
        <v>73</v>
      </c>
      <c r="O113" s="27">
        <v>75</v>
      </c>
      <c r="P113" s="27">
        <v>79</v>
      </c>
      <c r="Q113" s="27">
        <v>76</v>
      </c>
      <c r="R113" s="27">
        <v>68</v>
      </c>
      <c r="S113" s="27">
        <v>49</v>
      </c>
      <c r="T113" s="27">
        <v>60</v>
      </c>
      <c r="U113" s="27">
        <v>75</v>
      </c>
      <c r="V113" s="7"/>
      <c r="W113" s="9" t="s">
        <v>131</v>
      </c>
      <c r="X113" s="33">
        <v>167052</v>
      </c>
    </row>
    <row r="114" spans="1:24" ht="16.5" customHeight="1">
      <c r="A114" s="7"/>
      <c r="B114" s="7"/>
      <c r="C114" s="7"/>
      <c r="D114" s="7"/>
      <c r="E114" s="7"/>
      <c r="F114" s="7" t="s">
        <v>329</v>
      </c>
      <c r="G114" s="7"/>
      <c r="H114" s="7"/>
      <c r="I114" s="7"/>
      <c r="J114" s="7"/>
      <c r="K114" s="7"/>
      <c r="L114" s="9" t="s">
        <v>139</v>
      </c>
      <c r="M114" s="27">
        <v>94</v>
      </c>
      <c r="N114" s="27">
        <v>90</v>
      </c>
      <c r="O114" s="27">
        <v>92</v>
      </c>
      <c r="P114" s="27">
        <v>95</v>
      </c>
      <c r="Q114" s="27">
        <v>93</v>
      </c>
      <c r="R114" s="27">
        <v>90</v>
      </c>
      <c r="S114" s="27">
        <v>83</v>
      </c>
      <c r="T114" s="27">
        <v>85</v>
      </c>
      <c r="U114" s="27">
        <v>92</v>
      </c>
      <c r="V114" s="7"/>
      <c r="W114" s="9" t="s">
        <v>131</v>
      </c>
      <c r="X114" s="20">
        <v>36424</v>
      </c>
    </row>
    <row r="115" spans="1:24" ht="16.5" customHeight="1">
      <c r="A115" s="7"/>
      <c r="B115" s="7"/>
      <c r="C115" s="7"/>
      <c r="D115" s="7"/>
      <c r="E115" s="7"/>
      <c r="F115" s="7" t="s">
        <v>374</v>
      </c>
      <c r="G115" s="7"/>
      <c r="H115" s="7"/>
      <c r="I115" s="7"/>
      <c r="J115" s="7"/>
      <c r="K115" s="7"/>
      <c r="L115" s="9" t="s">
        <v>139</v>
      </c>
      <c r="M115" s="27">
        <v>81</v>
      </c>
      <c r="N115" s="27">
        <v>74</v>
      </c>
      <c r="O115" s="27">
        <v>74</v>
      </c>
      <c r="P115" s="27">
        <v>79</v>
      </c>
      <c r="Q115" s="27">
        <v>73</v>
      </c>
      <c r="R115" s="27">
        <v>70</v>
      </c>
      <c r="S115" s="27">
        <v>56</v>
      </c>
      <c r="T115" s="27">
        <v>62</v>
      </c>
      <c r="U115" s="27">
        <v>75</v>
      </c>
      <c r="V115" s="7"/>
      <c r="W115" s="9" t="s">
        <v>131</v>
      </c>
      <c r="X115" s="33">
        <v>375323</v>
      </c>
    </row>
    <row r="116" spans="1:24" ht="16.5" customHeight="1">
      <c r="A116" s="7"/>
      <c r="B116" s="7"/>
      <c r="C116" s="7"/>
      <c r="D116" s="7"/>
      <c r="E116" s="7"/>
      <c r="F116" s="7" t="s">
        <v>375</v>
      </c>
      <c r="G116" s="7"/>
      <c r="H116" s="7"/>
      <c r="I116" s="7"/>
      <c r="J116" s="7"/>
      <c r="K116" s="7"/>
      <c r="L116" s="9" t="s">
        <v>131</v>
      </c>
      <c r="M116" s="33">
        <v>127391</v>
      </c>
      <c r="N116" s="20">
        <v>24367</v>
      </c>
      <c r="O116" s="20">
        <v>81895</v>
      </c>
      <c r="P116" s="20">
        <v>57947</v>
      </c>
      <c r="Q116" s="20">
        <v>17922</v>
      </c>
      <c r="R116" s="16">
        <v>6522</v>
      </c>
      <c r="S116" s="16">
        <v>3489</v>
      </c>
      <c r="T116" s="20">
        <v>55834</v>
      </c>
      <c r="U116" s="33">
        <v>375367</v>
      </c>
      <c r="V116" s="7"/>
      <c r="W116" s="9"/>
      <c r="X116" s="10"/>
    </row>
    <row r="117" spans="1:24" ht="16.5" customHeight="1">
      <c r="A117" s="7"/>
      <c r="B117" s="7"/>
      <c r="C117" s="7"/>
      <c r="D117" s="7"/>
      <c r="E117" s="7" t="s">
        <v>376</v>
      </c>
      <c r="F117" s="7"/>
      <c r="G117" s="7"/>
      <c r="H117" s="7"/>
      <c r="I117" s="7"/>
      <c r="J117" s="7"/>
      <c r="K117" s="7"/>
      <c r="L117" s="9"/>
      <c r="M117" s="10"/>
      <c r="N117" s="10"/>
      <c r="O117" s="10"/>
      <c r="P117" s="10"/>
      <c r="Q117" s="10"/>
      <c r="R117" s="10"/>
      <c r="S117" s="10"/>
      <c r="T117" s="10"/>
      <c r="U117" s="10"/>
      <c r="V117" s="7"/>
      <c r="W117" s="9"/>
      <c r="X117" s="10"/>
    </row>
    <row r="118" spans="1:24" ht="16.5" customHeight="1">
      <c r="A118" s="7"/>
      <c r="B118" s="7"/>
      <c r="C118" s="7"/>
      <c r="D118" s="7"/>
      <c r="E118" s="7"/>
      <c r="F118" s="7" t="s">
        <v>325</v>
      </c>
      <c r="G118" s="7"/>
      <c r="H118" s="7"/>
      <c r="I118" s="7"/>
      <c r="J118" s="7"/>
      <c r="K118" s="7"/>
      <c r="L118" s="9" t="s">
        <v>139</v>
      </c>
      <c r="M118" s="18">
        <v>100</v>
      </c>
      <c r="N118" s="18">
        <v>100</v>
      </c>
      <c r="O118" s="27">
        <v>99</v>
      </c>
      <c r="P118" s="18">
        <v>100</v>
      </c>
      <c r="Q118" s="18">
        <v>100</v>
      </c>
      <c r="R118" s="18">
        <v>100</v>
      </c>
      <c r="S118" s="18">
        <v>100</v>
      </c>
      <c r="T118" s="18">
        <v>100</v>
      </c>
      <c r="U118" s="18">
        <v>100</v>
      </c>
      <c r="V118" s="7"/>
      <c r="W118" s="9" t="s">
        <v>131</v>
      </c>
      <c r="X118" s="20">
        <v>45881</v>
      </c>
    </row>
    <row r="119" spans="1:24" ht="16.5" customHeight="1">
      <c r="A119" s="7"/>
      <c r="B119" s="7"/>
      <c r="C119" s="7"/>
      <c r="D119" s="7"/>
      <c r="E119" s="7"/>
      <c r="F119" s="7" t="s">
        <v>326</v>
      </c>
      <c r="G119" s="7"/>
      <c r="H119" s="7"/>
      <c r="I119" s="7"/>
      <c r="J119" s="7"/>
      <c r="K119" s="7"/>
      <c r="L119" s="9" t="s">
        <v>139</v>
      </c>
      <c r="M119" s="27">
        <v>82</v>
      </c>
      <c r="N119" s="27">
        <v>80</v>
      </c>
      <c r="O119" s="27">
        <v>77</v>
      </c>
      <c r="P119" s="27">
        <v>83</v>
      </c>
      <c r="Q119" s="27">
        <v>69</v>
      </c>
      <c r="R119" s="27">
        <v>83</v>
      </c>
      <c r="S119" s="27">
        <v>78</v>
      </c>
      <c r="T119" s="27">
        <v>61</v>
      </c>
      <c r="U119" s="27">
        <v>79</v>
      </c>
      <c r="V119" s="7"/>
      <c r="W119" s="9" t="s">
        <v>131</v>
      </c>
      <c r="X119" s="33">
        <v>789290</v>
      </c>
    </row>
    <row r="120" spans="1:24" ht="16.5" customHeight="1">
      <c r="A120" s="7"/>
      <c r="B120" s="7"/>
      <c r="C120" s="7"/>
      <c r="D120" s="7"/>
      <c r="E120" s="7"/>
      <c r="F120" s="7" t="s">
        <v>327</v>
      </c>
      <c r="G120" s="7"/>
      <c r="H120" s="7"/>
      <c r="I120" s="7"/>
      <c r="J120" s="7"/>
      <c r="K120" s="7"/>
      <c r="L120" s="9" t="s">
        <v>139</v>
      </c>
      <c r="M120" s="27">
        <v>76</v>
      </c>
      <c r="N120" s="27">
        <v>73</v>
      </c>
      <c r="O120" s="27">
        <v>64</v>
      </c>
      <c r="P120" s="27">
        <v>56</v>
      </c>
      <c r="Q120" s="27">
        <v>57</v>
      </c>
      <c r="R120" s="27">
        <v>64</v>
      </c>
      <c r="S120" s="27">
        <v>48</v>
      </c>
      <c r="T120" s="27">
        <v>49</v>
      </c>
      <c r="U120" s="27">
        <v>68</v>
      </c>
      <c r="V120" s="7"/>
      <c r="W120" s="9" t="s">
        <v>131</v>
      </c>
      <c r="X120" s="34">
        <v>2357719</v>
      </c>
    </row>
    <row r="121" spans="1:24" ht="16.5" customHeight="1">
      <c r="A121" s="7"/>
      <c r="B121" s="7"/>
      <c r="C121" s="7"/>
      <c r="D121" s="7"/>
      <c r="E121" s="7"/>
      <c r="F121" s="7" t="s">
        <v>328</v>
      </c>
      <c r="G121" s="7"/>
      <c r="H121" s="7"/>
      <c r="I121" s="7"/>
      <c r="J121" s="7"/>
      <c r="K121" s="7"/>
      <c r="L121" s="9" t="s">
        <v>139</v>
      </c>
      <c r="M121" s="27">
        <v>81</v>
      </c>
      <c r="N121" s="27">
        <v>73</v>
      </c>
      <c r="O121" s="27">
        <v>74</v>
      </c>
      <c r="P121" s="27">
        <v>68</v>
      </c>
      <c r="Q121" s="27">
        <v>69</v>
      </c>
      <c r="R121" s="27">
        <v>67</v>
      </c>
      <c r="S121" s="27">
        <v>53</v>
      </c>
      <c r="T121" s="27">
        <v>58</v>
      </c>
      <c r="U121" s="27">
        <v>74</v>
      </c>
      <c r="V121" s="7"/>
      <c r="W121" s="9" t="s">
        <v>131</v>
      </c>
      <c r="X121" s="34">
        <v>2697513</v>
      </c>
    </row>
    <row r="122" spans="1:24" ht="16.5" customHeight="1">
      <c r="A122" s="7"/>
      <c r="B122" s="7"/>
      <c r="C122" s="7"/>
      <c r="D122" s="7"/>
      <c r="E122" s="7"/>
      <c r="F122" s="7" t="s">
        <v>329</v>
      </c>
      <c r="G122" s="7"/>
      <c r="H122" s="7"/>
      <c r="I122" s="7"/>
      <c r="J122" s="7"/>
      <c r="K122" s="7"/>
      <c r="L122" s="9" t="s">
        <v>139</v>
      </c>
      <c r="M122" s="27">
        <v>95</v>
      </c>
      <c r="N122" s="27">
        <v>89</v>
      </c>
      <c r="O122" s="27">
        <v>93</v>
      </c>
      <c r="P122" s="27">
        <v>93</v>
      </c>
      <c r="Q122" s="27">
        <v>89</v>
      </c>
      <c r="R122" s="27">
        <v>89</v>
      </c>
      <c r="S122" s="27">
        <v>86</v>
      </c>
      <c r="T122" s="27">
        <v>90</v>
      </c>
      <c r="U122" s="27">
        <v>92</v>
      </c>
      <c r="V122" s="7"/>
      <c r="W122" s="9" t="s">
        <v>131</v>
      </c>
      <c r="X122" s="33">
        <v>526503</v>
      </c>
    </row>
    <row r="123" spans="1:24" ht="16.5" customHeight="1">
      <c r="A123" s="7"/>
      <c r="B123" s="7"/>
      <c r="C123" s="7"/>
      <c r="D123" s="7"/>
      <c r="E123" s="7"/>
      <c r="F123" s="7" t="s">
        <v>374</v>
      </c>
      <c r="G123" s="7"/>
      <c r="H123" s="7"/>
      <c r="I123" s="7"/>
      <c r="J123" s="7"/>
      <c r="K123" s="7"/>
      <c r="L123" s="9" t="s">
        <v>139</v>
      </c>
      <c r="M123" s="27">
        <v>81</v>
      </c>
      <c r="N123" s="27">
        <v>75</v>
      </c>
      <c r="O123" s="27">
        <v>71</v>
      </c>
      <c r="P123" s="27">
        <v>68</v>
      </c>
      <c r="Q123" s="27">
        <v>66</v>
      </c>
      <c r="R123" s="27">
        <v>70</v>
      </c>
      <c r="S123" s="27">
        <v>59</v>
      </c>
      <c r="T123" s="27">
        <v>58</v>
      </c>
      <c r="U123" s="27">
        <v>74</v>
      </c>
      <c r="V123" s="7"/>
      <c r="W123" s="9" t="s">
        <v>131</v>
      </c>
      <c r="X123" s="34">
        <v>6416906</v>
      </c>
    </row>
    <row r="124" spans="1:24" ht="16.5" customHeight="1">
      <c r="A124" s="7"/>
      <c r="B124" s="7"/>
      <c r="C124" s="7"/>
      <c r="D124" s="7"/>
      <c r="E124" s="7"/>
      <c r="F124" s="7" t="s">
        <v>375</v>
      </c>
      <c r="G124" s="7"/>
      <c r="H124" s="7"/>
      <c r="I124" s="7"/>
      <c r="J124" s="7"/>
      <c r="K124" s="7"/>
      <c r="L124" s="9" t="s">
        <v>131</v>
      </c>
      <c r="M124" s="34">
        <v>2287280</v>
      </c>
      <c r="N124" s="34">
        <v>1490673</v>
      </c>
      <c r="O124" s="34">
        <v>1237905</v>
      </c>
      <c r="P124" s="33">
        <v>684737</v>
      </c>
      <c r="Q124" s="33">
        <v>390722</v>
      </c>
      <c r="R124" s="33">
        <v>134366</v>
      </c>
      <c r="S124" s="33">
        <v>119501</v>
      </c>
      <c r="T124" s="20">
        <v>72347</v>
      </c>
      <c r="U124" s="34">
        <v>6417531</v>
      </c>
      <c r="V124" s="7"/>
      <c r="W124" s="9"/>
      <c r="X124" s="10"/>
    </row>
    <row r="125" spans="1:24" ht="16.5" customHeight="1">
      <c r="A125" s="7"/>
      <c r="B125" s="7"/>
      <c r="C125" s="7"/>
      <c r="D125" s="7" t="s">
        <v>88</v>
      </c>
      <c r="E125" s="7"/>
      <c r="F125" s="7"/>
      <c r="G125" s="7"/>
      <c r="H125" s="7"/>
      <c r="I125" s="7"/>
      <c r="J125" s="7"/>
      <c r="K125" s="7"/>
      <c r="L125" s="9"/>
      <c r="M125" s="10"/>
      <c r="N125" s="10"/>
      <c r="O125" s="10"/>
      <c r="P125" s="10"/>
      <c r="Q125" s="10"/>
      <c r="R125" s="10"/>
      <c r="S125" s="10"/>
      <c r="T125" s="10"/>
      <c r="U125" s="10"/>
      <c r="V125" s="7"/>
      <c r="W125" s="9"/>
      <c r="X125" s="10"/>
    </row>
    <row r="126" spans="1:24" ht="16.5" customHeight="1">
      <c r="A126" s="7"/>
      <c r="B126" s="7"/>
      <c r="C126" s="7"/>
      <c r="D126" s="7"/>
      <c r="E126" s="7" t="s">
        <v>231</v>
      </c>
      <c r="F126" s="7"/>
      <c r="G126" s="7"/>
      <c r="H126" s="7"/>
      <c r="I126" s="7"/>
      <c r="J126" s="7"/>
      <c r="K126" s="7"/>
      <c r="L126" s="9"/>
      <c r="M126" s="10"/>
      <c r="N126" s="10"/>
      <c r="O126" s="10"/>
      <c r="P126" s="10"/>
      <c r="Q126" s="10"/>
      <c r="R126" s="10"/>
      <c r="S126" s="10"/>
      <c r="T126" s="10"/>
      <c r="U126" s="10"/>
      <c r="V126" s="7"/>
      <c r="W126" s="9"/>
      <c r="X126" s="10"/>
    </row>
    <row r="127" spans="1:24" ht="16.5" customHeight="1">
      <c r="A127" s="7"/>
      <c r="B127" s="7"/>
      <c r="C127" s="7"/>
      <c r="D127" s="7"/>
      <c r="E127" s="7"/>
      <c r="F127" s="7" t="s">
        <v>325</v>
      </c>
      <c r="G127" s="7"/>
      <c r="H127" s="7"/>
      <c r="I127" s="7"/>
      <c r="J127" s="7"/>
      <c r="K127" s="7"/>
      <c r="L127" s="9" t="s">
        <v>139</v>
      </c>
      <c r="M127" s="18">
        <v>100</v>
      </c>
      <c r="N127" s="18">
        <v>100</v>
      </c>
      <c r="O127" s="18">
        <v>100</v>
      </c>
      <c r="P127" s="18">
        <v>100</v>
      </c>
      <c r="Q127" s="18">
        <v>100</v>
      </c>
      <c r="R127" s="25" t="s">
        <v>163</v>
      </c>
      <c r="S127" s="25" t="s">
        <v>163</v>
      </c>
      <c r="T127" s="18">
        <v>100</v>
      </c>
      <c r="U127" s="18">
        <v>100</v>
      </c>
      <c r="V127" s="7"/>
      <c r="W127" s="9" t="s">
        <v>131</v>
      </c>
      <c r="X127" s="16">
        <v>2572</v>
      </c>
    </row>
    <row r="128" spans="1:24" ht="16.5" customHeight="1">
      <c r="A128" s="7"/>
      <c r="B128" s="7"/>
      <c r="C128" s="7"/>
      <c r="D128" s="7"/>
      <c r="E128" s="7"/>
      <c r="F128" s="7" t="s">
        <v>326</v>
      </c>
      <c r="G128" s="7"/>
      <c r="H128" s="7"/>
      <c r="I128" s="7"/>
      <c r="J128" s="7"/>
      <c r="K128" s="7"/>
      <c r="L128" s="9" t="s">
        <v>139</v>
      </c>
      <c r="M128" s="27">
        <v>83</v>
      </c>
      <c r="N128" s="27">
        <v>85</v>
      </c>
      <c r="O128" s="27">
        <v>83</v>
      </c>
      <c r="P128" s="27">
        <v>86</v>
      </c>
      <c r="Q128" s="27">
        <v>76</v>
      </c>
      <c r="R128" s="27">
        <v>85</v>
      </c>
      <c r="S128" s="27">
        <v>81</v>
      </c>
      <c r="T128" s="27">
        <v>64</v>
      </c>
      <c r="U128" s="27">
        <v>80</v>
      </c>
      <c r="V128" s="7"/>
      <c r="W128" s="9" t="s">
        <v>131</v>
      </c>
      <c r="X128" s="20">
        <v>35268</v>
      </c>
    </row>
    <row r="129" spans="1:24" ht="16.5" customHeight="1">
      <c r="A129" s="7"/>
      <c r="B129" s="7"/>
      <c r="C129" s="7"/>
      <c r="D129" s="7"/>
      <c r="E129" s="7"/>
      <c r="F129" s="7" t="s">
        <v>327</v>
      </c>
      <c r="G129" s="7"/>
      <c r="H129" s="7"/>
      <c r="I129" s="7"/>
      <c r="J129" s="7"/>
      <c r="K129" s="7"/>
      <c r="L129" s="9" t="s">
        <v>139</v>
      </c>
      <c r="M129" s="27">
        <v>76</v>
      </c>
      <c r="N129" s="27">
        <v>74</v>
      </c>
      <c r="O129" s="27">
        <v>72</v>
      </c>
      <c r="P129" s="27">
        <v>71</v>
      </c>
      <c r="Q129" s="27">
        <v>70</v>
      </c>
      <c r="R129" s="27">
        <v>62</v>
      </c>
      <c r="S129" s="27">
        <v>48</v>
      </c>
      <c r="T129" s="27">
        <v>58</v>
      </c>
      <c r="U129" s="27">
        <v>71</v>
      </c>
      <c r="V129" s="7"/>
      <c r="W129" s="9" t="s">
        <v>131</v>
      </c>
      <c r="X129" s="33">
        <v>119095</v>
      </c>
    </row>
    <row r="130" spans="1:24" ht="16.5" customHeight="1">
      <c r="A130" s="7"/>
      <c r="B130" s="7"/>
      <c r="C130" s="7"/>
      <c r="D130" s="7"/>
      <c r="E130" s="7"/>
      <c r="F130" s="7" t="s">
        <v>328</v>
      </c>
      <c r="G130" s="7"/>
      <c r="H130" s="7"/>
      <c r="I130" s="7"/>
      <c r="J130" s="7"/>
      <c r="K130" s="7"/>
      <c r="L130" s="9" t="s">
        <v>139</v>
      </c>
      <c r="M130" s="27">
        <v>80</v>
      </c>
      <c r="N130" s="27">
        <v>72</v>
      </c>
      <c r="O130" s="27">
        <v>75</v>
      </c>
      <c r="P130" s="27">
        <v>79</v>
      </c>
      <c r="Q130" s="27">
        <v>82</v>
      </c>
      <c r="R130" s="27">
        <v>72</v>
      </c>
      <c r="S130" s="27">
        <v>52</v>
      </c>
      <c r="T130" s="27">
        <v>58</v>
      </c>
      <c r="U130" s="27">
        <v>74</v>
      </c>
      <c r="V130" s="7"/>
      <c r="W130" s="9" t="s">
        <v>131</v>
      </c>
      <c r="X130" s="33">
        <v>157452</v>
      </c>
    </row>
    <row r="131" spans="1:24" ht="16.5" customHeight="1">
      <c r="A131" s="7"/>
      <c r="B131" s="7"/>
      <c r="C131" s="7"/>
      <c r="D131" s="7"/>
      <c r="E131" s="7"/>
      <c r="F131" s="7" t="s">
        <v>329</v>
      </c>
      <c r="G131" s="7"/>
      <c r="H131" s="7"/>
      <c r="I131" s="7"/>
      <c r="J131" s="7"/>
      <c r="K131" s="7"/>
      <c r="L131" s="9" t="s">
        <v>139</v>
      </c>
      <c r="M131" s="27">
        <v>94</v>
      </c>
      <c r="N131" s="27">
        <v>89</v>
      </c>
      <c r="O131" s="27">
        <v>92</v>
      </c>
      <c r="P131" s="27">
        <v>96</v>
      </c>
      <c r="Q131" s="27">
        <v>94</v>
      </c>
      <c r="R131" s="27">
        <v>90</v>
      </c>
      <c r="S131" s="27">
        <v>82</v>
      </c>
      <c r="T131" s="27">
        <v>88</v>
      </c>
      <c r="U131" s="27">
        <v>93</v>
      </c>
      <c r="V131" s="7"/>
      <c r="W131" s="9" t="s">
        <v>131</v>
      </c>
      <c r="X131" s="20">
        <v>34463</v>
      </c>
    </row>
    <row r="132" spans="1:24" ht="16.5" customHeight="1">
      <c r="A132" s="7"/>
      <c r="B132" s="7"/>
      <c r="C132" s="7"/>
      <c r="D132" s="7"/>
      <c r="E132" s="7"/>
      <c r="F132" s="7" t="s">
        <v>374</v>
      </c>
      <c r="G132" s="7"/>
      <c r="H132" s="7"/>
      <c r="I132" s="7"/>
      <c r="J132" s="7"/>
      <c r="K132" s="7"/>
      <c r="L132" s="9" t="s">
        <v>139</v>
      </c>
      <c r="M132" s="27">
        <v>81</v>
      </c>
      <c r="N132" s="27">
        <v>76</v>
      </c>
      <c r="O132" s="27">
        <v>76</v>
      </c>
      <c r="P132" s="27">
        <v>79</v>
      </c>
      <c r="Q132" s="27">
        <v>79</v>
      </c>
      <c r="R132" s="27">
        <v>71</v>
      </c>
      <c r="S132" s="27">
        <v>57</v>
      </c>
      <c r="T132" s="27">
        <v>61</v>
      </c>
      <c r="U132" s="27">
        <v>76</v>
      </c>
      <c r="V132" s="7"/>
      <c r="W132" s="9" t="s">
        <v>131</v>
      </c>
      <c r="X132" s="33">
        <v>348850</v>
      </c>
    </row>
    <row r="133" spans="1:24" ht="16.5" customHeight="1">
      <c r="A133" s="7"/>
      <c r="B133" s="7"/>
      <c r="C133" s="7"/>
      <c r="D133" s="7"/>
      <c r="E133" s="7"/>
      <c r="F133" s="7" t="s">
        <v>375</v>
      </c>
      <c r="G133" s="7"/>
      <c r="H133" s="7"/>
      <c r="I133" s="7"/>
      <c r="J133" s="7"/>
      <c r="K133" s="7"/>
      <c r="L133" s="9" t="s">
        <v>131</v>
      </c>
      <c r="M133" s="33">
        <v>114632</v>
      </c>
      <c r="N133" s="20">
        <v>22585</v>
      </c>
      <c r="O133" s="20">
        <v>77236</v>
      </c>
      <c r="P133" s="20">
        <v>53284</v>
      </c>
      <c r="Q133" s="20">
        <v>17072</v>
      </c>
      <c r="R133" s="16">
        <v>6329</v>
      </c>
      <c r="S133" s="16">
        <v>3205</v>
      </c>
      <c r="T133" s="20">
        <v>54533</v>
      </c>
      <c r="U133" s="33">
        <v>348876</v>
      </c>
      <c r="V133" s="7"/>
      <c r="W133" s="9"/>
      <c r="X133" s="10"/>
    </row>
    <row r="134" spans="1:24" ht="16.5" customHeight="1">
      <c r="A134" s="7"/>
      <c r="B134" s="7"/>
      <c r="C134" s="7"/>
      <c r="D134" s="7"/>
      <c r="E134" s="7" t="s">
        <v>376</v>
      </c>
      <c r="F134" s="7"/>
      <c r="G134" s="7"/>
      <c r="H134" s="7"/>
      <c r="I134" s="7"/>
      <c r="J134" s="7"/>
      <c r="K134" s="7"/>
      <c r="L134" s="9"/>
      <c r="M134" s="10"/>
      <c r="N134" s="10"/>
      <c r="O134" s="10"/>
      <c r="P134" s="10"/>
      <c r="Q134" s="10"/>
      <c r="R134" s="10"/>
      <c r="S134" s="10"/>
      <c r="T134" s="10"/>
      <c r="U134" s="10"/>
      <c r="V134" s="7"/>
      <c r="W134" s="9"/>
      <c r="X134" s="10"/>
    </row>
    <row r="135" spans="1:24" ht="16.5" customHeight="1">
      <c r="A135" s="7"/>
      <c r="B135" s="7"/>
      <c r="C135" s="7"/>
      <c r="D135" s="7"/>
      <c r="E135" s="7"/>
      <c r="F135" s="7" t="s">
        <v>325</v>
      </c>
      <c r="G135" s="7"/>
      <c r="H135" s="7"/>
      <c r="I135" s="7"/>
      <c r="J135" s="7"/>
      <c r="K135" s="7"/>
      <c r="L135" s="9" t="s">
        <v>139</v>
      </c>
      <c r="M135" s="18">
        <v>100</v>
      </c>
      <c r="N135" s="18">
        <v>100</v>
      </c>
      <c r="O135" s="18">
        <v>100</v>
      </c>
      <c r="P135" s="18">
        <v>100</v>
      </c>
      <c r="Q135" s="18">
        <v>100</v>
      </c>
      <c r="R135" s="18">
        <v>100</v>
      </c>
      <c r="S135" s="18">
        <v>100</v>
      </c>
      <c r="T135" s="18">
        <v>100</v>
      </c>
      <c r="U135" s="18">
        <v>100</v>
      </c>
      <c r="V135" s="7"/>
      <c r="W135" s="9" t="s">
        <v>131</v>
      </c>
      <c r="X135" s="20">
        <v>43638</v>
      </c>
    </row>
    <row r="136" spans="1:24" ht="16.5" customHeight="1">
      <c r="A136" s="7"/>
      <c r="B136" s="7"/>
      <c r="C136" s="7"/>
      <c r="D136" s="7"/>
      <c r="E136" s="7"/>
      <c r="F136" s="7" t="s">
        <v>326</v>
      </c>
      <c r="G136" s="7"/>
      <c r="H136" s="7"/>
      <c r="I136" s="7"/>
      <c r="J136" s="7"/>
      <c r="K136" s="7"/>
      <c r="L136" s="9" t="s">
        <v>139</v>
      </c>
      <c r="M136" s="27">
        <v>83</v>
      </c>
      <c r="N136" s="27">
        <v>84</v>
      </c>
      <c r="O136" s="27">
        <v>80</v>
      </c>
      <c r="P136" s="27">
        <v>86</v>
      </c>
      <c r="Q136" s="27">
        <v>74</v>
      </c>
      <c r="R136" s="27">
        <v>85</v>
      </c>
      <c r="S136" s="27">
        <v>83</v>
      </c>
      <c r="T136" s="27">
        <v>59</v>
      </c>
      <c r="U136" s="27">
        <v>82</v>
      </c>
      <c r="V136" s="7"/>
      <c r="W136" s="9" t="s">
        <v>131</v>
      </c>
      <c r="X136" s="33">
        <v>739185</v>
      </c>
    </row>
    <row r="137" spans="1:24" ht="16.5" customHeight="1">
      <c r="A137" s="7"/>
      <c r="B137" s="7"/>
      <c r="C137" s="7"/>
      <c r="D137" s="7"/>
      <c r="E137" s="7"/>
      <c r="F137" s="7" t="s">
        <v>327</v>
      </c>
      <c r="G137" s="7"/>
      <c r="H137" s="7"/>
      <c r="I137" s="7"/>
      <c r="J137" s="7"/>
      <c r="K137" s="7"/>
      <c r="L137" s="9" t="s">
        <v>139</v>
      </c>
      <c r="M137" s="27">
        <v>76</v>
      </c>
      <c r="N137" s="27">
        <v>73</v>
      </c>
      <c r="O137" s="27">
        <v>67</v>
      </c>
      <c r="P137" s="27">
        <v>57</v>
      </c>
      <c r="Q137" s="27">
        <v>65</v>
      </c>
      <c r="R137" s="27">
        <v>66</v>
      </c>
      <c r="S137" s="27">
        <v>50</v>
      </c>
      <c r="T137" s="27">
        <v>45</v>
      </c>
      <c r="U137" s="27">
        <v>70</v>
      </c>
      <c r="V137" s="7"/>
      <c r="W137" s="9" t="s">
        <v>131</v>
      </c>
      <c r="X137" s="34">
        <v>2260662</v>
      </c>
    </row>
    <row r="138" spans="1:24" ht="16.5" customHeight="1">
      <c r="A138" s="7"/>
      <c r="B138" s="7"/>
      <c r="C138" s="7"/>
      <c r="D138" s="7"/>
      <c r="E138" s="7"/>
      <c r="F138" s="7" t="s">
        <v>328</v>
      </c>
      <c r="G138" s="7"/>
      <c r="H138" s="7"/>
      <c r="I138" s="7"/>
      <c r="J138" s="7"/>
      <c r="K138" s="7"/>
      <c r="L138" s="9" t="s">
        <v>139</v>
      </c>
      <c r="M138" s="27">
        <v>80</v>
      </c>
      <c r="N138" s="27">
        <v>71</v>
      </c>
      <c r="O138" s="27">
        <v>75</v>
      </c>
      <c r="P138" s="27">
        <v>70</v>
      </c>
      <c r="Q138" s="27">
        <v>77</v>
      </c>
      <c r="R138" s="27">
        <v>71</v>
      </c>
      <c r="S138" s="27">
        <v>57</v>
      </c>
      <c r="T138" s="27">
        <v>50</v>
      </c>
      <c r="U138" s="27">
        <v>75</v>
      </c>
      <c r="V138" s="7"/>
      <c r="W138" s="9" t="s">
        <v>131</v>
      </c>
      <c r="X138" s="34">
        <v>2676673</v>
      </c>
    </row>
    <row r="139" spans="1:24" ht="16.5" customHeight="1">
      <c r="A139" s="7"/>
      <c r="B139" s="7"/>
      <c r="C139" s="7"/>
      <c r="D139" s="7"/>
      <c r="E139" s="7"/>
      <c r="F139" s="7" t="s">
        <v>329</v>
      </c>
      <c r="G139" s="7"/>
      <c r="H139" s="7"/>
      <c r="I139" s="7"/>
      <c r="J139" s="7"/>
      <c r="K139" s="7"/>
      <c r="L139" s="9" t="s">
        <v>139</v>
      </c>
      <c r="M139" s="27">
        <v>94</v>
      </c>
      <c r="N139" s="27">
        <v>88</v>
      </c>
      <c r="O139" s="27">
        <v>93</v>
      </c>
      <c r="P139" s="27">
        <v>94</v>
      </c>
      <c r="Q139" s="27">
        <v>92</v>
      </c>
      <c r="R139" s="27">
        <v>90</v>
      </c>
      <c r="S139" s="27">
        <v>86</v>
      </c>
      <c r="T139" s="27">
        <v>89</v>
      </c>
      <c r="U139" s="27">
        <v>92</v>
      </c>
      <c r="V139" s="7"/>
      <c r="W139" s="9" t="s">
        <v>131</v>
      </c>
      <c r="X139" s="33">
        <v>539040</v>
      </c>
    </row>
    <row r="140" spans="1:24" ht="16.5" customHeight="1">
      <c r="A140" s="7"/>
      <c r="B140" s="7"/>
      <c r="C140" s="7"/>
      <c r="D140" s="7"/>
      <c r="E140" s="7"/>
      <c r="F140" s="7" t="s">
        <v>374</v>
      </c>
      <c r="G140" s="7"/>
      <c r="H140" s="7"/>
      <c r="I140" s="7"/>
      <c r="J140" s="7"/>
      <c r="K140" s="7"/>
      <c r="L140" s="9" t="s">
        <v>139</v>
      </c>
      <c r="M140" s="27">
        <v>81</v>
      </c>
      <c r="N140" s="27">
        <v>75</v>
      </c>
      <c r="O140" s="27">
        <v>73</v>
      </c>
      <c r="P140" s="27">
        <v>70</v>
      </c>
      <c r="Q140" s="27">
        <v>73</v>
      </c>
      <c r="R140" s="27">
        <v>72</v>
      </c>
      <c r="S140" s="27">
        <v>61</v>
      </c>
      <c r="T140" s="27">
        <v>53</v>
      </c>
      <c r="U140" s="27">
        <v>75</v>
      </c>
      <c r="V140" s="7"/>
      <c r="W140" s="9" t="s">
        <v>131</v>
      </c>
      <c r="X140" s="34">
        <v>6259198</v>
      </c>
    </row>
    <row r="141" spans="1:24" ht="16.5" customHeight="1">
      <c r="A141" s="14"/>
      <c r="B141" s="14"/>
      <c r="C141" s="14"/>
      <c r="D141" s="14"/>
      <c r="E141" s="14"/>
      <c r="F141" s="14" t="s">
        <v>375</v>
      </c>
      <c r="G141" s="14"/>
      <c r="H141" s="14"/>
      <c r="I141" s="14"/>
      <c r="J141" s="14"/>
      <c r="K141" s="14"/>
      <c r="L141" s="15" t="s">
        <v>131</v>
      </c>
      <c r="M141" s="39">
        <v>2227418</v>
      </c>
      <c r="N141" s="39">
        <v>1451004</v>
      </c>
      <c r="O141" s="39">
        <v>1209308</v>
      </c>
      <c r="P141" s="40">
        <v>659207</v>
      </c>
      <c r="Q141" s="40">
        <v>388782</v>
      </c>
      <c r="R141" s="40">
        <v>133254</v>
      </c>
      <c r="S141" s="40">
        <v>115931</v>
      </c>
      <c r="T141" s="21">
        <v>74952</v>
      </c>
      <c r="U141" s="39">
        <v>6259856</v>
      </c>
      <c r="V141" s="14"/>
      <c r="W141" s="15"/>
      <c r="X141" s="47"/>
    </row>
    <row r="142" spans="1:24" ht="4.5" customHeight="1">
      <c r="A142" s="22"/>
      <c r="B142" s="22"/>
      <c r="C142" s="2"/>
      <c r="D142" s="2"/>
      <c r="E142" s="2"/>
      <c r="F142" s="2"/>
      <c r="G142" s="2"/>
      <c r="H142" s="2"/>
      <c r="I142" s="2"/>
      <c r="J142" s="2"/>
      <c r="K142" s="2"/>
      <c r="L142" s="2"/>
      <c r="M142" s="2"/>
      <c r="N142" s="2"/>
      <c r="O142" s="2"/>
      <c r="P142" s="2"/>
      <c r="Q142" s="2"/>
      <c r="R142" s="2"/>
      <c r="S142" s="2"/>
      <c r="T142" s="2"/>
      <c r="U142" s="2"/>
      <c r="V142" s="2"/>
      <c r="W142" s="2"/>
      <c r="X142" s="2"/>
    </row>
    <row r="143" spans="1:24" ht="16.5" customHeight="1">
      <c r="A143" s="22"/>
      <c r="B143" s="22"/>
      <c r="C143" s="62" t="s">
        <v>377</v>
      </c>
      <c r="D143" s="62"/>
      <c r="E143" s="62"/>
      <c r="F143" s="62"/>
      <c r="G143" s="62"/>
      <c r="H143" s="62"/>
      <c r="I143" s="62"/>
      <c r="J143" s="62"/>
      <c r="K143" s="62"/>
      <c r="L143" s="62"/>
      <c r="M143" s="62"/>
      <c r="N143" s="62"/>
      <c r="O143" s="62"/>
      <c r="P143" s="62"/>
      <c r="Q143" s="62"/>
      <c r="R143" s="62"/>
      <c r="S143" s="62"/>
      <c r="T143" s="62"/>
      <c r="U143" s="62"/>
      <c r="V143" s="62"/>
      <c r="W143" s="62"/>
      <c r="X143" s="62"/>
    </row>
    <row r="144" spans="1:24" ht="4.5" customHeight="1">
      <c r="A144" s="22"/>
      <c r="B144" s="22"/>
      <c r="C144" s="2"/>
      <c r="D144" s="2"/>
      <c r="E144" s="2"/>
      <c r="F144" s="2"/>
      <c r="G144" s="2"/>
      <c r="H144" s="2"/>
      <c r="I144" s="2"/>
      <c r="J144" s="2"/>
      <c r="K144" s="2"/>
      <c r="L144" s="2"/>
      <c r="M144" s="2"/>
      <c r="N144" s="2"/>
      <c r="O144" s="2"/>
      <c r="P144" s="2"/>
      <c r="Q144" s="2"/>
      <c r="R144" s="2"/>
      <c r="S144" s="2"/>
      <c r="T144" s="2"/>
      <c r="U144" s="2"/>
      <c r="V144" s="2"/>
      <c r="W144" s="2"/>
      <c r="X144" s="2"/>
    </row>
    <row r="145" spans="1:24" ht="16.5" customHeight="1">
      <c r="A145" s="45"/>
      <c r="B145" s="45"/>
      <c r="C145" s="62" t="s">
        <v>334</v>
      </c>
      <c r="D145" s="62"/>
      <c r="E145" s="62"/>
      <c r="F145" s="62"/>
      <c r="G145" s="62"/>
      <c r="H145" s="62"/>
      <c r="I145" s="62"/>
      <c r="J145" s="62"/>
      <c r="K145" s="62"/>
      <c r="L145" s="62"/>
      <c r="M145" s="62"/>
      <c r="N145" s="62"/>
      <c r="O145" s="62"/>
      <c r="P145" s="62"/>
      <c r="Q145" s="62"/>
      <c r="R145" s="62"/>
      <c r="S145" s="62"/>
      <c r="T145" s="62"/>
      <c r="U145" s="62"/>
      <c r="V145" s="62"/>
      <c r="W145" s="62"/>
      <c r="X145" s="62"/>
    </row>
    <row r="146" spans="1:24" ht="16.5" customHeight="1">
      <c r="A146" s="46"/>
      <c r="B146" s="46"/>
      <c r="C146" s="62" t="s">
        <v>335</v>
      </c>
      <c r="D146" s="62"/>
      <c r="E146" s="62"/>
      <c r="F146" s="62"/>
      <c r="G146" s="62"/>
      <c r="H146" s="62"/>
      <c r="I146" s="62"/>
      <c r="J146" s="62"/>
      <c r="K146" s="62"/>
      <c r="L146" s="62"/>
      <c r="M146" s="62"/>
      <c r="N146" s="62"/>
      <c r="O146" s="62"/>
      <c r="P146" s="62"/>
      <c r="Q146" s="62"/>
      <c r="R146" s="62"/>
      <c r="S146" s="62"/>
      <c r="T146" s="62"/>
      <c r="U146" s="62"/>
      <c r="V146" s="62"/>
      <c r="W146" s="62"/>
      <c r="X146" s="62"/>
    </row>
    <row r="147" spans="1:24" ht="4.5" customHeight="1">
      <c r="A147" s="22"/>
      <c r="B147" s="22"/>
      <c r="C147" s="2"/>
      <c r="D147" s="2"/>
      <c r="E147" s="2"/>
      <c r="F147" s="2"/>
      <c r="G147" s="2"/>
      <c r="H147" s="2"/>
      <c r="I147" s="2"/>
      <c r="J147" s="2"/>
      <c r="K147" s="2"/>
      <c r="L147" s="2"/>
      <c r="M147" s="2"/>
      <c r="N147" s="2"/>
      <c r="O147" s="2"/>
      <c r="P147" s="2"/>
      <c r="Q147" s="2"/>
      <c r="R147" s="2"/>
      <c r="S147" s="2"/>
      <c r="T147" s="2"/>
      <c r="U147" s="2"/>
      <c r="V147" s="2"/>
      <c r="W147" s="2"/>
      <c r="X147" s="2"/>
    </row>
    <row r="148" spans="1:24" ht="16.5" customHeight="1">
      <c r="A148" s="22" t="s">
        <v>93</v>
      </c>
      <c r="B148" s="22"/>
      <c r="C148" s="62" t="s">
        <v>336</v>
      </c>
      <c r="D148" s="62"/>
      <c r="E148" s="62"/>
      <c r="F148" s="62"/>
      <c r="G148" s="62"/>
      <c r="H148" s="62"/>
      <c r="I148" s="62"/>
      <c r="J148" s="62"/>
      <c r="K148" s="62"/>
      <c r="L148" s="62"/>
      <c r="M148" s="62"/>
      <c r="N148" s="62"/>
      <c r="O148" s="62"/>
      <c r="P148" s="62"/>
      <c r="Q148" s="62"/>
      <c r="R148" s="62"/>
      <c r="S148" s="62"/>
      <c r="T148" s="62"/>
      <c r="U148" s="62"/>
      <c r="V148" s="62"/>
      <c r="W148" s="62"/>
      <c r="X148" s="62"/>
    </row>
    <row r="149" spans="1:24" ht="55.15" customHeight="1">
      <c r="A149" s="22" t="s">
        <v>95</v>
      </c>
      <c r="B149" s="22"/>
      <c r="C149" s="62" t="s">
        <v>342</v>
      </c>
      <c r="D149" s="62"/>
      <c r="E149" s="62"/>
      <c r="F149" s="62"/>
      <c r="G149" s="62"/>
      <c r="H149" s="62"/>
      <c r="I149" s="62"/>
      <c r="J149" s="62"/>
      <c r="K149" s="62"/>
      <c r="L149" s="62"/>
      <c r="M149" s="62"/>
      <c r="N149" s="62"/>
      <c r="O149" s="62"/>
      <c r="P149" s="62"/>
      <c r="Q149" s="62"/>
      <c r="R149" s="62"/>
      <c r="S149" s="62"/>
      <c r="T149" s="62"/>
      <c r="U149" s="62"/>
      <c r="V149" s="62"/>
      <c r="W149" s="62"/>
      <c r="X149" s="62"/>
    </row>
    <row r="150" spans="1:24" ht="29.45" customHeight="1">
      <c r="A150" s="22" t="s">
        <v>97</v>
      </c>
      <c r="B150" s="22"/>
      <c r="C150" s="62" t="s">
        <v>344</v>
      </c>
      <c r="D150" s="62"/>
      <c r="E150" s="62"/>
      <c r="F150" s="62"/>
      <c r="G150" s="62"/>
      <c r="H150" s="62"/>
      <c r="I150" s="62"/>
      <c r="J150" s="62"/>
      <c r="K150" s="62"/>
      <c r="L150" s="62"/>
      <c r="M150" s="62"/>
      <c r="N150" s="62"/>
      <c r="O150" s="62"/>
      <c r="P150" s="62"/>
      <c r="Q150" s="62"/>
      <c r="R150" s="62"/>
      <c r="S150" s="62"/>
      <c r="T150" s="62"/>
      <c r="U150" s="62"/>
      <c r="V150" s="62"/>
      <c r="W150" s="62"/>
      <c r="X150" s="62"/>
    </row>
    <row r="151" spans="1:24" ht="42.4" customHeight="1">
      <c r="A151" s="22" t="s">
        <v>99</v>
      </c>
      <c r="B151" s="22"/>
      <c r="C151" s="62" t="s">
        <v>378</v>
      </c>
      <c r="D151" s="62"/>
      <c r="E151" s="62"/>
      <c r="F151" s="62"/>
      <c r="G151" s="62"/>
      <c r="H151" s="62"/>
      <c r="I151" s="62"/>
      <c r="J151" s="62"/>
      <c r="K151" s="62"/>
      <c r="L151" s="62"/>
      <c r="M151" s="62"/>
      <c r="N151" s="62"/>
      <c r="O151" s="62"/>
      <c r="P151" s="62"/>
      <c r="Q151" s="62"/>
      <c r="R151" s="62"/>
      <c r="S151" s="62"/>
      <c r="T151" s="62"/>
      <c r="U151" s="62"/>
      <c r="V151" s="62"/>
      <c r="W151" s="62"/>
      <c r="X151" s="62"/>
    </row>
    <row r="152" spans="1:24" ht="42.4" customHeight="1">
      <c r="A152" s="22" t="s">
        <v>101</v>
      </c>
      <c r="B152" s="22"/>
      <c r="C152" s="62" t="s">
        <v>338</v>
      </c>
      <c r="D152" s="62"/>
      <c r="E152" s="62"/>
      <c r="F152" s="62"/>
      <c r="G152" s="62"/>
      <c r="H152" s="62"/>
      <c r="I152" s="62"/>
      <c r="J152" s="62"/>
      <c r="K152" s="62"/>
      <c r="L152" s="62"/>
      <c r="M152" s="62"/>
      <c r="N152" s="62"/>
      <c r="O152" s="62"/>
      <c r="P152" s="62"/>
      <c r="Q152" s="62"/>
      <c r="R152" s="62"/>
      <c r="S152" s="62"/>
      <c r="T152" s="62"/>
      <c r="U152" s="62"/>
      <c r="V152" s="62"/>
      <c r="W152" s="62"/>
      <c r="X152" s="62"/>
    </row>
    <row r="153" spans="1:24" ht="29.45" customHeight="1">
      <c r="A153" s="22" t="s">
        <v>103</v>
      </c>
      <c r="B153" s="22"/>
      <c r="C153" s="62" t="s">
        <v>339</v>
      </c>
      <c r="D153" s="62"/>
      <c r="E153" s="62"/>
      <c r="F153" s="62"/>
      <c r="G153" s="62"/>
      <c r="H153" s="62"/>
      <c r="I153" s="62"/>
      <c r="J153" s="62"/>
      <c r="K153" s="62"/>
      <c r="L153" s="62"/>
      <c r="M153" s="62"/>
      <c r="N153" s="62"/>
      <c r="O153" s="62"/>
      <c r="P153" s="62"/>
      <c r="Q153" s="62"/>
      <c r="R153" s="62"/>
      <c r="S153" s="62"/>
      <c r="T153" s="62"/>
      <c r="U153" s="62"/>
      <c r="V153" s="62"/>
      <c r="W153" s="62"/>
      <c r="X153" s="62"/>
    </row>
    <row r="154" spans="1:24" ht="16.5" customHeight="1">
      <c r="A154" s="22" t="s">
        <v>105</v>
      </c>
      <c r="B154" s="22"/>
      <c r="C154" s="62" t="s">
        <v>301</v>
      </c>
      <c r="D154" s="62"/>
      <c r="E154" s="62"/>
      <c r="F154" s="62"/>
      <c r="G154" s="62"/>
      <c r="H154" s="62"/>
      <c r="I154" s="62"/>
      <c r="J154" s="62"/>
      <c r="K154" s="62"/>
      <c r="L154" s="62"/>
      <c r="M154" s="62"/>
      <c r="N154" s="62"/>
      <c r="O154" s="62"/>
      <c r="P154" s="62"/>
      <c r="Q154" s="62"/>
      <c r="R154" s="62"/>
      <c r="S154" s="62"/>
      <c r="T154" s="62"/>
      <c r="U154" s="62"/>
      <c r="V154" s="62"/>
      <c r="W154" s="62"/>
      <c r="X154" s="62"/>
    </row>
    <row r="155" spans="1:24" ht="42.4" customHeight="1">
      <c r="A155" s="22" t="s">
        <v>107</v>
      </c>
      <c r="B155" s="22"/>
      <c r="C155" s="62" t="s">
        <v>366</v>
      </c>
      <c r="D155" s="62"/>
      <c r="E155" s="62"/>
      <c r="F155" s="62"/>
      <c r="G155" s="62"/>
      <c r="H155" s="62"/>
      <c r="I155" s="62"/>
      <c r="J155" s="62"/>
      <c r="K155" s="62"/>
      <c r="L155" s="62"/>
      <c r="M155" s="62"/>
      <c r="N155" s="62"/>
      <c r="O155" s="62"/>
      <c r="P155" s="62"/>
      <c r="Q155" s="62"/>
      <c r="R155" s="62"/>
      <c r="S155" s="62"/>
      <c r="T155" s="62"/>
      <c r="U155" s="62"/>
      <c r="V155" s="62"/>
      <c r="W155" s="62"/>
      <c r="X155" s="62"/>
    </row>
    <row r="156" spans="1:24" ht="16.5" customHeight="1">
      <c r="A156" s="22" t="s">
        <v>343</v>
      </c>
      <c r="B156" s="22"/>
      <c r="C156" s="62" t="s">
        <v>367</v>
      </c>
      <c r="D156" s="62"/>
      <c r="E156" s="62"/>
      <c r="F156" s="62"/>
      <c r="G156" s="62"/>
      <c r="H156" s="62"/>
      <c r="I156" s="62"/>
      <c r="J156" s="62"/>
      <c r="K156" s="62"/>
      <c r="L156" s="62"/>
      <c r="M156" s="62"/>
      <c r="N156" s="62"/>
      <c r="O156" s="62"/>
      <c r="P156" s="62"/>
      <c r="Q156" s="62"/>
      <c r="R156" s="62"/>
      <c r="S156" s="62"/>
      <c r="T156" s="62"/>
      <c r="U156" s="62"/>
      <c r="V156" s="62"/>
      <c r="W156" s="62"/>
      <c r="X156" s="62"/>
    </row>
    <row r="157" spans="1:24" ht="4.5" customHeight="1"/>
    <row r="158" spans="1:24" ht="16.5" customHeight="1">
      <c r="A158" s="23" t="s">
        <v>109</v>
      </c>
      <c r="B158" s="22"/>
      <c r="C158" s="22"/>
      <c r="D158" s="22"/>
      <c r="E158" s="62" t="s">
        <v>379</v>
      </c>
      <c r="F158" s="62"/>
      <c r="G158" s="62"/>
      <c r="H158" s="62"/>
      <c r="I158" s="62"/>
      <c r="J158" s="62"/>
      <c r="K158" s="62"/>
      <c r="L158" s="62"/>
      <c r="M158" s="62"/>
      <c r="N158" s="62"/>
      <c r="O158" s="62"/>
      <c r="P158" s="62"/>
      <c r="Q158" s="62"/>
      <c r="R158" s="62"/>
      <c r="S158" s="62"/>
      <c r="T158" s="62"/>
      <c r="U158" s="62"/>
      <c r="V158" s="62"/>
      <c r="W158" s="62"/>
      <c r="X158" s="62"/>
    </row>
  </sheetData>
  <mergeCells count="14">
    <mergeCell ref="K1:X1"/>
    <mergeCell ref="C143:X143"/>
    <mergeCell ref="C145:X145"/>
    <mergeCell ref="C146:X146"/>
    <mergeCell ref="C148:X148"/>
    <mergeCell ref="C154:X154"/>
    <mergeCell ref="C155:X155"/>
    <mergeCell ref="C156:X156"/>
    <mergeCell ref="E158:X158"/>
    <mergeCell ref="C149:X149"/>
    <mergeCell ref="C150:X150"/>
    <mergeCell ref="C151:X151"/>
    <mergeCell ref="C152:X152"/>
    <mergeCell ref="C153:X153"/>
  </mergeCells>
  <pageMargins left="0.7" right="0.7" top="0.75" bottom="0.75" header="0.3" footer="0.3"/>
  <pageSetup paperSize="9" fitToHeight="0" orientation="landscape" horizontalDpi="300" verticalDpi="300"/>
  <headerFooter scaleWithDoc="0" alignWithMargins="0">
    <oddHeader>&amp;C&amp;"Arial"&amp;8TABLE 12A.15</oddHeader>
    <oddFooter>&amp;L&amp;"Arial"&amp;8REPORT ON
GOVERNMENT
SERVICES 2022&amp;R&amp;"Arial"&amp;8PUBLIC
HOSPITALS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X352"/>
  <sheetViews>
    <sheetView showGridLines="0" workbookViewId="0"/>
  </sheetViews>
  <sheetFormatPr defaultColWidth="11.5703125" defaultRowHeight="13.15"/>
  <cols>
    <col min="1" max="10" width="1.7109375" customWidth="1"/>
    <col min="11" max="11" width="6.7109375" customWidth="1"/>
    <col min="12" max="12" width="5.42578125" customWidth="1"/>
    <col min="13" max="21" width="10.140625" customWidth="1"/>
    <col min="22" max="22" width="1.7109375" customWidth="1"/>
    <col min="23" max="23" width="5.42578125" customWidth="1"/>
    <col min="24" max="24" width="10.140625" customWidth="1"/>
  </cols>
  <sheetData>
    <row r="1" spans="1:24" ht="33.950000000000003" customHeight="1">
      <c r="A1" s="8" t="s">
        <v>380</v>
      </c>
      <c r="B1" s="8"/>
      <c r="C1" s="8"/>
      <c r="D1" s="8"/>
      <c r="E1" s="8"/>
      <c r="F1" s="8"/>
      <c r="G1" s="8"/>
      <c r="H1" s="8"/>
      <c r="I1" s="8"/>
      <c r="J1" s="8"/>
      <c r="K1" s="67" t="s">
        <v>381</v>
      </c>
      <c r="L1" s="68"/>
      <c r="M1" s="68"/>
      <c r="N1" s="68"/>
      <c r="O1" s="68"/>
      <c r="P1" s="68"/>
      <c r="Q1" s="68"/>
      <c r="R1" s="68"/>
      <c r="S1" s="68"/>
      <c r="T1" s="68"/>
      <c r="U1" s="68"/>
      <c r="V1" s="68"/>
      <c r="W1" s="68"/>
      <c r="X1" s="68"/>
    </row>
    <row r="2" spans="1:24" ht="16.5" customHeight="1">
      <c r="A2" s="11"/>
      <c r="B2" s="11"/>
      <c r="C2" s="11"/>
      <c r="D2" s="11"/>
      <c r="E2" s="11"/>
      <c r="F2" s="11"/>
      <c r="G2" s="11"/>
      <c r="H2" s="11"/>
      <c r="I2" s="11"/>
      <c r="J2" s="11"/>
      <c r="K2" s="11"/>
      <c r="L2" s="12" t="s">
        <v>66</v>
      </c>
      <c r="M2" s="13" t="s">
        <v>113</v>
      </c>
      <c r="N2" s="13" t="s">
        <v>68</v>
      </c>
      <c r="O2" s="13" t="s">
        <v>126</v>
      </c>
      <c r="P2" s="13" t="s">
        <v>244</v>
      </c>
      <c r="Q2" s="13" t="s">
        <v>382</v>
      </c>
      <c r="R2" s="13" t="s">
        <v>72</v>
      </c>
      <c r="S2" s="13" t="s">
        <v>383</v>
      </c>
      <c r="T2" s="13" t="s">
        <v>115</v>
      </c>
      <c r="U2" s="13" t="s">
        <v>384</v>
      </c>
      <c r="V2" s="53"/>
      <c r="W2" s="12" t="s">
        <v>66</v>
      </c>
      <c r="X2" s="13" t="s">
        <v>75</v>
      </c>
    </row>
    <row r="3" spans="1:24" ht="16.5" customHeight="1">
      <c r="A3" s="7" t="s">
        <v>307</v>
      </c>
      <c r="B3" s="7"/>
      <c r="C3" s="7"/>
      <c r="D3" s="7"/>
      <c r="E3" s="7"/>
      <c r="F3" s="7"/>
      <c r="G3" s="7"/>
      <c r="H3" s="7"/>
      <c r="I3" s="7"/>
      <c r="J3" s="7"/>
      <c r="K3" s="7"/>
      <c r="L3" s="9"/>
      <c r="M3" s="10"/>
      <c r="N3" s="10"/>
      <c r="O3" s="10"/>
      <c r="P3" s="10"/>
      <c r="Q3" s="10"/>
      <c r="R3" s="10"/>
      <c r="S3" s="10"/>
      <c r="T3" s="10"/>
      <c r="U3" s="10"/>
      <c r="V3" s="7"/>
      <c r="W3" s="9"/>
      <c r="X3" s="10"/>
    </row>
    <row r="4" spans="1:24" ht="16.5" customHeight="1">
      <c r="A4" s="7"/>
      <c r="B4" s="7" t="s">
        <v>361</v>
      </c>
      <c r="C4" s="7"/>
      <c r="D4" s="7"/>
      <c r="E4" s="7"/>
      <c r="F4" s="7"/>
      <c r="G4" s="7"/>
      <c r="H4" s="7"/>
      <c r="I4" s="7"/>
      <c r="J4" s="7"/>
      <c r="K4" s="7"/>
      <c r="L4" s="9"/>
      <c r="M4" s="10"/>
      <c r="N4" s="10"/>
      <c r="O4" s="10"/>
      <c r="P4" s="10"/>
      <c r="Q4" s="10"/>
      <c r="R4" s="10"/>
      <c r="S4" s="10"/>
      <c r="T4" s="10"/>
      <c r="U4" s="10"/>
      <c r="V4" s="7"/>
      <c r="W4" s="9"/>
      <c r="X4" s="10"/>
    </row>
    <row r="5" spans="1:24" ht="16.5" customHeight="1">
      <c r="A5" s="7"/>
      <c r="B5" s="7"/>
      <c r="C5" s="7" t="s">
        <v>212</v>
      </c>
      <c r="D5" s="7"/>
      <c r="E5" s="7"/>
      <c r="F5" s="7"/>
      <c r="G5" s="7"/>
      <c r="H5" s="7"/>
      <c r="I5" s="7"/>
      <c r="J5" s="7"/>
      <c r="K5" s="7"/>
      <c r="L5" s="9"/>
      <c r="M5" s="10"/>
      <c r="N5" s="10"/>
      <c r="O5" s="10"/>
      <c r="P5" s="10"/>
      <c r="Q5" s="10"/>
      <c r="R5" s="10"/>
      <c r="S5" s="10"/>
      <c r="T5" s="10"/>
      <c r="U5" s="10"/>
      <c r="V5" s="7"/>
      <c r="W5" s="9"/>
      <c r="X5" s="10"/>
    </row>
    <row r="6" spans="1:24" ht="16.5" customHeight="1">
      <c r="A6" s="7"/>
      <c r="B6" s="7"/>
      <c r="C6" s="7"/>
      <c r="D6" s="7" t="s">
        <v>309</v>
      </c>
      <c r="E6" s="7"/>
      <c r="F6" s="7"/>
      <c r="G6" s="7"/>
      <c r="H6" s="7"/>
      <c r="I6" s="7"/>
      <c r="J6" s="7"/>
      <c r="K6" s="7"/>
      <c r="L6" s="9"/>
      <c r="M6" s="10"/>
      <c r="N6" s="10"/>
      <c r="O6" s="10"/>
      <c r="P6" s="10"/>
      <c r="Q6" s="10"/>
      <c r="R6" s="10"/>
      <c r="S6" s="10"/>
      <c r="T6" s="10"/>
      <c r="U6" s="10"/>
      <c r="V6" s="7"/>
      <c r="W6" s="9"/>
      <c r="X6" s="10"/>
    </row>
    <row r="7" spans="1:24" ht="16.5" customHeight="1">
      <c r="A7" s="7"/>
      <c r="B7" s="7"/>
      <c r="C7" s="7"/>
      <c r="D7" s="7"/>
      <c r="E7" s="7" t="s">
        <v>157</v>
      </c>
      <c r="F7" s="7"/>
      <c r="G7" s="7"/>
      <c r="H7" s="7"/>
      <c r="I7" s="7"/>
      <c r="J7" s="7"/>
      <c r="K7" s="7"/>
      <c r="L7" s="9"/>
      <c r="M7" s="10"/>
      <c r="N7" s="10"/>
      <c r="O7" s="10"/>
      <c r="P7" s="10"/>
      <c r="Q7" s="10"/>
      <c r="R7" s="10"/>
      <c r="S7" s="10"/>
      <c r="T7" s="10"/>
      <c r="U7" s="10"/>
      <c r="V7" s="7"/>
      <c r="W7" s="9"/>
      <c r="X7" s="10"/>
    </row>
    <row r="8" spans="1:24" ht="16.5" customHeight="1">
      <c r="A8" s="7"/>
      <c r="B8" s="7"/>
      <c r="C8" s="7"/>
      <c r="D8" s="7"/>
      <c r="E8" s="7"/>
      <c r="F8" s="7" t="s">
        <v>325</v>
      </c>
      <c r="G8" s="7"/>
      <c r="H8" s="7"/>
      <c r="I8" s="7"/>
      <c r="J8" s="7"/>
      <c r="K8" s="7"/>
      <c r="L8" s="9" t="s">
        <v>139</v>
      </c>
      <c r="M8" s="18">
        <v>100</v>
      </c>
      <c r="N8" s="18">
        <v>100</v>
      </c>
      <c r="O8" s="18">
        <v>100</v>
      </c>
      <c r="P8" s="18">
        <v>100</v>
      </c>
      <c r="Q8" s="18">
        <v>100</v>
      </c>
      <c r="R8" s="18">
        <v>100</v>
      </c>
      <c r="S8" s="18">
        <v>100</v>
      </c>
      <c r="T8" s="18">
        <v>100</v>
      </c>
      <c r="U8" s="18">
        <v>100</v>
      </c>
      <c r="V8" s="7"/>
      <c r="W8" s="9" t="s">
        <v>131</v>
      </c>
      <c r="X8" s="20">
        <v>47302</v>
      </c>
    </row>
    <row r="9" spans="1:24" ht="16.5" customHeight="1">
      <c r="A9" s="7"/>
      <c r="B9" s="7"/>
      <c r="C9" s="7"/>
      <c r="D9" s="7"/>
      <c r="E9" s="7"/>
      <c r="F9" s="7" t="s">
        <v>326</v>
      </c>
      <c r="G9" s="7"/>
      <c r="H9" s="7"/>
      <c r="I9" s="7"/>
      <c r="J9" s="7"/>
      <c r="K9" s="7"/>
      <c r="L9" s="9" t="s">
        <v>139</v>
      </c>
      <c r="M9" s="27">
        <v>78</v>
      </c>
      <c r="N9" s="27">
        <v>61</v>
      </c>
      <c r="O9" s="27">
        <v>64</v>
      </c>
      <c r="P9" s="27">
        <v>76</v>
      </c>
      <c r="Q9" s="27">
        <v>59</v>
      </c>
      <c r="R9" s="27">
        <v>60</v>
      </c>
      <c r="S9" s="27">
        <v>76</v>
      </c>
      <c r="T9" s="27">
        <v>65</v>
      </c>
      <c r="U9" s="27">
        <v>69</v>
      </c>
      <c r="V9" s="7"/>
      <c r="W9" s="9" t="s">
        <v>131</v>
      </c>
      <c r="X9" s="33">
        <v>580989</v>
      </c>
    </row>
    <row r="10" spans="1:24" ht="16.5" customHeight="1">
      <c r="A10" s="7"/>
      <c r="B10" s="7"/>
      <c r="C10" s="7"/>
      <c r="D10" s="7"/>
      <c r="E10" s="7"/>
      <c r="F10" s="7" t="s">
        <v>327</v>
      </c>
      <c r="G10" s="7"/>
      <c r="H10" s="7"/>
      <c r="I10" s="7"/>
      <c r="J10" s="7"/>
      <c r="K10" s="7"/>
      <c r="L10" s="9" t="s">
        <v>139</v>
      </c>
      <c r="M10" s="27">
        <v>74</v>
      </c>
      <c r="N10" s="27">
        <v>64</v>
      </c>
      <c r="O10" s="27">
        <v>62</v>
      </c>
      <c r="P10" s="27">
        <v>34</v>
      </c>
      <c r="Q10" s="27">
        <v>42</v>
      </c>
      <c r="R10" s="27">
        <v>46</v>
      </c>
      <c r="S10" s="27">
        <v>34</v>
      </c>
      <c r="T10" s="27">
        <v>52</v>
      </c>
      <c r="U10" s="27">
        <v>61</v>
      </c>
      <c r="V10" s="7"/>
      <c r="W10" s="9" t="s">
        <v>131</v>
      </c>
      <c r="X10" s="34">
        <v>1256923</v>
      </c>
    </row>
    <row r="11" spans="1:24" ht="16.5" customHeight="1">
      <c r="A11" s="7"/>
      <c r="B11" s="7"/>
      <c r="C11" s="7"/>
      <c r="D11" s="7"/>
      <c r="E11" s="7"/>
      <c r="F11" s="7" t="s">
        <v>328</v>
      </c>
      <c r="G11" s="7"/>
      <c r="H11" s="7"/>
      <c r="I11" s="7"/>
      <c r="J11" s="7"/>
      <c r="K11" s="7"/>
      <c r="L11" s="9" t="s">
        <v>139</v>
      </c>
      <c r="M11" s="27">
        <v>78</v>
      </c>
      <c r="N11" s="27">
        <v>72</v>
      </c>
      <c r="O11" s="27">
        <v>81</v>
      </c>
      <c r="P11" s="27">
        <v>53</v>
      </c>
      <c r="Q11" s="27">
        <v>56</v>
      </c>
      <c r="R11" s="27">
        <v>58</v>
      </c>
      <c r="S11" s="27">
        <v>46</v>
      </c>
      <c r="T11" s="27">
        <v>60</v>
      </c>
      <c r="U11" s="27">
        <v>71</v>
      </c>
      <c r="V11" s="7"/>
      <c r="W11" s="9" t="s">
        <v>131</v>
      </c>
      <c r="X11" s="34">
        <v>1329562</v>
      </c>
    </row>
    <row r="12" spans="1:24" ht="16.5" customHeight="1">
      <c r="A12" s="7"/>
      <c r="B12" s="7"/>
      <c r="C12" s="7"/>
      <c r="D12" s="7"/>
      <c r="E12" s="7"/>
      <c r="F12" s="7" t="s">
        <v>329</v>
      </c>
      <c r="G12" s="7"/>
      <c r="H12" s="7"/>
      <c r="I12" s="7"/>
      <c r="J12" s="7"/>
      <c r="K12" s="7"/>
      <c r="L12" s="9" t="s">
        <v>139</v>
      </c>
      <c r="M12" s="27">
        <v>95</v>
      </c>
      <c r="N12" s="27">
        <v>89</v>
      </c>
      <c r="O12" s="27">
        <v>97</v>
      </c>
      <c r="P12" s="27">
        <v>84</v>
      </c>
      <c r="Q12" s="27">
        <v>84</v>
      </c>
      <c r="R12" s="27">
        <v>85</v>
      </c>
      <c r="S12" s="27">
        <v>77</v>
      </c>
      <c r="T12" s="27">
        <v>92</v>
      </c>
      <c r="U12" s="27">
        <v>93</v>
      </c>
      <c r="V12" s="7"/>
      <c r="W12" s="9" t="s">
        <v>131</v>
      </c>
      <c r="X12" s="33">
        <v>411003</v>
      </c>
    </row>
    <row r="13" spans="1:24" ht="16.5" customHeight="1">
      <c r="A13" s="7"/>
      <c r="B13" s="7"/>
      <c r="C13" s="7"/>
      <c r="D13" s="7"/>
      <c r="E13" s="7"/>
      <c r="F13" s="7" t="s">
        <v>385</v>
      </c>
      <c r="G13" s="7"/>
      <c r="H13" s="7"/>
      <c r="I13" s="7"/>
      <c r="J13" s="7"/>
      <c r="K13" s="7"/>
      <c r="L13" s="9" t="s">
        <v>139</v>
      </c>
      <c r="M13" s="27">
        <v>78</v>
      </c>
      <c r="N13" s="27">
        <v>68</v>
      </c>
      <c r="O13" s="27">
        <v>73</v>
      </c>
      <c r="P13" s="27">
        <v>52</v>
      </c>
      <c r="Q13" s="27">
        <v>52</v>
      </c>
      <c r="R13" s="27">
        <v>59</v>
      </c>
      <c r="S13" s="27">
        <v>48</v>
      </c>
      <c r="T13" s="27">
        <v>62</v>
      </c>
      <c r="U13" s="27">
        <v>69</v>
      </c>
      <c r="V13" s="7"/>
      <c r="W13" s="9" t="s">
        <v>131</v>
      </c>
      <c r="X13" s="34">
        <v>3625779</v>
      </c>
    </row>
    <row r="14" spans="1:24" ht="16.5" customHeight="1">
      <c r="A14" s="7"/>
      <c r="B14" s="7"/>
      <c r="C14" s="7"/>
      <c r="D14" s="7"/>
      <c r="E14" s="7"/>
      <c r="F14" s="7" t="s">
        <v>362</v>
      </c>
      <c r="G14" s="7"/>
      <c r="H14" s="7"/>
      <c r="I14" s="7"/>
      <c r="J14" s="7"/>
      <c r="K14" s="7"/>
      <c r="L14" s="9" t="s">
        <v>131</v>
      </c>
      <c r="M14" s="34">
        <v>1788518</v>
      </c>
      <c r="N14" s="34">
        <v>1131277</v>
      </c>
      <c r="O14" s="34">
        <v>1190365</v>
      </c>
      <c r="P14" s="33">
        <v>617833</v>
      </c>
      <c r="Q14" s="33">
        <v>391028</v>
      </c>
      <c r="R14" s="16">
        <v>1741</v>
      </c>
      <c r="S14" s="33">
        <v>133417</v>
      </c>
      <c r="T14" s="16">
        <v>3255</v>
      </c>
      <c r="U14" s="34">
        <v>5257434</v>
      </c>
      <c r="V14" s="7"/>
      <c r="W14" s="9"/>
      <c r="X14" s="10"/>
    </row>
    <row r="15" spans="1:24" ht="16.5" customHeight="1">
      <c r="A15" s="7"/>
      <c r="B15" s="7"/>
      <c r="C15" s="7"/>
      <c r="D15" s="7"/>
      <c r="E15" s="7" t="s">
        <v>386</v>
      </c>
      <c r="F15" s="7"/>
      <c r="G15" s="7"/>
      <c r="H15" s="7"/>
      <c r="I15" s="7"/>
      <c r="J15" s="7"/>
      <c r="K15" s="7"/>
      <c r="L15" s="9"/>
      <c r="M15" s="10"/>
      <c r="N15" s="10"/>
      <c r="O15" s="10"/>
      <c r="P15" s="10"/>
      <c r="Q15" s="10"/>
      <c r="R15" s="10"/>
      <c r="S15" s="10"/>
      <c r="T15" s="10"/>
      <c r="U15" s="10"/>
      <c r="V15" s="7"/>
      <c r="W15" s="9"/>
      <c r="X15" s="10"/>
    </row>
    <row r="16" spans="1:24" ht="16.5" customHeight="1">
      <c r="A16" s="7"/>
      <c r="B16" s="7"/>
      <c r="C16" s="7"/>
      <c r="D16" s="7"/>
      <c r="E16" s="7"/>
      <c r="F16" s="7" t="s">
        <v>325</v>
      </c>
      <c r="G16" s="7"/>
      <c r="H16" s="7"/>
      <c r="I16" s="7"/>
      <c r="J16" s="7"/>
      <c r="K16" s="7"/>
      <c r="L16" s="9" t="s">
        <v>139</v>
      </c>
      <c r="M16" s="18">
        <v>100</v>
      </c>
      <c r="N16" s="18">
        <v>100</v>
      </c>
      <c r="O16" s="18">
        <v>100</v>
      </c>
      <c r="P16" s="18">
        <v>100</v>
      </c>
      <c r="Q16" s="18">
        <v>100</v>
      </c>
      <c r="R16" s="18">
        <v>100</v>
      </c>
      <c r="S16" s="18">
        <v>100</v>
      </c>
      <c r="T16" s="18">
        <v>100</v>
      </c>
      <c r="U16" s="18">
        <v>100</v>
      </c>
      <c r="V16" s="7"/>
      <c r="W16" s="9" t="s">
        <v>131</v>
      </c>
      <c r="X16" s="20">
        <v>11399</v>
      </c>
    </row>
    <row r="17" spans="1:24" ht="16.5" customHeight="1">
      <c r="A17" s="7"/>
      <c r="B17" s="7"/>
      <c r="C17" s="7"/>
      <c r="D17" s="7"/>
      <c r="E17" s="7"/>
      <c r="F17" s="7" t="s">
        <v>326</v>
      </c>
      <c r="G17" s="7"/>
      <c r="H17" s="7"/>
      <c r="I17" s="7"/>
      <c r="J17" s="7"/>
      <c r="K17" s="7"/>
      <c r="L17" s="9" t="s">
        <v>139</v>
      </c>
      <c r="M17" s="27">
        <v>82</v>
      </c>
      <c r="N17" s="27">
        <v>63</v>
      </c>
      <c r="O17" s="27">
        <v>75</v>
      </c>
      <c r="P17" s="27">
        <v>83</v>
      </c>
      <c r="Q17" s="27">
        <v>79</v>
      </c>
      <c r="R17" s="27">
        <v>54</v>
      </c>
      <c r="S17" s="27">
        <v>78</v>
      </c>
      <c r="T17" s="27">
        <v>66</v>
      </c>
      <c r="U17" s="27">
        <v>74</v>
      </c>
      <c r="V17" s="7"/>
      <c r="W17" s="9" t="s">
        <v>131</v>
      </c>
      <c r="X17" s="33">
        <v>182440</v>
      </c>
    </row>
    <row r="18" spans="1:24" ht="16.5" customHeight="1">
      <c r="A18" s="7"/>
      <c r="B18" s="7"/>
      <c r="C18" s="7"/>
      <c r="D18" s="7"/>
      <c r="E18" s="7"/>
      <c r="F18" s="7" t="s">
        <v>327</v>
      </c>
      <c r="G18" s="7"/>
      <c r="H18" s="7"/>
      <c r="I18" s="7"/>
      <c r="J18" s="7"/>
      <c r="K18" s="7"/>
      <c r="L18" s="9" t="s">
        <v>139</v>
      </c>
      <c r="M18" s="27">
        <v>75</v>
      </c>
      <c r="N18" s="27">
        <v>60</v>
      </c>
      <c r="O18" s="27">
        <v>66</v>
      </c>
      <c r="P18" s="27">
        <v>58</v>
      </c>
      <c r="Q18" s="27">
        <v>73</v>
      </c>
      <c r="R18" s="27">
        <v>45</v>
      </c>
      <c r="S18" s="27">
        <v>35</v>
      </c>
      <c r="T18" s="27">
        <v>51</v>
      </c>
      <c r="U18" s="27">
        <v>66</v>
      </c>
      <c r="V18" s="7"/>
      <c r="W18" s="9" t="s">
        <v>131</v>
      </c>
      <c r="X18" s="33">
        <v>450012</v>
      </c>
    </row>
    <row r="19" spans="1:24" ht="16.5" customHeight="1">
      <c r="A19" s="7"/>
      <c r="B19" s="7"/>
      <c r="C19" s="7"/>
      <c r="D19" s="7"/>
      <c r="E19" s="7"/>
      <c r="F19" s="7" t="s">
        <v>328</v>
      </c>
      <c r="G19" s="7"/>
      <c r="H19" s="7"/>
      <c r="I19" s="7"/>
      <c r="J19" s="7"/>
      <c r="K19" s="7"/>
      <c r="L19" s="9" t="s">
        <v>139</v>
      </c>
      <c r="M19" s="27">
        <v>77</v>
      </c>
      <c r="N19" s="27">
        <v>69</v>
      </c>
      <c r="O19" s="27">
        <v>77</v>
      </c>
      <c r="P19" s="27">
        <v>71</v>
      </c>
      <c r="Q19" s="27">
        <v>84</v>
      </c>
      <c r="R19" s="27">
        <v>60</v>
      </c>
      <c r="S19" s="27">
        <v>49</v>
      </c>
      <c r="T19" s="27">
        <v>62</v>
      </c>
      <c r="U19" s="27">
        <v>74</v>
      </c>
      <c r="V19" s="7"/>
      <c r="W19" s="9" t="s">
        <v>131</v>
      </c>
      <c r="X19" s="33">
        <v>519250</v>
      </c>
    </row>
    <row r="20" spans="1:24" ht="16.5" customHeight="1">
      <c r="A20" s="7"/>
      <c r="B20" s="7"/>
      <c r="C20" s="7"/>
      <c r="D20" s="7"/>
      <c r="E20" s="7"/>
      <c r="F20" s="7" t="s">
        <v>329</v>
      </c>
      <c r="G20" s="7"/>
      <c r="H20" s="7"/>
      <c r="I20" s="7"/>
      <c r="J20" s="7"/>
      <c r="K20" s="7"/>
      <c r="L20" s="9" t="s">
        <v>139</v>
      </c>
      <c r="M20" s="27">
        <v>93</v>
      </c>
      <c r="N20" s="27">
        <v>91</v>
      </c>
      <c r="O20" s="27">
        <v>94</v>
      </c>
      <c r="P20" s="27">
        <v>93</v>
      </c>
      <c r="Q20" s="27">
        <v>94</v>
      </c>
      <c r="R20" s="27">
        <v>85</v>
      </c>
      <c r="S20" s="27">
        <v>78</v>
      </c>
      <c r="T20" s="27">
        <v>94</v>
      </c>
      <c r="U20" s="27">
        <v>92</v>
      </c>
      <c r="V20" s="7"/>
      <c r="W20" s="9" t="s">
        <v>131</v>
      </c>
      <c r="X20" s="33">
        <v>154880</v>
      </c>
    </row>
    <row r="21" spans="1:24" ht="16.5" customHeight="1">
      <c r="A21" s="7"/>
      <c r="B21" s="7"/>
      <c r="C21" s="7"/>
      <c r="D21" s="7"/>
      <c r="E21" s="7"/>
      <c r="F21" s="7" t="s">
        <v>385</v>
      </c>
      <c r="G21" s="7"/>
      <c r="H21" s="7"/>
      <c r="I21" s="7"/>
      <c r="J21" s="7"/>
      <c r="K21" s="7"/>
      <c r="L21" s="9" t="s">
        <v>139</v>
      </c>
      <c r="M21" s="27">
        <v>79</v>
      </c>
      <c r="N21" s="27">
        <v>67</v>
      </c>
      <c r="O21" s="27">
        <v>73</v>
      </c>
      <c r="P21" s="27">
        <v>70</v>
      </c>
      <c r="Q21" s="27">
        <v>79</v>
      </c>
      <c r="R21" s="27">
        <v>56</v>
      </c>
      <c r="S21" s="27">
        <v>50</v>
      </c>
      <c r="T21" s="27">
        <v>64</v>
      </c>
      <c r="U21" s="27">
        <v>73</v>
      </c>
      <c r="V21" s="7"/>
      <c r="W21" s="9" t="s">
        <v>131</v>
      </c>
      <c r="X21" s="34">
        <v>1317981</v>
      </c>
    </row>
    <row r="22" spans="1:24" ht="16.5" customHeight="1">
      <c r="A22" s="7"/>
      <c r="B22" s="7"/>
      <c r="C22" s="7"/>
      <c r="D22" s="7"/>
      <c r="E22" s="7"/>
      <c r="F22" s="7" t="s">
        <v>362</v>
      </c>
      <c r="G22" s="7"/>
      <c r="H22" s="7"/>
      <c r="I22" s="7"/>
      <c r="J22" s="7"/>
      <c r="K22" s="7"/>
      <c r="L22" s="9" t="s">
        <v>131</v>
      </c>
      <c r="M22" s="33">
        <v>719470</v>
      </c>
      <c r="N22" s="33">
        <v>423034</v>
      </c>
      <c r="O22" s="33">
        <v>382265</v>
      </c>
      <c r="P22" s="20">
        <v>89237</v>
      </c>
      <c r="Q22" s="20">
        <v>77921</v>
      </c>
      <c r="R22" s="33">
        <v>105255</v>
      </c>
      <c r="S22" s="16">
        <v>8840</v>
      </c>
      <c r="T22" s="16">
        <v>1565</v>
      </c>
      <c r="U22" s="34">
        <v>1807587</v>
      </c>
      <c r="V22" s="7"/>
      <c r="W22" s="9"/>
      <c r="X22" s="10"/>
    </row>
    <row r="23" spans="1:24" ht="16.5" customHeight="1">
      <c r="A23" s="7"/>
      <c r="B23" s="7"/>
      <c r="C23" s="7"/>
      <c r="D23" s="7"/>
      <c r="E23" s="7" t="s">
        <v>387</v>
      </c>
      <c r="F23" s="7"/>
      <c r="G23" s="7"/>
      <c r="H23" s="7"/>
      <c r="I23" s="7"/>
      <c r="J23" s="7"/>
      <c r="K23" s="7"/>
      <c r="L23" s="9"/>
      <c r="M23" s="10"/>
      <c r="N23" s="10"/>
      <c r="O23" s="10"/>
      <c r="P23" s="10"/>
      <c r="Q23" s="10"/>
      <c r="R23" s="10"/>
      <c r="S23" s="10"/>
      <c r="T23" s="10"/>
      <c r="U23" s="10"/>
      <c r="V23" s="7"/>
      <c r="W23" s="9"/>
      <c r="X23" s="10"/>
    </row>
    <row r="24" spans="1:24" ht="16.5" customHeight="1">
      <c r="A24" s="7"/>
      <c r="B24" s="7"/>
      <c r="C24" s="7"/>
      <c r="D24" s="7"/>
      <c r="E24" s="7"/>
      <c r="F24" s="7" t="s">
        <v>325</v>
      </c>
      <c r="G24" s="7"/>
      <c r="H24" s="7"/>
      <c r="I24" s="7"/>
      <c r="J24" s="7"/>
      <c r="K24" s="7"/>
      <c r="L24" s="9" t="s">
        <v>139</v>
      </c>
      <c r="M24" s="18">
        <v>100</v>
      </c>
      <c r="N24" s="18">
        <v>100</v>
      </c>
      <c r="O24" s="18">
        <v>100</v>
      </c>
      <c r="P24" s="18">
        <v>100</v>
      </c>
      <c r="Q24" s="18">
        <v>100</v>
      </c>
      <c r="R24" s="27">
        <v>99</v>
      </c>
      <c r="S24" s="18">
        <v>100</v>
      </c>
      <c r="T24" s="18">
        <v>100</v>
      </c>
      <c r="U24" s="18">
        <v>100</v>
      </c>
      <c r="V24" s="7"/>
      <c r="W24" s="9" t="s">
        <v>131</v>
      </c>
      <c r="X24" s="16">
        <v>6092</v>
      </c>
    </row>
    <row r="25" spans="1:24" ht="16.5" customHeight="1">
      <c r="A25" s="7"/>
      <c r="B25" s="7"/>
      <c r="C25" s="7"/>
      <c r="D25" s="7"/>
      <c r="E25" s="7"/>
      <c r="F25" s="7" t="s">
        <v>326</v>
      </c>
      <c r="G25" s="7"/>
      <c r="H25" s="7"/>
      <c r="I25" s="7"/>
      <c r="J25" s="7"/>
      <c r="K25" s="7"/>
      <c r="L25" s="9" t="s">
        <v>139</v>
      </c>
      <c r="M25" s="27">
        <v>84</v>
      </c>
      <c r="N25" s="27">
        <v>68</v>
      </c>
      <c r="O25" s="27">
        <v>77</v>
      </c>
      <c r="P25" s="27">
        <v>71</v>
      </c>
      <c r="Q25" s="27">
        <v>82</v>
      </c>
      <c r="R25" s="27">
        <v>65</v>
      </c>
      <c r="S25" s="27">
        <v>80</v>
      </c>
      <c r="T25" s="27">
        <v>61</v>
      </c>
      <c r="U25" s="27">
        <v>75</v>
      </c>
      <c r="V25" s="7"/>
      <c r="W25" s="9" t="s">
        <v>131</v>
      </c>
      <c r="X25" s="20">
        <v>82861</v>
      </c>
    </row>
    <row r="26" spans="1:24" ht="16.5" customHeight="1">
      <c r="A26" s="7"/>
      <c r="B26" s="7"/>
      <c r="C26" s="7"/>
      <c r="D26" s="7"/>
      <c r="E26" s="7"/>
      <c r="F26" s="7" t="s">
        <v>327</v>
      </c>
      <c r="G26" s="7"/>
      <c r="H26" s="7"/>
      <c r="I26" s="7"/>
      <c r="J26" s="7"/>
      <c r="K26" s="7"/>
      <c r="L26" s="9" t="s">
        <v>139</v>
      </c>
      <c r="M26" s="27">
        <v>81</v>
      </c>
      <c r="N26" s="27">
        <v>66</v>
      </c>
      <c r="O26" s="27">
        <v>76</v>
      </c>
      <c r="P26" s="27">
        <v>59</v>
      </c>
      <c r="Q26" s="27">
        <v>78</v>
      </c>
      <c r="R26" s="27">
        <v>57</v>
      </c>
      <c r="S26" s="27">
        <v>35</v>
      </c>
      <c r="T26" s="27">
        <v>41</v>
      </c>
      <c r="U26" s="27">
        <v>70</v>
      </c>
      <c r="V26" s="7"/>
      <c r="W26" s="9" t="s">
        <v>131</v>
      </c>
      <c r="X26" s="33">
        <v>214420</v>
      </c>
    </row>
    <row r="27" spans="1:24" ht="16.5" customHeight="1">
      <c r="A27" s="7"/>
      <c r="B27" s="7"/>
      <c r="C27" s="7"/>
      <c r="D27" s="7"/>
      <c r="E27" s="7"/>
      <c r="F27" s="7" t="s">
        <v>328</v>
      </c>
      <c r="G27" s="7"/>
      <c r="H27" s="7"/>
      <c r="I27" s="7"/>
      <c r="J27" s="7"/>
      <c r="K27" s="7"/>
      <c r="L27" s="9" t="s">
        <v>139</v>
      </c>
      <c r="M27" s="27">
        <v>84</v>
      </c>
      <c r="N27" s="27">
        <v>73</v>
      </c>
      <c r="O27" s="27">
        <v>78</v>
      </c>
      <c r="P27" s="27">
        <v>70</v>
      </c>
      <c r="Q27" s="27">
        <v>87</v>
      </c>
      <c r="R27" s="27">
        <v>66</v>
      </c>
      <c r="S27" s="27">
        <v>45</v>
      </c>
      <c r="T27" s="27">
        <v>52</v>
      </c>
      <c r="U27" s="27">
        <v>76</v>
      </c>
      <c r="V27" s="7"/>
      <c r="W27" s="9" t="s">
        <v>131</v>
      </c>
      <c r="X27" s="33">
        <v>251733</v>
      </c>
    </row>
    <row r="28" spans="1:24" ht="16.5" customHeight="1">
      <c r="A28" s="7"/>
      <c r="B28" s="7"/>
      <c r="C28" s="7"/>
      <c r="D28" s="7"/>
      <c r="E28" s="7"/>
      <c r="F28" s="7" t="s">
        <v>329</v>
      </c>
      <c r="G28" s="7"/>
      <c r="H28" s="7"/>
      <c r="I28" s="7"/>
      <c r="J28" s="7"/>
      <c r="K28" s="7"/>
      <c r="L28" s="9" t="s">
        <v>139</v>
      </c>
      <c r="M28" s="27">
        <v>96</v>
      </c>
      <c r="N28" s="27">
        <v>94</v>
      </c>
      <c r="O28" s="27">
        <v>94</v>
      </c>
      <c r="P28" s="27">
        <v>91</v>
      </c>
      <c r="Q28" s="27">
        <v>96</v>
      </c>
      <c r="R28" s="27">
        <v>86</v>
      </c>
      <c r="S28" s="27">
        <v>69</v>
      </c>
      <c r="T28" s="27">
        <v>83</v>
      </c>
      <c r="U28" s="27">
        <v>94</v>
      </c>
      <c r="V28" s="7"/>
      <c r="W28" s="9" t="s">
        <v>131</v>
      </c>
      <c r="X28" s="20">
        <v>77092</v>
      </c>
    </row>
    <row r="29" spans="1:24" ht="16.5" customHeight="1">
      <c r="A29" s="7"/>
      <c r="B29" s="7"/>
      <c r="C29" s="7"/>
      <c r="D29" s="7"/>
      <c r="E29" s="7"/>
      <c r="F29" s="7" t="s">
        <v>385</v>
      </c>
      <c r="G29" s="7"/>
      <c r="H29" s="7"/>
      <c r="I29" s="7"/>
      <c r="J29" s="7"/>
      <c r="K29" s="7"/>
      <c r="L29" s="9" t="s">
        <v>139</v>
      </c>
      <c r="M29" s="27">
        <v>85</v>
      </c>
      <c r="N29" s="27">
        <v>72</v>
      </c>
      <c r="O29" s="27">
        <v>78</v>
      </c>
      <c r="P29" s="27">
        <v>68</v>
      </c>
      <c r="Q29" s="27">
        <v>85</v>
      </c>
      <c r="R29" s="27">
        <v>64</v>
      </c>
      <c r="S29" s="27">
        <v>51</v>
      </c>
      <c r="T29" s="27">
        <v>51</v>
      </c>
      <c r="U29" s="27">
        <v>75</v>
      </c>
      <c r="V29" s="7"/>
      <c r="W29" s="9" t="s">
        <v>131</v>
      </c>
      <c r="X29" s="33">
        <v>632198</v>
      </c>
    </row>
    <row r="30" spans="1:24" ht="16.5" customHeight="1">
      <c r="A30" s="7"/>
      <c r="B30" s="7"/>
      <c r="C30" s="7"/>
      <c r="D30" s="7"/>
      <c r="E30" s="7"/>
      <c r="F30" s="7" t="s">
        <v>362</v>
      </c>
      <c r="G30" s="7"/>
      <c r="H30" s="7"/>
      <c r="I30" s="7"/>
      <c r="J30" s="7"/>
      <c r="K30" s="7"/>
      <c r="L30" s="9" t="s">
        <v>131</v>
      </c>
      <c r="M30" s="33">
        <v>261749</v>
      </c>
      <c r="N30" s="20">
        <v>96234</v>
      </c>
      <c r="O30" s="33">
        <v>188923</v>
      </c>
      <c r="P30" s="20">
        <v>96663</v>
      </c>
      <c r="Q30" s="20">
        <v>62542</v>
      </c>
      <c r="R30" s="20">
        <v>54339</v>
      </c>
      <c r="S30" s="16">
        <v>1918</v>
      </c>
      <c r="T30" s="20">
        <v>76710</v>
      </c>
      <c r="U30" s="33">
        <v>839078</v>
      </c>
      <c r="V30" s="7"/>
      <c r="W30" s="9"/>
      <c r="X30" s="10"/>
    </row>
    <row r="31" spans="1:24" ht="16.5" customHeight="1">
      <c r="A31" s="7"/>
      <c r="B31" s="7"/>
      <c r="C31" s="7"/>
      <c r="D31" s="7"/>
      <c r="E31" s="7" t="s">
        <v>388</v>
      </c>
      <c r="F31" s="7"/>
      <c r="G31" s="7"/>
      <c r="H31" s="7"/>
      <c r="I31" s="7"/>
      <c r="J31" s="7"/>
      <c r="K31" s="7"/>
      <c r="L31" s="9"/>
      <c r="M31" s="10"/>
      <c r="N31" s="10"/>
      <c r="O31" s="10"/>
      <c r="P31" s="10"/>
      <c r="Q31" s="10"/>
      <c r="R31" s="10"/>
      <c r="S31" s="10"/>
      <c r="T31" s="10"/>
      <c r="U31" s="10"/>
      <c r="V31" s="7"/>
      <c r="W31" s="9"/>
      <c r="X31" s="10"/>
    </row>
    <row r="32" spans="1:24" ht="16.5" customHeight="1">
      <c r="A32" s="7"/>
      <c r="B32" s="7"/>
      <c r="C32" s="7"/>
      <c r="D32" s="7"/>
      <c r="E32" s="7"/>
      <c r="F32" s="7" t="s">
        <v>325</v>
      </c>
      <c r="G32" s="7"/>
      <c r="H32" s="7"/>
      <c r="I32" s="7"/>
      <c r="J32" s="7"/>
      <c r="K32" s="7"/>
      <c r="L32" s="9" t="s">
        <v>139</v>
      </c>
      <c r="M32" s="18">
        <v>100</v>
      </c>
      <c r="N32" s="18">
        <v>100</v>
      </c>
      <c r="O32" s="18">
        <v>100</v>
      </c>
      <c r="P32" s="18">
        <v>100</v>
      </c>
      <c r="Q32" s="18">
        <v>100</v>
      </c>
      <c r="R32" s="18">
        <v>100</v>
      </c>
      <c r="S32" s="18">
        <v>100</v>
      </c>
      <c r="T32" s="18">
        <v>100</v>
      </c>
      <c r="U32" s="18">
        <v>100</v>
      </c>
      <c r="V32" s="7"/>
      <c r="W32" s="9" t="s">
        <v>131</v>
      </c>
      <c r="X32" s="18">
        <v>990</v>
      </c>
    </row>
    <row r="33" spans="1:24" ht="16.5" customHeight="1">
      <c r="A33" s="7"/>
      <c r="B33" s="7"/>
      <c r="C33" s="7"/>
      <c r="D33" s="7"/>
      <c r="E33" s="7"/>
      <c r="F33" s="7" t="s">
        <v>326</v>
      </c>
      <c r="G33" s="7"/>
      <c r="H33" s="7"/>
      <c r="I33" s="7"/>
      <c r="J33" s="7"/>
      <c r="K33" s="7"/>
      <c r="L33" s="9" t="s">
        <v>139</v>
      </c>
      <c r="M33" s="27">
        <v>83</v>
      </c>
      <c r="N33" s="27">
        <v>70</v>
      </c>
      <c r="O33" s="27">
        <v>85</v>
      </c>
      <c r="P33" s="27">
        <v>83</v>
      </c>
      <c r="Q33" s="27">
        <v>84</v>
      </c>
      <c r="R33" s="27">
        <v>55</v>
      </c>
      <c r="S33" s="27">
        <v>83</v>
      </c>
      <c r="T33" s="27">
        <v>73</v>
      </c>
      <c r="U33" s="27">
        <v>80</v>
      </c>
      <c r="V33" s="7"/>
      <c r="W33" s="9" t="s">
        <v>131</v>
      </c>
      <c r="X33" s="20">
        <v>15675</v>
      </c>
    </row>
    <row r="34" spans="1:24" ht="16.5" customHeight="1">
      <c r="A34" s="7"/>
      <c r="B34" s="7"/>
      <c r="C34" s="7"/>
      <c r="D34" s="7"/>
      <c r="E34" s="7"/>
      <c r="F34" s="7" t="s">
        <v>327</v>
      </c>
      <c r="G34" s="7"/>
      <c r="H34" s="7"/>
      <c r="I34" s="7"/>
      <c r="J34" s="7"/>
      <c r="K34" s="7"/>
      <c r="L34" s="9" t="s">
        <v>139</v>
      </c>
      <c r="M34" s="27">
        <v>85</v>
      </c>
      <c r="N34" s="27">
        <v>60</v>
      </c>
      <c r="O34" s="27">
        <v>77</v>
      </c>
      <c r="P34" s="27">
        <v>76</v>
      </c>
      <c r="Q34" s="27">
        <v>81</v>
      </c>
      <c r="R34" s="27">
        <v>59</v>
      </c>
      <c r="S34" s="27">
        <v>50</v>
      </c>
      <c r="T34" s="27">
        <v>63</v>
      </c>
      <c r="U34" s="27">
        <v>73</v>
      </c>
      <c r="V34" s="7"/>
      <c r="W34" s="9" t="s">
        <v>131</v>
      </c>
      <c r="X34" s="20">
        <v>37622</v>
      </c>
    </row>
    <row r="35" spans="1:24" ht="16.5" customHeight="1">
      <c r="A35" s="7"/>
      <c r="B35" s="7"/>
      <c r="C35" s="7"/>
      <c r="D35" s="7"/>
      <c r="E35" s="7"/>
      <c r="F35" s="7" t="s">
        <v>328</v>
      </c>
      <c r="G35" s="7"/>
      <c r="H35" s="7"/>
      <c r="I35" s="7"/>
      <c r="J35" s="7"/>
      <c r="K35" s="7"/>
      <c r="L35" s="9" t="s">
        <v>139</v>
      </c>
      <c r="M35" s="27">
        <v>92</v>
      </c>
      <c r="N35" s="27">
        <v>71</v>
      </c>
      <c r="O35" s="27">
        <v>78</v>
      </c>
      <c r="P35" s="27">
        <v>73</v>
      </c>
      <c r="Q35" s="27">
        <v>92</v>
      </c>
      <c r="R35" s="27">
        <v>64</v>
      </c>
      <c r="S35" s="27">
        <v>59</v>
      </c>
      <c r="T35" s="27">
        <v>66</v>
      </c>
      <c r="U35" s="27">
        <v>75</v>
      </c>
      <c r="V35" s="7"/>
      <c r="W35" s="9" t="s">
        <v>131</v>
      </c>
      <c r="X35" s="20">
        <v>59252</v>
      </c>
    </row>
    <row r="36" spans="1:24" ht="16.5" customHeight="1">
      <c r="A36" s="7"/>
      <c r="B36" s="7"/>
      <c r="C36" s="7"/>
      <c r="D36" s="7"/>
      <c r="E36" s="7"/>
      <c r="F36" s="7" t="s">
        <v>329</v>
      </c>
      <c r="G36" s="7"/>
      <c r="H36" s="7"/>
      <c r="I36" s="7"/>
      <c r="J36" s="7"/>
      <c r="K36" s="7"/>
      <c r="L36" s="9" t="s">
        <v>139</v>
      </c>
      <c r="M36" s="27">
        <v>98</v>
      </c>
      <c r="N36" s="27">
        <v>95</v>
      </c>
      <c r="O36" s="27">
        <v>96</v>
      </c>
      <c r="P36" s="27">
        <v>90</v>
      </c>
      <c r="Q36" s="27">
        <v>96</v>
      </c>
      <c r="R36" s="27">
        <v>83</v>
      </c>
      <c r="S36" s="18">
        <v>100</v>
      </c>
      <c r="T36" s="27">
        <v>90</v>
      </c>
      <c r="U36" s="27">
        <v>93</v>
      </c>
      <c r="V36" s="7"/>
      <c r="W36" s="9" t="s">
        <v>131</v>
      </c>
      <c r="X36" s="20">
        <v>20695</v>
      </c>
    </row>
    <row r="37" spans="1:24" ht="16.5" customHeight="1">
      <c r="A37" s="7"/>
      <c r="B37" s="7"/>
      <c r="C37" s="7"/>
      <c r="D37" s="7"/>
      <c r="E37" s="7"/>
      <c r="F37" s="7" t="s">
        <v>385</v>
      </c>
      <c r="G37" s="7"/>
      <c r="H37" s="7"/>
      <c r="I37" s="7"/>
      <c r="J37" s="7"/>
      <c r="K37" s="7"/>
      <c r="L37" s="9" t="s">
        <v>139</v>
      </c>
      <c r="M37" s="27">
        <v>90</v>
      </c>
      <c r="N37" s="27">
        <v>69</v>
      </c>
      <c r="O37" s="27">
        <v>81</v>
      </c>
      <c r="P37" s="27">
        <v>78</v>
      </c>
      <c r="Q37" s="27">
        <v>88</v>
      </c>
      <c r="R37" s="27">
        <v>62</v>
      </c>
      <c r="S37" s="27">
        <v>68</v>
      </c>
      <c r="T37" s="27">
        <v>67</v>
      </c>
      <c r="U37" s="27">
        <v>78</v>
      </c>
      <c r="V37" s="7"/>
      <c r="W37" s="9" t="s">
        <v>131</v>
      </c>
      <c r="X37" s="33">
        <v>134234</v>
      </c>
    </row>
    <row r="38" spans="1:24" ht="16.5" customHeight="1">
      <c r="A38" s="7"/>
      <c r="B38" s="7"/>
      <c r="C38" s="7"/>
      <c r="D38" s="7"/>
      <c r="E38" s="7"/>
      <c r="F38" s="7" t="s">
        <v>362</v>
      </c>
      <c r="G38" s="7"/>
      <c r="H38" s="7"/>
      <c r="I38" s="7"/>
      <c r="J38" s="7"/>
      <c r="K38" s="7"/>
      <c r="L38" s="9" t="s">
        <v>131</v>
      </c>
      <c r="M38" s="20">
        <v>21142</v>
      </c>
      <c r="N38" s="16">
        <v>1071</v>
      </c>
      <c r="O38" s="20">
        <v>24349</v>
      </c>
      <c r="P38" s="20">
        <v>71289</v>
      </c>
      <c r="Q38" s="20">
        <v>11625</v>
      </c>
      <c r="R38" s="16">
        <v>1416</v>
      </c>
      <c r="S38" s="27">
        <v>53</v>
      </c>
      <c r="T38" s="20">
        <v>41957</v>
      </c>
      <c r="U38" s="33">
        <v>172902</v>
      </c>
      <c r="V38" s="7"/>
      <c r="W38" s="9"/>
      <c r="X38" s="10"/>
    </row>
    <row r="39" spans="1:24" ht="16.5" customHeight="1">
      <c r="A39" s="7"/>
      <c r="B39" s="7"/>
      <c r="C39" s="7"/>
      <c r="D39" s="7"/>
      <c r="E39" s="7" t="s">
        <v>389</v>
      </c>
      <c r="F39" s="7"/>
      <c r="G39" s="7"/>
      <c r="H39" s="7"/>
      <c r="I39" s="7"/>
      <c r="J39" s="7"/>
      <c r="K39" s="7"/>
      <c r="L39" s="9"/>
      <c r="M39" s="10"/>
      <c r="N39" s="10"/>
      <c r="O39" s="10"/>
      <c r="P39" s="10"/>
      <c r="Q39" s="10"/>
      <c r="R39" s="10"/>
      <c r="S39" s="10"/>
      <c r="T39" s="10"/>
      <c r="U39" s="10"/>
      <c r="V39" s="7"/>
      <c r="W39" s="9"/>
      <c r="X39" s="10"/>
    </row>
    <row r="40" spans="1:24" ht="16.5" customHeight="1">
      <c r="A40" s="7"/>
      <c r="B40" s="7"/>
      <c r="C40" s="7"/>
      <c r="D40" s="7"/>
      <c r="E40" s="7"/>
      <c r="F40" s="7" t="s">
        <v>325</v>
      </c>
      <c r="G40" s="7"/>
      <c r="H40" s="7"/>
      <c r="I40" s="7"/>
      <c r="J40" s="7"/>
      <c r="K40" s="7"/>
      <c r="L40" s="9" t="s">
        <v>139</v>
      </c>
      <c r="M40" s="18">
        <v>100</v>
      </c>
      <c r="N40" s="18">
        <v>100</v>
      </c>
      <c r="O40" s="18">
        <v>100</v>
      </c>
      <c r="P40" s="18">
        <v>100</v>
      </c>
      <c r="Q40" s="18">
        <v>100</v>
      </c>
      <c r="R40" s="18">
        <v>100</v>
      </c>
      <c r="S40" s="25" t="s">
        <v>143</v>
      </c>
      <c r="T40" s="18">
        <v>100</v>
      </c>
      <c r="U40" s="18">
        <v>100</v>
      </c>
      <c r="V40" s="7"/>
      <c r="W40" s="9" t="s">
        <v>131</v>
      </c>
      <c r="X40" s="18">
        <v>713</v>
      </c>
    </row>
    <row r="41" spans="1:24" ht="16.5" customHeight="1">
      <c r="A41" s="7"/>
      <c r="B41" s="7"/>
      <c r="C41" s="7"/>
      <c r="D41" s="7"/>
      <c r="E41" s="7"/>
      <c r="F41" s="7" t="s">
        <v>326</v>
      </c>
      <c r="G41" s="7"/>
      <c r="H41" s="7"/>
      <c r="I41" s="7"/>
      <c r="J41" s="7"/>
      <c r="K41" s="7"/>
      <c r="L41" s="9" t="s">
        <v>139</v>
      </c>
      <c r="M41" s="27">
        <v>87</v>
      </c>
      <c r="N41" s="27">
        <v>67</v>
      </c>
      <c r="O41" s="27">
        <v>84</v>
      </c>
      <c r="P41" s="27">
        <v>80</v>
      </c>
      <c r="Q41" s="27">
        <v>73</v>
      </c>
      <c r="R41" s="27">
        <v>55</v>
      </c>
      <c r="S41" s="25" t="s">
        <v>143</v>
      </c>
      <c r="T41" s="27">
        <v>68</v>
      </c>
      <c r="U41" s="27">
        <v>75</v>
      </c>
      <c r="V41" s="7"/>
      <c r="W41" s="9" t="s">
        <v>131</v>
      </c>
      <c r="X41" s="16">
        <v>9885</v>
      </c>
    </row>
    <row r="42" spans="1:24" ht="16.5" customHeight="1">
      <c r="A42" s="7"/>
      <c r="B42" s="7"/>
      <c r="C42" s="7"/>
      <c r="D42" s="7"/>
      <c r="E42" s="7"/>
      <c r="F42" s="7" t="s">
        <v>327</v>
      </c>
      <c r="G42" s="7"/>
      <c r="H42" s="7"/>
      <c r="I42" s="7"/>
      <c r="J42" s="7"/>
      <c r="K42" s="7"/>
      <c r="L42" s="9" t="s">
        <v>139</v>
      </c>
      <c r="M42" s="27">
        <v>85</v>
      </c>
      <c r="N42" s="27">
        <v>58</v>
      </c>
      <c r="O42" s="27">
        <v>78</v>
      </c>
      <c r="P42" s="27">
        <v>77</v>
      </c>
      <c r="Q42" s="27">
        <v>70</v>
      </c>
      <c r="R42" s="27">
        <v>53</v>
      </c>
      <c r="S42" s="27">
        <v>67</v>
      </c>
      <c r="T42" s="27">
        <v>64</v>
      </c>
      <c r="U42" s="27">
        <v>71</v>
      </c>
      <c r="V42" s="7"/>
      <c r="W42" s="9" t="s">
        <v>131</v>
      </c>
      <c r="X42" s="20">
        <v>22849</v>
      </c>
    </row>
    <row r="43" spans="1:24" ht="16.5" customHeight="1">
      <c r="A43" s="7"/>
      <c r="B43" s="7"/>
      <c r="C43" s="7"/>
      <c r="D43" s="7"/>
      <c r="E43" s="7"/>
      <c r="F43" s="7" t="s">
        <v>328</v>
      </c>
      <c r="G43" s="7"/>
      <c r="H43" s="7"/>
      <c r="I43" s="7"/>
      <c r="J43" s="7"/>
      <c r="K43" s="7"/>
      <c r="L43" s="9" t="s">
        <v>139</v>
      </c>
      <c r="M43" s="27">
        <v>91</v>
      </c>
      <c r="N43" s="27">
        <v>72</v>
      </c>
      <c r="O43" s="27">
        <v>78</v>
      </c>
      <c r="P43" s="27">
        <v>83</v>
      </c>
      <c r="Q43" s="27">
        <v>78</v>
      </c>
      <c r="R43" s="27">
        <v>63</v>
      </c>
      <c r="S43" s="27">
        <v>40</v>
      </c>
      <c r="T43" s="27">
        <v>74</v>
      </c>
      <c r="U43" s="27">
        <v>79</v>
      </c>
      <c r="V43" s="7"/>
      <c r="W43" s="9" t="s">
        <v>131</v>
      </c>
      <c r="X43" s="20">
        <v>33881</v>
      </c>
    </row>
    <row r="44" spans="1:24" ht="16.5" customHeight="1">
      <c r="A44" s="7"/>
      <c r="B44" s="7"/>
      <c r="C44" s="7"/>
      <c r="D44" s="7"/>
      <c r="E44" s="7"/>
      <c r="F44" s="7" t="s">
        <v>329</v>
      </c>
      <c r="G44" s="7"/>
      <c r="H44" s="7"/>
      <c r="I44" s="7"/>
      <c r="J44" s="7"/>
      <c r="K44" s="7"/>
      <c r="L44" s="9" t="s">
        <v>139</v>
      </c>
      <c r="M44" s="27">
        <v>97</v>
      </c>
      <c r="N44" s="27">
        <v>88</v>
      </c>
      <c r="O44" s="27">
        <v>95</v>
      </c>
      <c r="P44" s="27">
        <v>95</v>
      </c>
      <c r="Q44" s="27">
        <v>95</v>
      </c>
      <c r="R44" s="27">
        <v>88</v>
      </c>
      <c r="S44" s="18">
        <v>100</v>
      </c>
      <c r="T44" s="27">
        <v>95</v>
      </c>
      <c r="U44" s="27">
        <v>95</v>
      </c>
      <c r="V44" s="7"/>
      <c r="W44" s="9" t="s">
        <v>131</v>
      </c>
      <c r="X44" s="20">
        <v>13997</v>
      </c>
    </row>
    <row r="45" spans="1:24" ht="16.5" customHeight="1">
      <c r="A45" s="7"/>
      <c r="B45" s="7"/>
      <c r="C45" s="7"/>
      <c r="D45" s="7"/>
      <c r="E45" s="7"/>
      <c r="F45" s="7" t="s">
        <v>385</v>
      </c>
      <c r="G45" s="7"/>
      <c r="H45" s="7"/>
      <c r="I45" s="7"/>
      <c r="J45" s="7"/>
      <c r="K45" s="7"/>
      <c r="L45" s="9" t="s">
        <v>139</v>
      </c>
      <c r="M45" s="27">
        <v>89</v>
      </c>
      <c r="N45" s="27">
        <v>69</v>
      </c>
      <c r="O45" s="27">
        <v>81</v>
      </c>
      <c r="P45" s="27">
        <v>83</v>
      </c>
      <c r="Q45" s="27">
        <v>76</v>
      </c>
      <c r="R45" s="27">
        <v>60</v>
      </c>
      <c r="S45" s="27">
        <v>62</v>
      </c>
      <c r="T45" s="27">
        <v>72</v>
      </c>
      <c r="U45" s="27">
        <v>78</v>
      </c>
      <c r="V45" s="7"/>
      <c r="W45" s="9" t="s">
        <v>131</v>
      </c>
      <c r="X45" s="20">
        <v>81325</v>
      </c>
    </row>
    <row r="46" spans="1:24" ht="16.5" customHeight="1">
      <c r="A46" s="7"/>
      <c r="B46" s="7"/>
      <c r="C46" s="7"/>
      <c r="D46" s="7"/>
      <c r="E46" s="7"/>
      <c r="F46" s="7" t="s">
        <v>362</v>
      </c>
      <c r="G46" s="7"/>
      <c r="H46" s="7"/>
      <c r="I46" s="7"/>
      <c r="J46" s="7"/>
      <c r="K46" s="7"/>
      <c r="L46" s="9" t="s">
        <v>131</v>
      </c>
      <c r="M46" s="16">
        <v>4284</v>
      </c>
      <c r="N46" s="18">
        <v>121</v>
      </c>
      <c r="O46" s="20">
        <v>15262</v>
      </c>
      <c r="P46" s="20">
        <v>39183</v>
      </c>
      <c r="Q46" s="16">
        <v>2104</v>
      </c>
      <c r="R46" s="18">
        <v>237</v>
      </c>
      <c r="S46" s="27">
        <v>13</v>
      </c>
      <c r="T46" s="20">
        <v>42397</v>
      </c>
      <c r="U46" s="33">
        <v>103601</v>
      </c>
      <c r="V46" s="7"/>
      <c r="W46" s="9"/>
      <c r="X46" s="10"/>
    </row>
    <row r="47" spans="1:24" ht="16.5" customHeight="1">
      <c r="A47" s="7"/>
      <c r="B47" s="7"/>
      <c r="C47" s="7"/>
      <c r="D47" s="7" t="s">
        <v>78</v>
      </c>
      <c r="E47" s="7"/>
      <c r="F47" s="7"/>
      <c r="G47" s="7"/>
      <c r="H47" s="7"/>
      <c r="I47" s="7"/>
      <c r="J47" s="7"/>
      <c r="K47" s="7"/>
      <c r="L47" s="9"/>
      <c r="M47" s="10"/>
      <c r="N47" s="10"/>
      <c r="O47" s="10"/>
      <c r="P47" s="10"/>
      <c r="Q47" s="10"/>
      <c r="R47" s="10"/>
      <c r="S47" s="10"/>
      <c r="T47" s="10"/>
      <c r="U47" s="10"/>
      <c r="V47" s="7"/>
      <c r="W47" s="9"/>
      <c r="X47" s="10"/>
    </row>
    <row r="48" spans="1:24" ht="16.5" customHeight="1">
      <c r="A48" s="7"/>
      <c r="B48" s="7"/>
      <c r="C48" s="7"/>
      <c r="D48" s="7"/>
      <c r="E48" s="7" t="s">
        <v>157</v>
      </c>
      <c r="F48" s="7"/>
      <c r="G48" s="7"/>
      <c r="H48" s="7"/>
      <c r="I48" s="7"/>
      <c r="J48" s="7"/>
      <c r="K48" s="7"/>
      <c r="L48" s="9"/>
      <c r="M48" s="10"/>
      <c r="N48" s="10"/>
      <c r="O48" s="10"/>
      <c r="P48" s="10"/>
      <c r="Q48" s="10"/>
      <c r="R48" s="10"/>
      <c r="S48" s="10"/>
      <c r="T48" s="10"/>
      <c r="U48" s="10"/>
      <c r="V48" s="7"/>
      <c r="W48" s="9"/>
      <c r="X48" s="10"/>
    </row>
    <row r="49" spans="1:24" ht="16.5" customHeight="1">
      <c r="A49" s="7"/>
      <c r="B49" s="7"/>
      <c r="C49" s="7"/>
      <c r="D49" s="7"/>
      <c r="E49" s="7"/>
      <c r="F49" s="7" t="s">
        <v>325</v>
      </c>
      <c r="G49" s="7"/>
      <c r="H49" s="7"/>
      <c r="I49" s="7"/>
      <c r="J49" s="7"/>
      <c r="K49" s="7"/>
      <c r="L49" s="9" t="s">
        <v>139</v>
      </c>
      <c r="M49" s="18">
        <v>100</v>
      </c>
      <c r="N49" s="18">
        <v>100</v>
      </c>
      <c r="O49" s="18">
        <v>100</v>
      </c>
      <c r="P49" s="18">
        <v>100</v>
      </c>
      <c r="Q49" s="18">
        <v>100</v>
      </c>
      <c r="R49" s="18">
        <v>100</v>
      </c>
      <c r="S49" s="18">
        <v>100</v>
      </c>
      <c r="T49" s="18">
        <v>100</v>
      </c>
      <c r="U49" s="18">
        <v>100</v>
      </c>
      <c r="V49" s="7"/>
      <c r="W49" s="9" t="s">
        <v>131</v>
      </c>
      <c r="X49" s="20">
        <v>44718</v>
      </c>
    </row>
    <row r="50" spans="1:24" ht="16.5" customHeight="1">
      <c r="A50" s="7"/>
      <c r="B50" s="7"/>
      <c r="C50" s="7"/>
      <c r="D50" s="7"/>
      <c r="E50" s="7"/>
      <c r="F50" s="7" t="s">
        <v>326</v>
      </c>
      <c r="G50" s="7"/>
      <c r="H50" s="7"/>
      <c r="I50" s="7"/>
      <c r="J50" s="7"/>
      <c r="K50" s="7"/>
      <c r="L50" s="9" t="s">
        <v>139</v>
      </c>
      <c r="M50" s="27">
        <v>79</v>
      </c>
      <c r="N50" s="27">
        <v>66</v>
      </c>
      <c r="O50" s="27">
        <v>71</v>
      </c>
      <c r="P50" s="27">
        <v>80</v>
      </c>
      <c r="Q50" s="27">
        <v>64</v>
      </c>
      <c r="R50" s="27">
        <v>65</v>
      </c>
      <c r="S50" s="27">
        <v>75</v>
      </c>
      <c r="T50" s="27">
        <v>70</v>
      </c>
      <c r="U50" s="27">
        <v>73</v>
      </c>
      <c r="V50" s="7"/>
      <c r="W50" s="9" t="s">
        <v>131</v>
      </c>
      <c r="X50" s="33">
        <v>771936</v>
      </c>
    </row>
    <row r="51" spans="1:24" ht="16.5" customHeight="1">
      <c r="A51" s="7"/>
      <c r="B51" s="7"/>
      <c r="C51" s="7"/>
      <c r="D51" s="7"/>
      <c r="E51" s="7"/>
      <c r="F51" s="7" t="s">
        <v>327</v>
      </c>
      <c r="G51" s="7"/>
      <c r="H51" s="7"/>
      <c r="I51" s="7"/>
      <c r="J51" s="7"/>
      <c r="K51" s="7"/>
      <c r="L51" s="9" t="s">
        <v>139</v>
      </c>
      <c r="M51" s="27">
        <v>75</v>
      </c>
      <c r="N51" s="27">
        <v>65</v>
      </c>
      <c r="O51" s="27">
        <v>68</v>
      </c>
      <c r="P51" s="27">
        <v>45</v>
      </c>
      <c r="Q51" s="27">
        <v>48</v>
      </c>
      <c r="R51" s="27">
        <v>53</v>
      </c>
      <c r="S51" s="27">
        <v>34</v>
      </c>
      <c r="T51" s="27">
        <v>55</v>
      </c>
      <c r="U51" s="27">
        <v>64</v>
      </c>
      <c r="V51" s="7"/>
      <c r="W51" s="9" t="s">
        <v>131</v>
      </c>
      <c r="X51" s="34">
        <v>1990807</v>
      </c>
    </row>
    <row r="52" spans="1:24" ht="16.5" customHeight="1">
      <c r="A52" s="7"/>
      <c r="B52" s="7"/>
      <c r="C52" s="7"/>
      <c r="D52" s="7"/>
      <c r="E52" s="7"/>
      <c r="F52" s="7" t="s">
        <v>328</v>
      </c>
      <c r="G52" s="7"/>
      <c r="H52" s="7"/>
      <c r="I52" s="7"/>
      <c r="J52" s="7"/>
      <c r="K52" s="7"/>
      <c r="L52" s="9" t="s">
        <v>139</v>
      </c>
      <c r="M52" s="27">
        <v>80</v>
      </c>
      <c r="N52" s="27">
        <v>73</v>
      </c>
      <c r="O52" s="27">
        <v>81</v>
      </c>
      <c r="P52" s="27">
        <v>62</v>
      </c>
      <c r="Q52" s="27">
        <v>64</v>
      </c>
      <c r="R52" s="27">
        <v>65</v>
      </c>
      <c r="S52" s="27">
        <v>50</v>
      </c>
      <c r="T52" s="27">
        <v>66</v>
      </c>
      <c r="U52" s="27">
        <v>74</v>
      </c>
      <c r="V52" s="7"/>
      <c r="W52" s="9" t="s">
        <v>131</v>
      </c>
      <c r="X52" s="34">
        <v>1754052</v>
      </c>
    </row>
    <row r="53" spans="1:24" ht="16.5" customHeight="1">
      <c r="A53" s="7"/>
      <c r="B53" s="7"/>
      <c r="C53" s="7"/>
      <c r="D53" s="7"/>
      <c r="E53" s="7"/>
      <c r="F53" s="7" t="s">
        <v>329</v>
      </c>
      <c r="G53" s="7"/>
      <c r="H53" s="7"/>
      <c r="I53" s="7"/>
      <c r="J53" s="7"/>
      <c r="K53" s="7"/>
      <c r="L53" s="9" t="s">
        <v>139</v>
      </c>
      <c r="M53" s="27">
        <v>95</v>
      </c>
      <c r="N53" s="27">
        <v>89</v>
      </c>
      <c r="O53" s="27">
        <v>96</v>
      </c>
      <c r="P53" s="27">
        <v>89</v>
      </c>
      <c r="Q53" s="27">
        <v>87</v>
      </c>
      <c r="R53" s="27">
        <v>86</v>
      </c>
      <c r="S53" s="27">
        <v>83</v>
      </c>
      <c r="T53" s="27">
        <v>94</v>
      </c>
      <c r="U53" s="27">
        <v>93</v>
      </c>
      <c r="V53" s="7"/>
      <c r="W53" s="9" t="s">
        <v>131</v>
      </c>
      <c r="X53" s="33">
        <v>325872</v>
      </c>
    </row>
    <row r="54" spans="1:24" ht="16.5" customHeight="1">
      <c r="A54" s="7"/>
      <c r="B54" s="7"/>
      <c r="C54" s="7"/>
      <c r="D54" s="7"/>
      <c r="E54" s="7"/>
      <c r="F54" s="7" t="s">
        <v>385</v>
      </c>
      <c r="G54" s="7"/>
      <c r="H54" s="7"/>
      <c r="I54" s="7"/>
      <c r="J54" s="7"/>
      <c r="K54" s="7"/>
      <c r="L54" s="9" t="s">
        <v>139</v>
      </c>
      <c r="M54" s="27">
        <v>79</v>
      </c>
      <c r="N54" s="27">
        <v>70</v>
      </c>
      <c r="O54" s="27">
        <v>74</v>
      </c>
      <c r="P54" s="27">
        <v>60</v>
      </c>
      <c r="Q54" s="27">
        <v>59</v>
      </c>
      <c r="R54" s="27">
        <v>64</v>
      </c>
      <c r="S54" s="27">
        <v>48</v>
      </c>
      <c r="T54" s="27">
        <v>66</v>
      </c>
      <c r="U54" s="27">
        <v>71</v>
      </c>
      <c r="V54" s="7"/>
      <c r="W54" s="9" t="s">
        <v>131</v>
      </c>
      <c r="X54" s="34">
        <v>4887385</v>
      </c>
    </row>
    <row r="55" spans="1:24" ht="16.5" customHeight="1">
      <c r="A55" s="7"/>
      <c r="B55" s="7"/>
      <c r="C55" s="7"/>
      <c r="D55" s="7"/>
      <c r="E55" s="7"/>
      <c r="F55" s="7" t="s">
        <v>362</v>
      </c>
      <c r="G55" s="7"/>
      <c r="H55" s="7"/>
      <c r="I55" s="7"/>
      <c r="J55" s="7"/>
      <c r="K55" s="7"/>
      <c r="L55" s="9" t="s">
        <v>131</v>
      </c>
      <c r="M55" s="34">
        <v>1696268</v>
      </c>
      <c r="N55" s="34">
        <v>1147318</v>
      </c>
      <c r="O55" s="33">
        <v>957000</v>
      </c>
      <c r="P55" s="33">
        <v>590563</v>
      </c>
      <c r="Q55" s="33">
        <v>367994</v>
      </c>
      <c r="R55" s="16">
        <v>2115</v>
      </c>
      <c r="S55" s="33">
        <v>123183</v>
      </c>
      <c r="T55" s="16">
        <v>2944</v>
      </c>
      <c r="U55" s="34">
        <v>4887385</v>
      </c>
      <c r="V55" s="7"/>
      <c r="W55" s="9"/>
      <c r="X55" s="10"/>
    </row>
    <row r="56" spans="1:24" ht="16.5" customHeight="1">
      <c r="A56" s="7"/>
      <c r="B56" s="7"/>
      <c r="C56" s="7"/>
      <c r="D56" s="7"/>
      <c r="E56" s="7" t="s">
        <v>386</v>
      </c>
      <c r="F56" s="7"/>
      <c r="G56" s="7"/>
      <c r="H56" s="7"/>
      <c r="I56" s="7"/>
      <c r="J56" s="7"/>
      <c r="K56" s="7"/>
      <c r="L56" s="9"/>
      <c r="M56" s="10"/>
      <c r="N56" s="10"/>
      <c r="O56" s="10"/>
      <c r="P56" s="10"/>
      <c r="Q56" s="10"/>
      <c r="R56" s="10"/>
      <c r="S56" s="10"/>
      <c r="T56" s="10"/>
      <c r="U56" s="10"/>
      <c r="V56" s="7"/>
      <c r="W56" s="9"/>
      <c r="X56" s="10"/>
    </row>
    <row r="57" spans="1:24" ht="16.5" customHeight="1">
      <c r="A57" s="7"/>
      <c r="B57" s="7"/>
      <c r="C57" s="7"/>
      <c r="D57" s="7"/>
      <c r="E57" s="7"/>
      <c r="F57" s="7" t="s">
        <v>325</v>
      </c>
      <c r="G57" s="7"/>
      <c r="H57" s="7"/>
      <c r="I57" s="7"/>
      <c r="J57" s="7"/>
      <c r="K57" s="7"/>
      <c r="L57" s="9" t="s">
        <v>139</v>
      </c>
      <c r="M57" s="18">
        <v>100</v>
      </c>
      <c r="N57" s="18">
        <v>100</v>
      </c>
      <c r="O57" s="18">
        <v>100</v>
      </c>
      <c r="P57" s="18">
        <v>100</v>
      </c>
      <c r="Q57" s="18">
        <v>100</v>
      </c>
      <c r="R57" s="18">
        <v>100</v>
      </c>
      <c r="S57" s="18">
        <v>100</v>
      </c>
      <c r="T57" s="18">
        <v>100</v>
      </c>
      <c r="U57" s="18">
        <v>100</v>
      </c>
      <c r="V57" s="7"/>
      <c r="W57" s="9" t="s">
        <v>131</v>
      </c>
      <c r="X57" s="20">
        <v>11115</v>
      </c>
    </row>
    <row r="58" spans="1:24" ht="16.5" customHeight="1">
      <c r="A58" s="7"/>
      <c r="B58" s="7"/>
      <c r="C58" s="7"/>
      <c r="D58" s="7"/>
      <c r="E58" s="7"/>
      <c r="F58" s="7" t="s">
        <v>326</v>
      </c>
      <c r="G58" s="7"/>
      <c r="H58" s="7"/>
      <c r="I58" s="7"/>
      <c r="J58" s="7"/>
      <c r="K58" s="7"/>
      <c r="L58" s="9" t="s">
        <v>139</v>
      </c>
      <c r="M58" s="27">
        <v>82</v>
      </c>
      <c r="N58" s="27">
        <v>67</v>
      </c>
      <c r="O58" s="27">
        <v>80</v>
      </c>
      <c r="P58" s="27">
        <v>85</v>
      </c>
      <c r="Q58" s="27">
        <v>80</v>
      </c>
      <c r="R58" s="27">
        <v>63</v>
      </c>
      <c r="S58" s="27">
        <v>78</v>
      </c>
      <c r="T58" s="27">
        <v>73</v>
      </c>
      <c r="U58" s="27">
        <v>77</v>
      </c>
      <c r="V58" s="7"/>
      <c r="W58" s="9" t="s">
        <v>131</v>
      </c>
      <c r="X58" s="33">
        <v>227430</v>
      </c>
    </row>
    <row r="59" spans="1:24" ht="16.5" customHeight="1">
      <c r="A59" s="7"/>
      <c r="B59" s="7"/>
      <c r="C59" s="7"/>
      <c r="D59" s="7"/>
      <c r="E59" s="7"/>
      <c r="F59" s="7" t="s">
        <v>327</v>
      </c>
      <c r="G59" s="7"/>
      <c r="H59" s="7"/>
      <c r="I59" s="7"/>
      <c r="J59" s="7"/>
      <c r="K59" s="7"/>
      <c r="L59" s="9" t="s">
        <v>139</v>
      </c>
      <c r="M59" s="27">
        <v>77</v>
      </c>
      <c r="N59" s="27">
        <v>63</v>
      </c>
      <c r="O59" s="27">
        <v>73</v>
      </c>
      <c r="P59" s="27">
        <v>63</v>
      </c>
      <c r="Q59" s="27">
        <v>73</v>
      </c>
      <c r="R59" s="27">
        <v>55</v>
      </c>
      <c r="S59" s="27">
        <v>35</v>
      </c>
      <c r="T59" s="27">
        <v>56</v>
      </c>
      <c r="U59" s="27">
        <v>70</v>
      </c>
      <c r="V59" s="7"/>
      <c r="W59" s="9" t="s">
        <v>131</v>
      </c>
      <c r="X59" s="33">
        <v>644284</v>
      </c>
    </row>
    <row r="60" spans="1:24" ht="16.5" customHeight="1">
      <c r="A60" s="7"/>
      <c r="B60" s="7"/>
      <c r="C60" s="7"/>
      <c r="D60" s="7"/>
      <c r="E60" s="7"/>
      <c r="F60" s="7" t="s">
        <v>328</v>
      </c>
      <c r="G60" s="7"/>
      <c r="H60" s="7"/>
      <c r="I60" s="7"/>
      <c r="J60" s="7"/>
      <c r="K60" s="7"/>
      <c r="L60" s="9" t="s">
        <v>139</v>
      </c>
      <c r="M60" s="27">
        <v>81</v>
      </c>
      <c r="N60" s="27">
        <v>71</v>
      </c>
      <c r="O60" s="27">
        <v>81</v>
      </c>
      <c r="P60" s="27">
        <v>76</v>
      </c>
      <c r="Q60" s="27">
        <v>84</v>
      </c>
      <c r="R60" s="27">
        <v>65</v>
      </c>
      <c r="S60" s="27">
        <v>52</v>
      </c>
      <c r="T60" s="27">
        <v>67</v>
      </c>
      <c r="U60" s="27">
        <v>77</v>
      </c>
      <c r="V60" s="7"/>
      <c r="W60" s="9" t="s">
        <v>131</v>
      </c>
      <c r="X60" s="33">
        <v>671626</v>
      </c>
    </row>
    <row r="61" spans="1:24" ht="16.5" customHeight="1">
      <c r="A61" s="7"/>
      <c r="B61" s="7"/>
      <c r="C61" s="7"/>
      <c r="D61" s="7"/>
      <c r="E61" s="7"/>
      <c r="F61" s="7" t="s">
        <v>329</v>
      </c>
      <c r="G61" s="7"/>
      <c r="H61" s="7"/>
      <c r="I61" s="7"/>
      <c r="J61" s="7"/>
      <c r="K61" s="7"/>
      <c r="L61" s="9" t="s">
        <v>139</v>
      </c>
      <c r="M61" s="27">
        <v>94</v>
      </c>
      <c r="N61" s="27">
        <v>91</v>
      </c>
      <c r="O61" s="27">
        <v>96</v>
      </c>
      <c r="P61" s="27">
        <v>95</v>
      </c>
      <c r="Q61" s="27">
        <v>96</v>
      </c>
      <c r="R61" s="27">
        <v>87</v>
      </c>
      <c r="S61" s="27">
        <v>84</v>
      </c>
      <c r="T61" s="27">
        <v>92</v>
      </c>
      <c r="U61" s="27">
        <v>94</v>
      </c>
      <c r="V61" s="7"/>
      <c r="W61" s="9" t="s">
        <v>131</v>
      </c>
      <c r="X61" s="33">
        <v>146323</v>
      </c>
    </row>
    <row r="62" spans="1:24" ht="16.5" customHeight="1">
      <c r="A62" s="7"/>
      <c r="B62" s="7"/>
      <c r="C62" s="7"/>
      <c r="D62" s="7"/>
      <c r="E62" s="7"/>
      <c r="F62" s="7" t="s">
        <v>385</v>
      </c>
      <c r="G62" s="7"/>
      <c r="H62" s="7"/>
      <c r="I62" s="7"/>
      <c r="J62" s="7"/>
      <c r="K62" s="7"/>
      <c r="L62" s="9" t="s">
        <v>139</v>
      </c>
      <c r="M62" s="27">
        <v>81</v>
      </c>
      <c r="N62" s="27">
        <v>69</v>
      </c>
      <c r="O62" s="27">
        <v>78</v>
      </c>
      <c r="P62" s="27">
        <v>74</v>
      </c>
      <c r="Q62" s="27">
        <v>80</v>
      </c>
      <c r="R62" s="27">
        <v>63</v>
      </c>
      <c r="S62" s="27">
        <v>50</v>
      </c>
      <c r="T62" s="27">
        <v>67</v>
      </c>
      <c r="U62" s="27">
        <v>76</v>
      </c>
      <c r="V62" s="7"/>
      <c r="W62" s="9" t="s">
        <v>131</v>
      </c>
      <c r="X62" s="34">
        <v>1700778</v>
      </c>
    </row>
    <row r="63" spans="1:24" ht="16.5" customHeight="1">
      <c r="A63" s="7"/>
      <c r="B63" s="7"/>
      <c r="C63" s="7"/>
      <c r="D63" s="7"/>
      <c r="E63" s="7"/>
      <c r="F63" s="7" t="s">
        <v>362</v>
      </c>
      <c r="G63" s="7"/>
      <c r="H63" s="7"/>
      <c r="I63" s="7"/>
      <c r="J63" s="7"/>
      <c r="K63" s="7"/>
      <c r="L63" s="9" t="s">
        <v>131</v>
      </c>
      <c r="M63" s="33">
        <v>675241</v>
      </c>
      <c r="N63" s="33">
        <v>414422</v>
      </c>
      <c r="O63" s="33">
        <v>358757</v>
      </c>
      <c r="P63" s="20">
        <v>83680</v>
      </c>
      <c r="Q63" s="20">
        <v>68188</v>
      </c>
      <c r="R63" s="20">
        <v>91070</v>
      </c>
      <c r="S63" s="16">
        <v>8070</v>
      </c>
      <c r="T63" s="16">
        <v>1350</v>
      </c>
      <c r="U63" s="34">
        <v>1700778</v>
      </c>
      <c r="V63" s="7"/>
      <c r="W63" s="9"/>
      <c r="X63" s="10"/>
    </row>
    <row r="64" spans="1:24" ht="16.5" customHeight="1">
      <c r="A64" s="7"/>
      <c r="B64" s="7"/>
      <c r="C64" s="7"/>
      <c r="D64" s="7"/>
      <c r="E64" s="7" t="s">
        <v>387</v>
      </c>
      <c r="F64" s="7"/>
      <c r="G64" s="7"/>
      <c r="H64" s="7"/>
      <c r="I64" s="7"/>
      <c r="J64" s="7"/>
      <c r="K64" s="7"/>
      <c r="L64" s="9"/>
      <c r="M64" s="10"/>
      <c r="N64" s="10"/>
      <c r="O64" s="10"/>
      <c r="P64" s="10"/>
      <c r="Q64" s="10"/>
      <c r="R64" s="10"/>
      <c r="S64" s="10"/>
      <c r="T64" s="10"/>
      <c r="U64" s="10"/>
      <c r="V64" s="7"/>
      <c r="W64" s="9"/>
      <c r="X64" s="10"/>
    </row>
    <row r="65" spans="1:24" ht="16.5" customHeight="1">
      <c r="A65" s="7"/>
      <c r="B65" s="7"/>
      <c r="C65" s="7"/>
      <c r="D65" s="7"/>
      <c r="E65" s="7"/>
      <c r="F65" s="7" t="s">
        <v>325</v>
      </c>
      <c r="G65" s="7"/>
      <c r="H65" s="7"/>
      <c r="I65" s="7"/>
      <c r="J65" s="7"/>
      <c r="K65" s="7"/>
      <c r="L65" s="9" t="s">
        <v>139</v>
      </c>
      <c r="M65" s="18">
        <v>100</v>
      </c>
      <c r="N65" s="18">
        <v>100</v>
      </c>
      <c r="O65" s="18">
        <v>100</v>
      </c>
      <c r="P65" s="18">
        <v>100</v>
      </c>
      <c r="Q65" s="18">
        <v>100</v>
      </c>
      <c r="R65" s="18">
        <v>100</v>
      </c>
      <c r="S65" s="18">
        <v>100</v>
      </c>
      <c r="T65" s="18">
        <v>100</v>
      </c>
      <c r="U65" s="18">
        <v>100</v>
      </c>
      <c r="V65" s="7"/>
      <c r="W65" s="9" t="s">
        <v>131</v>
      </c>
      <c r="X65" s="16">
        <v>6424</v>
      </c>
    </row>
    <row r="66" spans="1:24" ht="16.5" customHeight="1">
      <c r="A66" s="7"/>
      <c r="B66" s="7"/>
      <c r="C66" s="7"/>
      <c r="D66" s="7"/>
      <c r="E66" s="7"/>
      <c r="F66" s="7" t="s">
        <v>326</v>
      </c>
      <c r="G66" s="7"/>
      <c r="H66" s="7"/>
      <c r="I66" s="7"/>
      <c r="J66" s="7"/>
      <c r="K66" s="7"/>
      <c r="L66" s="9" t="s">
        <v>139</v>
      </c>
      <c r="M66" s="27">
        <v>85</v>
      </c>
      <c r="N66" s="27">
        <v>73</v>
      </c>
      <c r="O66" s="27">
        <v>81</v>
      </c>
      <c r="P66" s="27">
        <v>75</v>
      </c>
      <c r="Q66" s="27">
        <v>86</v>
      </c>
      <c r="R66" s="27">
        <v>74</v>
      </c>
      <c r="S66" s="27">
        <v>77</v>
      </c>
      <c r="T66" s="27">
        <v>70</v>
      </c>
      <c r="U66" s="27">
        <v>79</v>
      </c>
      <c r="V66" s="7"/>
      <c r="W66" s="9" t="s">
        <v>131</v>
      </c>
      <c r="X66" s="33">
        <v>101519</v>
      </c>
    </row>
    <row r="67" spans="1:24" ht="16.5" customHeight="1">
      <c r="A67" s="7"/>
      <c r="B67" s="7"/>
      <c r="C67" s="7"/>
      <c r="D67" s="7"/>
      <c r="E67" s="7"/>
      <c r="F67" s="7" t="s">
        <v>327</v>
      </c>
      <c r="G67" s="7"/>
      <c r="H67" s="7"/>
      <c r="I67" s="7"/>
      <c r="J67" s="7"/>
      <c r="K67" s="7"/>
      <c r="L67" s="9" t="s">
        <v>139</v>
      </c>
      <c r="M67" s="27">
        <v>82</v>
      </c>
      <c r="N67" s="27">
        <v>69</v>
      </c>
      <c r="O67" s="27">
        <v>83</v>
      </c>
      <c r="P67" s="27">
        <v>68</v>
      </c>
      <c r="Q67" s="27">
        <v>79</v>
      </c>
      <c r="R67" s="27">
        <v>64</v>
      </c>
      <c r="S67" s="27">
        <v>35</v>
      </c>
      <c r="T67" s="27">
        <v>52</v>
      </c>
      <c r="U67" s="27">
        <v>76</v>
      </c>
      <c r="V67" s="7"/>
      <c r="W67" s="9" t="s">
        <v>131</v>
      </c>
      <c r="X67" s="33">
        <v>286966</v>
      </c>
    </row>
    <row r="68" spans="1:24" ht="16.5" customHeight="1">
      <c r="A68" s="7"/>
      <c r="B68" s="7"/>
      <c r="C68" s="7"/>
      <c r="D68" s="7"/>
      <c r="E68" s="7"/>
      <c r="F68" s="7" t="s">
        <v>328</v>
      </c>
      <c r="G68" s="7"/>
      <c r="H68" s="7"/>
      <c r="I68" s="7"/>
      <c r="J68" s="7"/>
      <c r="K68" s="7"/>
      <c r="L68" s="9" t="s">
        <v>139</v>
      </c>
      <c r="M68" s="27">
        <v>85</v>
      </c>
      <c r="N68" s="27">
        <v>74</v>
      </c>
      <c r="O68" s="27">
        <v>85</v>
      </c>
      <c r="P68" s="27">
        <v>76</v>
      </c>
      <c r="Q68" s="27">
        <v>87</v>
      </c>
      <c r="R68" s="27">
        <v>68</v>
      </c>
      <c r="S68" s="27">
        <v>53</v>
      </c>
      <c r="T68" s="27">
        <v>65</v>
      </c>
      <c r="U68" s="27">
        <v>79</v>
      </c>
      <c r="V68" s="7"/>
      <c r="W68" s="9" t="s">
        <v>131</v>
      </c>
      <c r="X68" s="33">
        <v>319996</v>
      </c>
    </row>
    <row r="69" spans="1:24" ht="16.5" customHeight="1">
      <c r="A69" s="7"/>
      <c r="B69" s="7"/>
      <c r="C69" s="7"/>
      <c r="D69" s="7"/>
      <c r="E69" s="7"/>
      <c r="F69" s="7" t="s">
        <v>329</v>
      </c>
      <c r="G69" s="7"/>
      <c r="H69" s="7"/>
      <c r="I69" s="7"/>
      <c r="J69" s="7"/>
      <c r="K69" s="7"/>
      <c r="L69" s="9" t="s">
        <v>139</v>
      </c>
      <c r="M69" s="27">
        <v>96</v>
      </c>
      <c r="N69" s="27">
        <v>92</v>
      </c>
      <c r="O69" s="27">
        <v>96</v>
      </c>
      <c r="P69" s="27">
        <v>92</v>
      </c>
      <c r="Q69" s="27">
        <v>97</v>
      </c>
      <c r="R69" s="27">
        <v>88</v>
      </c>
      <c r="S69" s="27">
        <v>93</v>
      </c>
      <c r="T69" s="27">
        <v>91</v>
      </c>
      <c r="U69" s="27">
        <v>95</v>
      </c>
      <c r="V69" s="7"/>
      <c r="W69" s="9" t="s">
        <v>131</v>
      </c>
      <c r="X69" s="20">
        <v>70825</v>
      </c>
    </row>
    <row r="70" spans="1:24" ht="16.5" customHeight="1">
      <c r="A70" s="7"/>
      <c r="B70" s="7"/>
      <c r="C70" s="7"/>
      <c r="D70" s="7"/>
      <c r="E70" s="7"/>
      <c r="F70" s="7" t="s">
        <v>385</v>
      </c>
      <c r="G70" s="7"/>
      <c r="H70" s="7"/>
      <c r="I70" s="7"/>
      <c r="J70" s="7"/>
      <c r="K70" s="7"/>
      <c r="L70" s="9" t="s">
        <v>139</v>
      </c>
      <c r="M70" s="27">
        <v>86</v>
      </c>
      <c r="N70" s="27">
        <v>74</v>
      </c>
      <c r="O70" s="27">
        <v>84</v>
      </c>
      <c r="P70" s="27">
        <v>74</v>
      </c>
      <c r="Q70" s="27">
        <v>85</v>
      </c>
      <c r="R70" s="27">
        <v>68</v>
      </c>
      <c r="S70" s="27">
        <v>52</v>
      </c>
      <c r="T70" s="27">
        <v>63</v>
      </c>
      <c r="U70" s="27">
        <v>79</v>
      </c>
      <c r="V70" s="7"/>
      <c r="W70" s="9" t="s">
        <v>131</v>
      </c>
      <c r="X70" s="33">
        <v>785730</v>
      </c>
    </row>
    <row r="71" spans="1:24" ht="16.5" customHeight="1">
      <c r="A71" s="7"/>
      <c r="B71" s="7"/>
      <c r="C71" s="7"/>
      <c r="D71" s="7"/>
      <c r="E71" s="7"/>
      <c r="F71" s="7" t="s">
        <v>362</v>
      </c>
      <c r="G71" s="7"/>
      <c r="H71" s="7"/>
      <c r="I71" s="7"/>
      <c r="J71" s="7"/>
      <c r="K71" s="7"/>
      <c r="L71" s="9" t="s">
        <v>131</v>
      </c>
      <c r="M71" s="33">
        <v>248522</v>
      </c>
      <c r="N71" s="20">
        <v>95666</v>
      </c>
      <c r="O71" s="33">
        <v>172380</v>
      </c>
      <c r="P71" s="20">
        <v>89123</v>
      </c>
      <c r="Q71" s="20">
        <v>58321</v>
      </c>
      <c r="R71" s="20">
        <v>49520</v>
      </c>
      <c r="S71" s="16">
        <v>1604</v>
      </c>
      <c r="T71" s="20">
        <v>70594</v>
      </c>
      <c r="U71" s="33">
        <v>785730</v>
      </c>
      <c r="V71" s="7"/>
      <c r="W71" s="9"/>
      <c r="X71" s="10"/>
    </row>
    <row r="72" spans="1:24" ht="16.5" customHeight="1">
      <c r="A72" s="7"/>
      <c r="B72" s="7"/>
      <c r="C72" s="7"/>
      <c r="D72" s="7"/>
      <c r="E72" s="7" t="s">
        <v>388</v>
      </c>
      <c r="F72" s="7"/>
      <c r="G72" s="7"/>
      <c r="H72" s="7"/>
      <c r="I72" s="7"/>
      <c r="J72" s="7"/>
      <c r="K72" s="7"/>
      <c r="L72" s="9"/>
      <c r="M72" s="10"/>
      <c r="N72" s="10"/>
      <c r="O72" s="10"/>
      <c r="P72" s="10"/>
      <c r="Q72" s="10"/>
      <c r="R72" s="10"/>
      <c r="S72" s="10"/>
      <c r="T72" s="10"/>
      <c r="U72" s="10"/>
      <c r="V72" s="7"/>
      <c r="W72" s="9"/>
      <c r="X72" s="10"/>
    </row>
    <row r="73" spans="1:24" ht="16.5" customHeight="1">
      <c r="A73" s="7"/>
      <c r="B73" s="7"/>
      <c r="C73" s="7"/>
      <c r="D73" s="7"/>
      <c r="E73" s="7"/>
      <c r="F73" s="7" t="s">
        <v>325</v>
      </c>
      <c r="G73" s="7"/>
      <c r="H73" s="7"/>
      <c r="I73" s="7"/>
      <c r="J73" s="7"/>
      <c r="K73" s="7"/>
      <c r="L73" s="9" t="s">
        <v>139</v>
      </c>
      <c r="M73" s="18">
        <v>100</v>
      </c>
      <c r="N73" s="18">
        <v>100</v>
      </c>
      <c r="O73" s="18">
        <v>100</v>
      </c>
      <c r="P73" s="18">
        <v>100</v>
      </c>
      <c r="Q73" s="18">
        <v>100</v>
      </c>
      <c r="R73" s="18">
        <v>100</v>
      </c>
      <c r="S73" s="18">
        <v>100</v>
      </c>
      <c r="T73" s="18">
        <v>100</v>
      </c>
      <c r="U73" s="18">
        <v>100</v>
      </c>
      <c r="V73" s="7"/>
      <c r="W73" s="9" t="s">
        <v>131</v>
      </c>
      <c r="X73" s="18">
        <v>935</v>
      </c>
    </row>
    <row r="74" spans="1:24" ht="16.5" customHeight="1">
      <c r="A74" s="7"/>
      <c r="B74" s="7"/>
      <c r="C74" s="7"/>
      <c r="D74" s="7"/>
      <c r="E74" s="7"/>
      <c r="F74" s="7" t="s">
        <v>326</v>
      </c>
      <c r="G74" s="7"/>
      <c r="H74" s="7"/>
      <c r="I74" s="7"/>
      <c r="J74" s="7"/>
      <c r="K74" s="7"/>
      <c r="L74" s="9" t="s">
        <v>139</v>
      </c>
      <c r="M74" s="27">
        <v>88</v>
      </c>
      <c r="N74" s="27">
        <v>72</v>
      </c>
      <c r="O74" s="27">
        <v>88</v>
      </c>
      <c r="P74" s="27">
        <v>85</v>
      </c>
      <c r="Q74" s="27">
        <v>81</v>
      </c>
      <c r="R74" s="27">
        <v>63</v>
      </c>
      <c r="S74" s="27">
        <v>86</v>
      </c>
      <c r="T74" s="27">
        <v>75</v>
      </c>
      <c r="U74" s="27">
        <v>81</v>
      </c>
      <c r="V74" s="7"/>
      <c r="W74" s="9" t="s">
        <v>131</v>
      </c>
      <c r="X74" s="20">
        <v>17883</v>
      </c>
    </row>
    <row r="75" spans="1:24" ht="16.5" customHeight="1">
      <c r="A75" s="7"/>
      <c r="B75" s="7"/>
      <c r="C75" s="7"/>
      <c r="D75" s="7"/>
      <c r="E75" s="7"/>
      <c r="F75" s="7" t="s">
        <v>327</v>
      </c>
      <c r="G75" s="7"/>
      <c r="H75" s="7"/>
      <c r="I75" s="7"/>
      <c r="J75" s="7"/>
      <c r="K75" s="7"/>
      <c r="L75" s="9" t="s">
        <v>139</v>
      </c>
      <c r="M75" s="27">
        <v>89</v>
      </c>
      <c r="N75" s="27">
        <v>70</v>
      </c>
      <c r="O75" s="27">
        <v>78</v>
      </c>
      <c r="P75" s="27">
        <v>80</v>
      </c>
      <c r="Q75" s="27">
        <v>81</v>
      </c>
      <c r="R75" s="27">
        <v>62</v>
      </c>
      <c r="S75" s="27">
        <v>30</v>
      </c>
      <c r="T75" s="27">
        <v>65</v>
      </c>
      <c r="U75" s="27">
        <v>76</v>
      </c>
      <c r="V75" s="7"/>
      <c r="W75" s="9" t="s">
        <v>131</v>
      </c>
      <c r="X75" s="20">
        <v>50100</v>
      </c>
    </row>
    <row r="76" spans="1:24" ht="16.5" customHeight="1">
      <c r="A76" s="7"/>
      <c r="B76" s="7"/>
      <c r="C76" s="7"/>
      <c r="D76" s="7"/>
      <c r="E76" s="7"/>
      <c r="F76" s="7" t="s">
        <v>328</v>
      </c>
      <c r="G76" s="7"/>
      <c r="H76" s="7"/>
      <c r="I76" s="7"/>
      <c r="J76" s="7"/>
      <c r="K76" s="7"/>
      <c r="L76" s="9" t="s">
        <v>139</v>
      </c>
      <c r="M76" s="27">
        <v>94</v>
      </c>
      <c r="N76" s="27">
        <v>72</v>
      </c>
      <c r="O76" s="27">
        <v>76</v>
      </c>
      <c r="P76" s="27">
        <v>80</v>
      </c>
      <c r="Q76" s="27">
        <v>93</v>
      </c>
      <c r="R76" s="27">
        <v>63</v>
      </c>
      <c r="S76" s="27">
        <v>35</v>
      </c>
      <c r="T76" s="27">
        <v>72</v>
      </c>
      <c r="U76" s="27">
        <v>80</v>
      </c>
      <c r="V76" s="7"/>
      <c r="W76" s="9" t="s">
        <v>131</v>
      </c>
      <c r="X76" s="20">
        <v>73778</v>
      </c>
    </row>
    <row r="77" spans="1:24" ht="16.5" customHeight="1">
      <c r="A77" s="7"/>
      <c r="B77" s="7"/>
      <c r="C77" s="7"/>
      <c r="D77" s="7"/>
      <c r="E77" s="7"/>
      <c r="F77" s="7" t="s">
        <v>329</v>
      </c>
      <c r="G77" s="7"/>
      <c r="H77" s="7"/>
      <c r="I77" s="7"/>
      <c r="J77" s="7"/>
      <c r="K77" s="7"/>
      <c r="L77" s="9" t="s">
        <v>139</v>
      </c>
      <c r="M77" s="27">
        <v>98</v>
      </c>
      <c r="N77" s="27">
        <v>92</v>
      </c>
      <c r="O77" s="27">
        <v>96</v>
      </c>
      <c r="P77" s="27">
        <v>92</v>
      </c>
      <c r="Q77" s="27">
        <v>98</v>
      </c>
      <c r="R77" s="27">
        <v>79</v>
      </c>
      <c r="S77" s="18">
        <v>100</v>
      </c>
      <c r="T77" s="27">
        <v>92</v>
      </c>
      <c r="U77" s="27">
        <v>94</v>
      </c>
      <c r="V77" s="7"/>
      <c r="W77" s="9" t="s">
        <v>131</v>
      </c>
      <c r="X77" s="20">
        <v>20374</v>
      </c>
    </row>
    <row r="78" spans="1:24" ht="16.5" customHeight="1">
      <c r="A78" s="7"/>
      <c r="B78" s="7"/>
      <c r="C78" s="7"/>
      <c r="D78" s="7"/>
      <c r="E78" s="7"/>
      <c r="F78" s="7" t="s">
        <v>385</v>
      </c>
      <c r="G78" s="7"/>
      <c r="H78" s="7"/>
      <c r="I78" s="7"/>
      <c r="J78" s="7"/>
      <c r="K78" s="7"/>
      <c r="L78" s="9" t="s">
        <v>139</v>
      </c>
      <c r="M78" s="27">
        <v>92</v>
      </c>
      <c r="N78" s="27">
        <v>73</v>
      </c>
      <c r="O78" s="27">
        <v>80</v>
      </c>
      <c r="P78" s="27">
        <v>83</v>
      </c>
      <c r="Q78" s="27">
        <v>89</v>
      </c>
      <c r="R78" s="27">
        <v>64</v>
      </c>
      <c r="S78" s="27">
        <v>52</v>
      </c>
      <c r="T78" s="27">
        <v>71</v>
      </c>
      <c r="U78" s="27">
        <v>81</v>
      </c>
      <c r="V78" s="7"/>
      <c r="W78" s="9" t="s">
        <v>131</v>
      </c>
      <c r="X78" s="33">
        <v>163070</v>
      </c>
    </row>
    <row r="79" spans="1:24" ht="16.5" customHeight="1">
      <c r="A79" s="7"/>
      <c r="B79" s="7"/>
      <c r="C79" s="7"/>
      <c r="D79" s="7"/>
      <c r="E79" s="7"/>
      <c r="F79" s="7" t="s">
        <v>362</v>
      </c>
      <c r="G79" s="7"/>
      <c r="H79" s="7"/>
      <c r="I79" s="7"/>
      <c r="J79" s="7"/>
      <c r="K79" s="7"/>
      <c r="L79" s="9" t="s">
        <v>131</v>
      </c>
      <c r="M79" s="20">
        <v>20987</v>
      </c>
      <c r="N79" s="16">
        <v>1263</v>
      </c>
      <c r="O79" s="20">
        <v>21782</v>
      </c>
      <c r="P79" s="20">
        <v>67771</v>
      </c>
      <c r="Q79" s="16">
        <v>9911</v>
      </c>
      <c r="R79" s="16">
        <v>1273</v>
      </c>
      <c r="S79" s="27">
        <v>65</v>
      </c>
      <c r="T79" s="20">
        <v>40018</v>
      </c>
      <c r="U79" s="33">
        <v>163070</v>
      </c>
      <c r="V79" s="7"/>
      <c r="W79" s="9"/>
      <c r="X79" s="10"/>
    </row>
    <row r="80" spans="1:24" ht="16.5" customHeight="1">
      <c r="A80" s="7"/>
      <c r="B80" s="7"/>
      <c r="C80" s="7"/>
      <c r="D80" s="7"/>
      <c r="E80" s="7" t="s">
        <v>389</v>
      </c>
      <c r="F80" s="7"/>
      <c r="G80" s="7"/>
      <c r="H80" s="7"/>
      <c r="I80" s="7"/>
      <c r="J80" s="7"/>
      <c r="K80" s="7"/>
      <c r="L80" s="9"/>
      <c r="M80" s="10"/>
      <c r="N80" s="10"/>
      <c r="O80" s="10"/>
      <c r="P80" s="10"/>
      <c r="Q80" s="10"/>
      <c r="R80" s="10"/>
      <c r="S80" s="10"/>
      <c r="T80" s="10"/>
      <c r="U80" s="10"/>
      <c r="V80" s="7"/>
      <c r="W80" s="9"/>
      <c r="X80" s="10"/>
    </row>
    <row r="81" spans="1:24" ht="16.5" customHeight="1">
      <c r="A81" s="7"/>
      <c r="B81" s="7"/>
      <c r="C81" s="7"/>
      <c r="D81" s="7"/>
      <c r="E81" s="7"/>
      <c r="F81" s="7" t="s">
        <v>325</v>
      </c>
      <c r="G81" s="7"/>
      <c r="H81" s="7"/>
      <c r="I81" s="7"/>
      <c r="J81" s="7"/>
      <c r="K81" s="7"/>
      <c r="L81" s="9" t="s">
        <v>139</v>
      </c>
      <c r="M81" s="18">
        <v>100</v>
      </c>
      <c r="N81" s="18">
        <v>100</v>
      </c>
      <c r="O81" s="18">
        <v>100</v>
      </c>
      <c r="P81" s="18">
        <v>100</v>
      </c>
      <c r="Q81" s="18">
        <v>100</v>
      </c>
      <c r="R81" s="18">
        <v>100</v>
      </c>
      <c r="S81" s="24" t="s">
        <v>132</v>
      </c>
      <c r="T81" s="18">
        <v>100</v>
      </c>
      <c r="U81" s="18">
        <v>100</v>
      </c>
      <c r="V81" s="7"/>
      <c r="W81" s="9" t="s">
        <v>131</v>
      </c>
      <c r="X81" s="18">
        <v>697</v>
      </c>
    </row>
    <row r="82" spans="1:24" ht="16.5" customHeight="1">
      <c r="A82" s="7"/>
      <c r="B82" s="7"/>
      <c r="C82" s="7"/>
      <c r="D82" s="7"/>
      <c r="E82" s="7"/>
      <c r="F82" s="7" t="s">
        <v>326</v>
      </c>
      <c r="G82" s="7"/>
      <c r="H82" s="7"/>
      <c r="I82" s="7"/>
      <c r="J82" s="7"/>
      <c r="K82" s="7"/>
      <c r="L82" s="9" t="s">
        <v>139</v>
      </c>
      <c r="M82" s="27">
        <v>83</v>
      </c>
      <c r="N82" s="27">
        <v>61</v>
      </c>
      <c r="O82" s="27">
        <v>86</v>
      </c>
      <c r="P82" s="27">
        <v>81</v>
      </c>
      <c r="Q82" s="27">
        <v>71</v>
      </c>
      <c r="R82" s="27">
        <v>72</v>
      </c>
      <c r="S82" s="27">
        <v>67</v>
      </c>
      <c r="T82" s="27">
        <v>73</v>
      </c>
      <c r="U82" s="27">
        <v>78</v>
      </c>
      <c r="V82" s="7"/>
      <c r="W82" s="9" t="s">
        <v>131</v>
      </c>
      <c r="X82" s="20">
        <v>11250</v>
      </c>
    </row>
    <row r="83" spans="1:24" ht="16.5" customHeight="1">
      <c r="A83" s="7"/>
      <c r="B83" s="7"/>
      <c r="C83" s="7"/>
      <c r="D83" s="7"/>
      <c r="E83" s="7"/>
      <c r="F83" s="7" t="s">
        <v>327</v>
      </c>
      <c r="G83" s="7"/>
      <c r="H83" s="7"/>
      <c r="I83" s="7"/>
      <c r="J83" s="7"/>
      <c r="K83" s="7"/>
      <c r="L83" s="9" t="s">
        <v>139</v>
      </c>
      <c r="M83" s="27">
        <v>89</v>
      </c>
      <c r="N83" s="27">
        <v>68</v>
      </c>
      <c r="O83" s="27">
        <v>80</v>
      </c>
      <c r="P83" s="27">
        <v>79</v>
      </c>
      <c r="Q83" s="27">
        <v>67</v>
      </c>
      <c r="R83" s="27">
        <v>56</v>
      </c>
      <c r="S83" s="27">
        <v>63</v>
      </c>
      <c r="T83" s="27">
        <v>68</v>
      </c>
      <c r="U83" s="27">
        <v>74</v>
      </c>
      <c r="V83" s="7"/>
      <c r="W83" s="9" t="s">
        <v>131</v>
      </c>
      <c r="X83" s="20">
        <v>29999</v>
      </c>
    </row>
    <row r="84" spans="1:24" ht="16.5" customHeight="1">
      <c r="A84" s="7"/>
      <c r="B84" s="7"/>
      <c r="C84" s="7"/>
      <c r="D84" s="7"/>
      <c r="E84" s="7"/>
      <c r="F84" s="7" t="s">
        <v>328</v>
      </c>
      <c r="G84" s="7"/>
      <c r="H84" s="7"/>
      <c r="I84" s="7"/>
      <c r="J84" s="7"/>
      <c r="K84" s="7"/>
      <c r="L84" s="9" t="s">
        <v>139</v>
      </c>
      <c r="M84" s="27">
        <v>94</v>
      </c>
      <c r="N84" s="27">
        <v>62</v>
      </c>
      <c r="O84" s="27">
        <v>76</v>
      </c>
      <c r="P84" s="27">
        <v>86</v>
      </c>
      <c r="Q84" s="27">
        <v>77</v>
      </c>
      <c r="R84" s="27">
        <v>69</v>
      </c>
      <c r="S84" s="27">
        <v>20</v>
      </c>
      <c r="T84" s="27">
        <v>76</v>
      </c>
      <c r="U84" s="27">
        <v>81</v>
      </c>
      <c r="V84" s="7"/>
      <c r="W84" s="9" t="s">
        <v>131</v>
      </c>
      <c r="X84" s="20">
        <v>42358</v>
      </c>
    </row>
    <row r="85" spans="1:24" ht="16.5" customHeight="1">
      <c r="A85" s="7"/>
      <c r="B85" s="7"/>
      <c r="C85" s="7"/>
      <c r="D85" s="7"/>
      <c r="E85" s="7"/>
      <c r="F85" s="7" t="s">
        <v>329</v>
      </c>
      <c r="G85" s="7"/>
      <c r="H85" s="7"/>
      <c r="I85" s="7"/>
      <c r="J85" s="7"/>
      <c r="K85" s="7"/>
      <c r="L85" s="9" t="s">
        <v>139</v>
      </c>
      <c r="M85" s="27">
        <v>98</v>
      </c>
      <c r="N85" s="27">
        <v>94</v>
      </c>
      <c r="O85" s="27">
        <v>95</v>
      </c>
      <c r="P85" s="27">
        <v>96</v>
      </c>
      <c r="Q85" s="27">
        <v>94</v>
      </c>
      <c r="R85" s="27">
        <v>89</v>
      </c>
      <c r="S85" s="24" t="s">
        <v>132</v>
      </c>
      <c r="T85" s="27">
        <v>96</v>
      </c>
      <c r="U85" s="27">
        <v>96</v>
      </c>
      <c r="V85" s="7"/>
      <c r="W85" s="9" t="s">
        <v>131</v>
      </c>
      <c r="X85" s="20">
        <v>14420</v>
      </c>
    </row>
    <row r="86" spans="1:24" ht="16.5" customHeight="1">
      <c r="A86" s="7"/>
      <c r="B86" s="7"/>
      <c r="C86" s="7"/>
      <c r="D86" s="7"/>
      <c r="E86" s="7"/>
      <c r="F86" s="7" t="s">
        <v>385</v>
      </c>
      <c r="G86" s="7"/>
      <c r="H86" s="7"/>
      <c r="I86" s="7"/>
      <c r="J86" s="7"/>
      <c r="K86" s="7"/>
      <c r="L86" s="9" t="s">
        <v>139</v>
      </c>
      <c r="M86" s="27">
        <v>92</v>
      </c>
      <c r="N86" s="27">
        <v>67</v>
      </c>
      <c r="O86" s="27">
        <v>81</v>
      </c>
      <c r="P86" s="27">
        <v>86</v>
      </c>
      <c r="Q86" s="27">
        <v>74</v>
      </c>
      <c r="R86" s="27">
        <v>65</v>
      </c>
      <c r="S86" s="27">
        <v>47</v>
      </c>
      <c r="T86" s="27">
        <v>75</v>
      </c>
      <c r="U86" s="27">
        <v>81</v>
      </c>
      <c r="V86" s="7"/>
      <c r="W86" s="9" t="s">
        <v>131</v>
      </c>
      <c r="X86" s="20">
        <v>98724</v>
      </c>
    </row>
    <row r="87" spans="1:24" ht="16.5" customHeight="1">
      <c r="A87" s="7"/>
      <c r="B87" s="7"/>
      <c r="C87" s="7"/>
      <c r="D87" s="7"/>
      <c r="E87" s="7"/>
      <c r="F87" s="7" t="s">
        <v>362</v>
      </c>
      <c r="G87" s="7"/>
      <c r="H87" s="7"/>
      <c r="I87" s="7"/>
      <c r="J87" s="7"/>
      <c r="K87" s="7"/>
      <c r="L87" s="9" t="s">
        <v>131</v>
      </c>
      <c r="M87" s="16">
        <v>4333</v>
      </c>
      <c r="N87" s="18">
        <v>165</v>
      </c>
      <c r="O87" s="20">
        <v>14149</v>
      </c>
      <c r="P87" s="20">
        <v>38539</v>
      </c>
      <c r="Q87" s="16">
        <v>1988</v>
      </c>
      <c r="R87" s="18">
        <v>230</v>
      </c>
      <c r="S87" s="27">
        <v>17</v>
      </c>
      <c r="T87" s="20">
        <v>39303</v>
      </c>
      <c r="U87" s="20">
        <v>98724</v>
      </c>
      <c r="V87" s="7"/>
      <c r="W87" s="9"/>
      <c r="X87" s="10"/>
    </row>
    <row r="88" spans="1:24" ht="16.5" customHeight="1">
      <c r="A88" s="7"/>
      <c r="B88" s="7"/>
      <c r="C88" s="7"/>
      <c r="D88" s="7" t="s">
        <v>83</v>
      </c>
      <c r="E88" s="7"/>
      <c r="F88" s="7"/>
      <c r="G88" s="7"/>
      <c r="H88" s="7"/>
      <c r="I88" s="7"/>
      <c r="J88" s="7"/>
      <c r="K88" s="7"/>
      <c r="L88" s="9"/>
      <c r="M88" s="10"/>
      <c r="N88" s="10"/>
      <c r="O88" s="10"/>
      <c r="P88" s="10"/>
      <c r="Q88" s="10"/>
      <c r="R88" s="10"/>
      <c r="S88" s="10"/>
      <c r="T88" s="10"/>
      <c r="U88" s="10"/>
      <c r="V88" s="7"/>
      <c r="W88" s="9"/>
      <c r="X88" s="10"/>
    </row>
    <row r="89" spans="1:24" ht="16.5" customHeight="1">
      <c r="A89" s="7"/>
      <c r="B89" s="7"/>
      <c r="C89" s="7"/>
      <c r="D89" s="7"/>
      <c r="E89" s="7" t="s">
        <v>157</v>
      </c>
      <c r="F89" s="7"/>
      <c r="G89" s="7"/>
      <c r="H89" s="7"/>
      <c r="I89" s="7"/>
      <c r="J89" s="7"/>
      <c r="K89" s="7"/>
      <c r="L89" s="9"/>
      <c r="M89" s="10"/>
      <c r="N89" s="10"/>
      <c r="O89" s="10"/>
      <c r="P89" s="10"/>
      <c r="Q89" s="10"/>
      <c r="R89" s="10"/>
      <c r="S89" s="10"/>
      <c r="T89" s="10"/>
      <c r="U89" s="10"/>
      <c r="V89" s="7"/>
      <c r="W89" s="9"/>
      <c r="X89" s="10"/>
    </row>
    <row r="90" spans="1:24" ht="16.5" customHeight="1">
      <c r="A90" s="7"/>
      <c r="B90" s="7"/>
      <c r="C90" s="7"/>
      <c r="D90" s="7"/>
      <c r="E90" s="7"/>
      <c r="F90" s="7" t="s">
        <v>325</v>
      </c>
      <c r="G90" s="7"/>
      <c r="H90" s="7"/>
      <c r="I90" s="7"/>
      <c r="J90" s="7"/>
      <c r="K90" s="7"/>
      <c r="L90" s="9" t="s">
        <v>139</v>
      </c>
      <c r="M90" s="18">
        <v>100</v>
      </c>
      <c r="N90" s="18">
        <v>100</v>
      </c>
      <c r="O90" s="18">
        <v>100</v>
      </c>
      <c r="P90" s="18">
        <v>100</v>
      </c>
      <c r="Q90" s="18">
        <v>100</v>
      </c>
      <c r="R90" s="25" t="s">
        <v>163</v>
      </c>
      <c r="S90" s="18">
        <v>100</v>
      </c>
      <c r="T90" s="25" t="s">
        <v>163</v>
      </c>
      <c r="U90" s="18">
        <v>100</v>
      </c>
      <c r="V90" s="7"/>
      <c r="W90" s="9" t="s">
        <v>131</v>
      </c>
      <c r="X90" s="20">
        <v>42600</v>
      </c>
    </row>
    <row r="91" spans="1:24" ht="16.5" customHeight="1">
      <c r="A91" s="7"/>
      <c r="B91" s="7"/>
      <c r="C91" s="7"/>
      <c r="D91" s="7"/>
      <c r="E91" s="7"/>
      <c r="F91" s="7" t="s">
        <v>326</v>
      </c>
      <c r="G91" s="7"/>
      <c r="H91" s="7"/>
      <c r="I91" s="7"/>
      <c r="J91" s="7"/>
      <c r="K91" s="7"/>
      <c r="L91" s="9" t="s">
        <v>139</v>
      </c>
      <c r="M91" s="27">
        <v>77</v>
      </c>
      <c r="N91" s="27">
        <v>75</v>
      </c>
      <c r="O91" s="27">
        <v>68</v>
      </c>
      <c r="P91" s="27">
        <v>77</v>
      </c>
      <c r="Q91" s="27">
        <v>57</v>
      </c>
      <c r="R91" s="27">
        <v>68</v>
      </c>
      <c r="S91" s="27">
        <v>74</v>
      </c>
      <c r="T91" s="27">
        <v>68</v>
      </c>
      <c r="U91" s="27">
        <v>73</v>
      </c>
      <c r="V91" s="7"/>
      <c r="W91" s="9" t="s">
        <v>131</v>
      </c>
      <c r="X91" s="33">
        <v>763856</v>
      </c>
    </row>
    <row r="92" spans="1:24" ht="16.5" customHeight="1">
      <c r="A92" s="7"/>
      <c r="B92" s="7"/>
      <c r="C92" s="7"/>
      <c r="D92" s="7"/>
      <c r="E92" s="7"/>
      <c r="F92" s="7" t="s">
        <v>327</v>
      </c>
      <c r="G92" s="7"/>
      <c r="H92" s="7"/>
      <c r="I92" s="7"/>
      <c r="J92" s="7"/>
      <c r="K92" s="7"/>
      <c r="L92" s="9" t="s">
        <v>139</v>
      </c>
      <c r="M92" s="27">
        <v>72</v>
      </c>
      <c r="N92" s="27">
        <v>67</v>
      </c>
      <c r="O92" s="27">
        <v>56</v>
      </c>
      <c r="P92" s="27">
        <v>40</v>
      </c>
      <c r="Q92" s="27">
        <v>41</v>
      </c>
      <c r="R92" s="27">
        <v>53</v>
      </c>
      <c r="S92" s="27">
        <v>32</v>
      </c>
      <c r="T92" s="27">
        <v>50</v>
      </c>
      <c r="U92" s="27">
        <v>60</v>
      </c>
      <c r="V92" s="7"/>
      <c r="W92" s="9" t="s">
        <v>131</v>
      </c>
      <c r="X92" s="34">
        <v>2032860</v>
      </c>
    </row>
    <row r="93" spans="1:24" ht="16.5" customHeight="1">
      <c r="A93" s="7"/>
      <c r="B93" s="7"/>
      <c r="C93" s="7"/>
      <c r="D93" s="7"/>
      <c r="E93" s="7"/>
      <c r="F93" s="7" t="s">
        <v>328</v>
      </c>
      <c r="G93" s="7"/>
      <c r="H93" s="7"/>
      <c r="I93" s="7"/>
      <c r="J93" s="7"/>
      <c r="K93" s="7"/>
      <c r="L93" s="9" t="s">
        <v>139</v>
      </c>
      <c r="M93" s="27">
        <v>77</v>
      </c>
      <c r="N93" s="27">
        <v>72</v>
      </c>
      <c r="O93" s="27">
        <v>73</v>
      </c>
      <c r="P93" s="27">
        <v>58</v>
      </c>
      <c r="Q93" s="27">
        <v>58</v>
      </c>
      <c r="R93" s="27">
        <v>60</v>
      </c>
      <c r="S93" s="27">
        <v>47</v>
      </c>
      <c r="T93" s="27">
        <v>63</v>
      </c>
      <c r="U93" s="27">
        <v>70</v>
      </c>
      <c r="V93" s="7"/>
      <c r="W93" s="9" t="s">
        <v>131</v>
      </c>
      <c r="X93" s="34">
        <v>1842702</v>
      </c>
    </row>
    <row r="94" spans="1:24" ht="16.5" customHeight="1">
      <c r="A94" s="7"/>
      <c r="B94" s="7"/>
      <c r="C94" s="7"/>
      <c r="D94" s="7"/>
      <c r="E94" s="7"/>
      <c r="F94" s="7" t="s">
        <v>329</v>
      </c>
      <c r="G94" s="7"/>
      <c r="H94" s="7"/>
      <c r="I94" s="7"/>
      <c r="J94" s="7"/>
      <c r="K94" s="7"/>
      <c r="L94" s="9" t="s">
        <v>139</v>
      </c>
      <c r="M94" s="27">
        <v>93</v>
      </c>
      <c r="N94" s="27">
        <v>89</v>
      </c>
      <c r="O94" s="27">
        <v>92</v>
      </c>
      <c r="P94" s="27">
        <v>89</v>
      </c>
      <c r="Q94" s="27">
        <v>86</v>
      </c>
      <c r="R94" s="27">
        <v>84</v>
      </c>
      <c r="S94" s="27">
        <v>83</v>
      </c>
      <c r="T94" s="27">
        <v>90</v>
      </c>
      <c r="U94" s="27">
        <v>90</v>
      </c>
      <c r="V94" s="7"/>
      <c r="W94" s="9" t="s">
        <v>131</v>
      </c>
      <c r="X94" s="33">
        <v>278057</v>
      </c>
    </row>
    <row r="95" spans="1:24" ht="16.5" customHeight="1">
      <c r="A95" s="7"/>
      <c r="B95" s="7"/>
      <c r="C95" s="7"/>
      <c r="D95" s="7"/>
      <c r="E95" s="7"/>
      <c r="F95" s="7" t="s">
        <v>385</v>
      </c>
      <c r="G95" s="7"/>
      <c r="H95" s="7"/>
      <c r="I95" s="7"/>
      <c r="J95" s="7"/>
      <c r="K95" s="7"/>
      <c r="L95" s="9" t="s">
        <v>139</v>
      </c>
      <c r="M95" s="27">
        <v>76</v>
      </c>
      <c r="N95" s="27">
        <v>72</v>
      </c>
      <c r="O95" s="27">
        <v>65</v>
      </c>
      <c r="P95" s="27">
        <v>56</v>
      </c>
      <c r="Q95" s="27">
        <v>52</v>
      </c>
      <c r="R95" s="27">
        <v>62</v>
      </c>
      <c r="S95" s="27">
        <v>46</v>
      </c>
      <c r="T95" s="27">
        <v>63</v>
      </c>
      <c r="U95" s="27">
        <v>68</v>
      </c>
      <c r="V95" s="7"/>
      <c r="W95" s="9" t="s">
        <v>131</v>
      </c>
      <c r="X95" s="34">
        <v>4960121</v>
      </c>
    </row>
    <row r="96" spans="1:24" ht="16.5" customHeight="1">
      <c r="A96" s="7"/>
      <c r="B96" s="7"/>
      <c r="C96" s="7"/>
      <c r="D96" s="7"/>
      <c r="E96" s="7"/>
      <c r="F96" s="7" t="s">
        <v>362</v>
      </c>
      <c r="G96" s="7"/>
      <c r="H96" s="7"/>
      <c r="I96" s="7"/>
      <c r="J96" s="7"/>
      <c r="K96" s="7"/>
      <c r="L96" s="9" t="s">
        <v>131</v>
      </c>
      <c r="M96" s="34">
        <v>1713016</v>
      </c>
      <c r="N96" s="34">
        <v>1207305</v>
      </c>
      <c r="O96" s="33">
        <v>916453</v>
      </c>
      <c r="P96" s="33">
        <v>611439</v>
      </c>
      <c r="Q96" s="33">
        <v>378280</v>
      </c>
      <c r="R96" s="16">
        <v>2770</v>
      </c>
      <c r="S96" s="33">
        <v>127044</v>
      </c>
      <c r="T96" s="16">
        <v>3814</v>
      </c>
      <c r="U96" s="34">
        <v>4960121</v>
      </c>
      <c r="V96" s="7"/>
      <c r="W96" s="9"/>
      <c r="X96" s="10"/>
    </row>
    <row r="97" spans="1:24" ht="16.5" customHeight="1">
      <c r="A97" s="7"/>
      <c r="B97" s="7"/>
      <c r="C97" s="7"/>
      <c r="D97" s="7"/>
      <c r="E97" s="7" t="s">
        <v>386</v>
      </c>
      <c r="F97" s="7"/>
      <c r="G97" s="7"/>
      <c r="H97" s="7"/>
      <c r="I97" s="7"/>
      <c r="J97" s="7"/>
      <c r="K97" s="7"/>
      <c r="L97" s="9"/>
      <c r="M97" s="10"/>
      <c r="N97" s="10"/>
      <c r="O97" s="10"/>
      <c r="P97" s="10"/>
      <c r="Q97" s="10"/>
      <c r="R97" s="10"/>
      <c r="S97" s="10"/>
      <c r="T97" s="10"/>
      <c r="U97" s="10"/>
      <c r="V97" s="7"/>
      <c r="W97" s="9"/>
      <c r="X97" s="10"/>
    </row>
    <row r="98" spans="1:24" ht="16.5" customHeight="1">
      <c r="A98" s="7"/>
      <c r="B98" s="7"/>
      <c r="C98" s="7"/>
      <c r="D98" s="7"/>
      <c r="E98" s="7"/>
      <c r="F98" s="7" t="s">
        <v>325</v>
      </c>
      <c r="G98" s="7"/>
      <c r="H98" s="7"/>
      <c r="I98" s="7"/>
      <c r="J98" s="7"/>
      <c r="K98" s="7"/>
      <c r="L98" s="9" t="s">
        <v>139</v>
      </c>
      <c r="M98" s="18">
        <v>100</v>
      </c>
      <c r="N98" s="18">
        <v>100</v>
      </c>
      <c r="O98" s="18">
        <v>100</v>
      </c>
      <c r="P98" s="18">
        <v>100</v>
      </c>
      <c r="Q98" s="18">
        <v>100</v>
      </c>
      <c r="R98" s="18">
        <v>100</v>
      </c>
      <c r="S98" s="18">
        <v>100</v>
      </c>
      <c r="T98" s="25" t="s">
        <v>163</v>
      </c>
      <c r="U98" s="18">
        <v>100</v>
      </c>
      <c r="V98" s="7"/>
      <c r="W98" s="9" t="s">
        <v>131</v>
      </c>
      <c r="X98" s="20">
        <v>10875</v>
      </c>
    </row>
    <row r="99" spans="1:24" ht="16.5" customHeight="1">
      <c r="A99" s="7"/>
      <c r="B99" s="7"/>
      <c r="C99" s="7"/>
      <c r="D99" s="7"/>
      <c r="E99" s="7"/>
      <c r="F99" s="7" t="s">
        <v>326</v>
      </c>
      <c r="G99" s="7"/>
      <c r="H99" s="7"/>
      <c r="I99" s="7"/>
      <c r="J99" s="7"/>
      <c r="K99" s="7"/>
      <c r="L99" s="9" t="s">
        <v>139</v>
      </c>
      <c r="M99" s="27">
        <v>82</v>
      </c>
      <c r="N99" s="27">
        <v>74</v>
      </c>
      <c r="O99" s="27">
        <v>80</v>
      </c>
      <c r="P99" s="27">
        <v>86</v>
      </c>
      <c r="Q99" s="27">
        <v>65</v>
      </c>
      <c r="R99" s="27">
        <v>69</v>
      </c>
      <c r="S99" s="27">
        <v>76</v>
      </c>
      <c r="T99" s="27">
        <v>71</v>
      </c>
      <c r="U99" s="27">
        <v>78</v>
      </c>
      <c r="V99" s="7"/>
      <c r="W99" s="9" t="s">
        <v>131</v>
      </c>
      <c r="X99" s="33">
        <v>218254</v>
      </c>
    </row>
    <row r="100" spans="1:24" ht="16.5" customHeight="1">
      <c r="A100" s="7"/>
      <c r="B100" s="7"/>
      <c r="C100" s="7"/>
      <c r="D100" s="7"/>
      <c r="E100" s="7"/>
      <c r="F100" s="7" t="s">
        <v>327</v>
      </c>
      <c r="G100" s="7"/>
      <c r="H100" s="7"/>
      <c r="I100" s="7"/>
      <c r="J100" s="7"/>
      <c r="K100" s="7"/>
      <c r="L100" s="9" t="s">
        <v>139</v>
      </c>
      <c r="M100" s="27">
        <v>76</v>
      </c>
      <c r="N100" s="27">
        <v>64</v>
      </c>
      <c r="O100" s="27">
        <v>68</v>
      </c>
      <c r="P100" s="27">
        <v>60</v>
      </c>
      <c r="Q100" s="27">
        <v>58</v>
      </c>
      <c r="R100" s="27">
        <v>50</v>
      </c>
      <c r="S100" s="27">
        <v>34</v>
      </c>
      <c r="T100" s="27">
        <v>54</v>
      </c>
      <c r="U100" s="27">
        <v>68</v>
      </c>
      <c r="V100" s="7"/>
      <c r="W100" s="9" t="s">
        <v>131</v>
      </c>
      <c r="X100" s="33">
        <v>631037</v>
      </c>
    </row>
    <row r="101" spans="1:24" ht="16.5" customHeight="1">
      <c r="A101" s="7"/>
      <c r="B101" s="7"/>
      <c r="C101" s="7"/>
      <c r="D101" s="7"/>
      <c r="E101" s="7"/>
      <c r="F101" s="7" t="s">
        <v>328</v>
      </c>
      <c r="G101" s="7"/>
      <c r="H101" s="7"/>
      <c r="I101" s="7"/>
      <c r="J101" s="7"/>
      <c r="K101" s="7"/>
      <c r="L101" s="9" t="s">
        <v>139</v>
      </c>
      <c r="M101" s="27">
        <v>80</v>
      </c>
      <c r="N101" s="27">
        <v>70</v>
      </c>
      <c r="O101" s="27">
        <v>76</v>
      </c>
      <c r="P101" s="27">
        <v>72</v>
      </c>
      <c r="Q101" s="27">
        <v>75</v>
      </c>
      <c r="R101" s="27">
        <v>60</v>
      </c>
      <c r="S101" s="27">
        <v>48</v>
      </c>
      <c r="T101" s="27">
        <v>64</v>
      </c>
      <c r="U101" s="27">
        <v>75</v>
      </c>
      <c r="V101" s="7"/>
      <c r="W101" s="9" t="s">
        <v>131</v>
      </c>
      <c r="X101" s="33">
        <v>686770</v>
      </c>
    </row>
    <row r="102" spans="1:24" ht="16.5" customHeight="1">
      <c r="A102" s="7"/>
      <c r="B102" s="7"/>
      <c r="C102" s="7"/>
      <c r="D102" s="7"/>
      <c r="E102" s="7"/>
      <c r="F102" s="7" t="s">
        <v>329</v>
      </c>
      <c r="G102" s="7"/>
      <c r="H102" s="7"/>
      <c r="I102" s="7"/>
      <c r="J102" s="7"/>
      <c r="K102" s="7"/>
      <c r="L102" s="9" t="s">
        <v>139</v>
      </c>
      <c r="M102" s="27">
        <v>93</v>
      </c>
      <c r="N102" s="27">
        <v>90</v>
      </c>
      <c r="O102" s="27">
        <v>93</v>
      </c>
      <c r="P102" s="27">
        <v>94</v>
      </c>
      <c r="Q102" s="27">
        <v>90</v>
      </c>
      <c r="R102" s="27">
        <v>83</v>
      </c>
      <c r="S102" s="27">
        <v>83</v>
      </c>
      <c r="T102" s="27">
        <v>91</v>
      </c>
      <c r="U102" s="27">
        <v>92</v>
      </c>
      <c r="V102" s="7"/>
      <c r="W102" s="9" t="s">
        <v>131</v>
      </c>
      <c r="X102" s="33">
        <v>140884</v>
      </c>
    </row>
    <row r="103" spans="1:24" ht="16.5" customHeight="1">
      <c r="A103" s="7"/>
      <c r="B103" s="7"/>
      <c r="C103" s="7"/>
      <c r="D103" s="7"/>
      <c r="E103" s="7"/>
      <c r="F103" s="7" t="s">
        <v>385</v>
      </c>
      <c r="G103" s="7"/>
      <c r="H103" s="7"/>
      <c r="I103" s="7"/>
      <c r="J103" s="7"/>
      <c r="K103" s="7"/>
      <c r="L103" s="9" t="s">
        <v>139</v>
      </c>
      <c r="M103" s="27">
        <v>80</v>
      </c>
      <c r="N103" s="27">
        <v>70</v>
      </c>
      <c r="O103" s="27">
        <v>74</v>
      </c>
      <c r="P103" s="27">
        <v>71</v>
      </c>
      <c r="Q103" s="27">
        <v>67</v>
      </c>
      <c r="R103" s="27">
        <v>60</v>
      </c>
      <c r="S103" s="27">
        <v>48</v>
      </c>
      <c r="T103" s="27">
        <v>66</v>
      </c>
      <c r="U103" s="27">
        <v>74</v>
      </c>
      <c r="V103" s="7"/>
      <c r="W103" s="9" t="s">
        <v>131</v>
      </c>
      <c r="X103" s="34">
        <v>1687884</v>
      </c>
    </row>
    <row r="104" spans="1:24" ht="16.5" customHeight="1">
      <c r="A104" s="7"/>
      <c r="B104" s="7"/>
      <c r="C104" s="7"/>
      <c r="D104" s="7"/>
      <c r="E104" s="7"/>
      <c r="F104" s="7" t="s">
        <v>362</v>
      </c>
      <c r="G104" s="7"/>
      <c r="H104" s="7"/>
      <c r="I104" s="7"/>
      <c r="J104" s="7"/>
      <c r="K104" s="7"/>
      <c r="L104" s="9" t="s">
        <v>131</v>
      </c>
      <c r="M104" s="33">
        <v>684013</v>
      </c>
      <c r="N104" s="33">
        <v>419827</v>
      </c>
      <c r="O104" s="33">
        <v>349835</v>
      </c>
      <c r="P104" s="20">
        <v>86013</v>
      </c>
      <c r="Q104" s="20">
        <v>40995</v>
      </c>
      <c r="R104" s="20">
        <v>96927</v>
      </c>
      <c r="S104" s="16">
        <v>8393</v>
      </c>
      <c r="T104" s="16">
        <v>1881</v>
      </c>
      <c r="U104" s="34">
        <v>1687884</v>
      </c>
      <c r="V104" s="7"/>
      <c r="W104" s="9"/>
      <c r="X104" s="10"/>
    </row>
    <row r="105" spans="1:24" ht="16.5" customHeight="1">
      <c r="A105" s="7"/>
      <c r="B105" s="7"/>
      <c r="C105" s="7"/>
      <c r="D105" s="7"/>
      <c r="E105" s="7" t="s">
        <v>387</v>
      </c>
      <c r="F105" s="7"/>
      <c r="G105" s="7"/>
      <c r="H105" s="7"/>
      <c r="I105" s="7"/>
      <c r="J105" s="7"/>
      <c r="K105" s="7"/>
      <c r="L105" s="9"/>
      <c r="M105" s="10"/>
      <c r="N105" s="10"/>
      <c r="O105" s="10"/>
      <c r="P105" s="10"/>
      <c r="Q105" s="10"/>
      <c r="R105" s="10"/>
      <c r="S105" s="10"/>
      <c r="T105" s="10"/>
      <c r="U105" s="10"/>
      <c r="V105" s="7"/>
      <c r="W105" s="9"/>
      <c r="X105" s="10"/>
    </row>
    <row r="106" spans="1:24" ht="16.5" customHeight="1">
      <c r="A106" s="7"/>
      <c r="B106" s="7"/>
      <c r="C106" s="7"/>
      <c r="D106" s="7"/>
      <c r="E106" s="7"/>
      <c r="F106" s="7" t="s">
        <v>325</v>
      </c>
      <c r="G106" s="7"/>
      <c r="H106" s="7"/>
      <c r="I106" s="7"/>
      <c r="J106" s="7"/>
      <c r="K106" s="7"/>
      <c r="L106" s="9" t="s">
        <v>139</v>
      </c>
      <c r="M106" s="18">
        <v>100</v>
      </c>
      <c r="N106" s="18">
        <v>100</v>
      </c>
      <c r="O106" s="18">
        <v>100</v>
      </c>
      <c r="P106" s="18">
        <v>100</v>
      </c>
      <c r="Q106" s="18">
        <v>100</v>
      </c>
      <c r="R106" s="18">
        <v>100</v>
      </c>
      <c r="S106" s="25" t="s">
        <v>163</v>
      </c>
      <c r="T106" s="18">
        <v>100</v>
      </c>
      <c r="U106" s="18">
        <v>100</v>
      </c>
      <c r="V106" s="7"/>
      <c r="W106" s="9" t="s">
        <v>131</v>
      </c>
      <c r="X106" s="16">
        <v>6658</v>
      </c>
    </row>
    <row r="107" spans="1:24" ht="16.5" customHeight="1">
      <c r="A107" s="7"/>
      <c r="B107" s="7"/>
      <c r="C107" s="7"/>
      <c r="D107" s="7"/>
      <c r="E107" s="7"/>
      <c r="F107" s="7" t="s">
        <v>326</v>
      </c>
      <c r="G107" s="7"/>
      <c r="H107" s="7"/>
      <c r="I107" s="7"/>
      <c r="J107" s="7"/>
      <c r="K107" s="7"/>
      <c r="L107" s="9" t="s">
        <v>139</v>
      </c>
      <c r="M107" s="27">
        <v>85</v>
      </c>
      <c r="N107" s="27">
        <v>77</v>
      </c>
      <c r="O107" s="27">
        <v>75</v>
      </c>
      <c r="P107" s="27">
        <v>76</v>
      </c>
      <c r="Q107" s="27">
        <v>83</v>
      </c>
      <c r="R107" s="27">
        <v>78</v>
      </c>
      <c r="S107" s="27">
        <v>81</v>
      </c>
      <c r="T107" s="27">
        <v>64</v>
      </c>
      <c r="U107" s="27">
        <v>77</v>
      </c>
      <c r="V107" s="7"/>
      <c r="W107" s="9" t="s">
        <v>131</v>
      </c>
      <c r="X107" s="20">
        <v>98580</v>
      </c>
    </row>
    <row r="108" spans="1:24" ht="16.5" customHeight="1">
      <c r="A108" s="7"/>
      <c r="B108" s="7"/>
      <c r="C108" s="7"/>
      <c r="D108" s="7"/>
      <c r="E108" s="7"/>
      <c r="F108" s="7" t="s">
        <v>327</v>
      </c>
      <c r="G108" s="7"/>
      <c r="H108" s="7"/>
      <c r="I108" s="7"/>
      <c r="J108" s="7"/>
      <c r="K108" s="7"/>
      <c r="L108" s="9" t="s">
        <v>139</v>
      </c>
      <c r="M108" s="27">
        <v>82</v>
      </c>
      <c r="N108" s="27">
        <v>71</v>
      </c>
      <c r="O108" s="27">
        <v>72</v>
      </c>
      <c r="P108" s="27">
        <v>67</v>
      </c>
      <c r="Q108" s="27">
        <v>79</v>
      </c>
      <c r="R108" s="27">
        <v>67</v>
      </c>
      <c r="S108" s="27">
        <v>30</v>
      </c>
      <c r="T108" s="27">
        <v>42</v>
      </c>
      <c r="U108" s="27">
        <v>72</v>
      </c>
      <c r="V108" s="7"/>
      <c r="W108" s="9" t="s">
        <v>131</v>
      </c>
      <c r="X108" s="33">
        <v>280522</v>
      </c>
    </row>
    <row r="109" spans="1:24" ht="16.5" customHeight="1">
      <c r="A109" s="7"/>
      <c r="B109" s="7"/>
      <c r="C109" s="7"/>
      <c r="D109" s="7"/>
      <c r="E109" s="7"/>
      <c r="F109" s="7" t="s">
        <v>328</v>
      </c>
      <c r="G109" s="7"/>
      <c r="H109" s="7"/>
      <c r="I109" s="7"/>
      <c r="J109" s="7"/>
      <c r="K109" s="7"/>
      <c r="L109" s="9" t="s">
        <v>139</v>
      </c>
      <c r="M109" s="27">
        <v>85</v>
      </c>
      <c r="N109" s="27">
        <v>73</v>
      </c>
      <c r="O109" s="27">
        <v>79</v>
      </c>
      <c r="P109" s="27">
        <v>73</v>
      </c>
      <c r="Q109" s="27">
        <v>87</v>
      </c>
      <c r="R109" s="27">
        <v>72</v>
      </c>
      <c r="S109" s="27">
        <v>51</v>
      </c>
      <c r="T109" s="27">
        <v>59</v>
      </c>
      <c r="U109" s="27">
        <v>78</v>
      </c>
      <c r="V109" s="7"/>
      <c r="W109" s="9" t="s">
        <v>131</v>
      </c>
      <c r="X109" s="33">
        <v>329680</v>
      </c>
    </row>
    <row r="110" spans="1:24" ht="16.5" customHeight="1">
      <c r="A110" s="7"/>
      <c r="B110" s="7"/>
      <c r="C110" s="7"/>
      <c r="D110" s="7"/>
      <c r="E110" s="7"/>
      <c r="F110" s="7" t="s">
        <v>329</v>
      </c>
      <c r="G110" s="7"/>
      <c r="H110" s="7"/>
      <c r="I110" s="7"/>
      <c r="J110" s="7"/>
      <c r="K110" s="7"/>
      <c r="L110" s="9" t="s">
        <v>139</v>
      </c>
      <c r="M110" s="27">
        <v>96</v>
      </c>
      <c r="N110" s="27">
        <v>89</v>
      </c>
      <c r="O110" s="27">
        <v>95</v>
      </c>
      <c r="P110" s="27">
        <v>92</v>
      </c>
      <c r="Q110" s="27">
        <v>95</v>
      </c>
      <c r="R110" s="27">
        <v>89</v>
      </c>
      <c r="S110" s="25" t="s">
        <v>163</v>
      </c>
      <c r="T110" s="27">
        <v>90</v>
      </c>
      <c r="U110" s="27">
        <v>94</v>
      </c>
      <c r="V110" s="7"/>
      <c r="W110" s="9" t="s">
        <v>131</v>
      </c>
      <c r="X110" s="20">
        <v>73530</v>
      </c>
    </row>
    <row r="111" spans="1:24" ht="16.5" customHeight="1">
      <c r="A111" s="7"/>
      <c r="B111" s="7"/>
      <c r="C111" s="7"/>
      <c r="D111" s="7"/>
      <c r="E111" s="7"/>
      <c r="F111" s="7" t="s">
        <v>385</v>
      </c>
      <c r="G111" s="7"/>
      <c r="H111" s="7"/>
      <c r="I111" s="7"/>
      <c r="J111" s="7"/>
      <c r="K111" s="7"/>
      <c r="L111" s="9" t="s">
        <v>139</v>
      </c>
      <c r="M111" s="27">
        <v>86</v>
      </c>
      <c r="N111" s="27">
        <v>75</v>
      </c>
      <c r="O111" s="27">
        <v>76</v>
      </c>
      <c r="P111" s="27">
        <v>73</v>
      </c>
      <c r="Q111" s="27">
        <v>85</v>
      </c>
      <c r="R111" s="27">
        <v>72</v>
      </c>
      <c r="S111" s="27">
        <v>49</v>
      </c>
      <c r="T111" s="27">
        <v>56</v>
      </c>
      <c r="U111" s="27">
        <v>77</v>
      </c>
      <c r="V111" s="7"/>
      <c r="W111" s="9" t="s">
        <v>131</v>
      </c>
      <c r="X111" s="33">
        <v>789034</v>
      </c>
    </row>
    <row r="112" spans="1:24" ht="16.5" customHeight="1">
      <c r="A112" s="7"/>
      <c r="B112" s="7"/>
      <c r="C112" s="7"/>
      <c r="D112" s="7"/>
      <c r="E112" s="7"/>
      <c r="F112" s="7" t="s">
        <v>362</v>
      </c>
      <c r="G112" s="7"/>
      <c r="H112" s="7"/>
      <c r="I112" s="7"/>
      <c r="J112" s="7"/>
      <c r="K112" s="7"/>
      <c r="L112" s="9" t="s">
        <v>131</v>
      </c>
      <c r="M112" s="33">
        <v>249319</v>
      </c>
      <c r="N112" s="20">
        <v>96293</v>
      </c>
      <c r="O112" s="33">
        <v>171066</v>
      </c>
      <c r="P112" s="20">
        <v>90421</v>
      </c>
      <c r="Q112" s="20">
        <v>58078</v>
      </c>
      <c r="R112" s="20">
        <v>53836</v>
      </c>
      <c r="S112" s="16">
        <v>1688</v>
      </c>
      <c r="T112" s="20">
        <v>68333</v>
      </c>
      <c r="U112" s="33">
        <v>789034</v>
      </c>
      <c r="V112" s="7"/>
      <c r="W112" s="9"/>
      <c r="X112" s="10"/>
    </row>
    <row r="113" spans="1:24" ht="16.5" customHeight="1">
      <c r="A113" s="7"/>
      <c r="B113" s="7"/>
      <c r="C113" s="7"/>
      <c r="D113" s="7"/>
      <c r="E113" s="7" t="s">
        <v>388</v>
      </c>
      <c r="F113" s="7"/>
      <c r="G113" s="7"/>
      <c r="H113" s="7"/>
      <c r="I113" s="7"/>
      <c r="J113" s="7"/>
      <c r="K113" s="7"/>
      <c r="L113" s="9"/>
      <c r="M113" s="10"/>
      <c r="N113" s="10"/>
      <c r="O113" s="10"/>
      <c r="P113" s="10"/>
      <c r="Q113" s="10"/>
      <c r="R113" s="10"/>
      <c r="S113" s="10"/>
      <c r="T113" s="10"/>
      <c r="U113" s="10"/>
      <c r="V113" s="7"/>
      <c r="W113" s="9"/>
      <c r="X113" s="10"/>
    </row>
    <row r="114" spans="1:24" ht="16.5" customHeight="1">
      <c r="A114" s="7"/>
      <c r="B114" s="7"/>
      <c r="C114" s="7"/>
      <c r="D114" s="7"/>
      <c r="E114" s="7"/>
      <c r="F114" s="7" t="s">
        <v>325</v>
      </c>
      <c r="G114" s="7"/>
      <c r="H114" s="7"/>
      <c r="I114" s="7"/>
      <c r="J114" s="7"/>
      <c r="K114" s="7"/>
      <c r="L114" s="9" t="s">
        <v>139</v>
      </c>
      <c r="M114" s="25" t="s">
        <v>163</v>
      </c>
      <c r="N114" s="25" t="s">
        <v>163</v>
      </c>
      <c r="O114" s="18">
        <v>100</v>
      </c>
      <c r="P114" s="18">
        <v>100</v>
      </c>
      <c r="Q114" s="18">
        <v>100</v>
      </c>
      <c r="R114" s="25" t="s">
        <v>163</v>
      </c>
      <c r="S114" s="25" t="s">
        <v>163</v>
      </c>
      <c r="T114" s="18">
        <v>100</v>
      </c>
      <c r="U114" s="18">
        <v>100</v>
      </c>
      <c r="V114" s="7"/>
      <c r="W114" s="9" t="s">
        <v>131</v>
      </c>
      <c r="X114" s="16">
        <v>1012</v>
      </c>
    </row>
    <row r="115" spans="1:24" ht="16.5" customHeight="1">
      <c r="A115" s="7"/>
      <c r="B115" s="7"/>
      <c r="C115" s="7"/>
      <c r="D115" s="7"/>
      <c r="E115" s="7"/>
      <c r="F115" s="7" t="s">
        <v>326</v>
      </c>
      <c r="G115" s="7"/>
      <c r="H115" s="7"/>
      <c r="I115" s="7"/>
      <c r="J115" s="7"/>
      <c r="K115" s="7"/>
      <c r="L115" s="9" t="s">
        <v>139</v>
      </c>
      <c r="M115" s="27">
        <v>85</v>
      </c>
      <c r="N115" s="27">
        <v>74</v>
      </c>
      <c r="O115" s="27">
        <v>87</v>
      </c>
      <c r="P115" s="27">
        <v>87</v>
      </c>
      <c r="Q115" s="27">
        <v>75</v>
      </c>
      <c r="R115" s="27">
        <v>69</v>
      </c>
      <c r="S115" s="25" t="s">
        <v>163</v>
      </c>
      <c r="T115" s="27">
        <v>72</v>
      </c>
      <c r="U115" s="27">
        <v>81</v>
      </c>
      <c r="V115" s="7"/>
      <c r="W115" s="9" t="s">
        <v>131</v>
      </c>
      <c r="X115" s="20">
        <v>17053</v>
      </c>
    </row>
    <row r="116" spans="1:24" ht="16.5" customHeight="1">
      <c r="A116" s="7"/>
      <c r="B116" s="7"/>
      <c r="C116" s="7"/>
      <c r="D116" s="7"/>
      <c r="E116" s="7"/>
      <c r="F116" s="7" t="s">
        <v>327</v>
      </c>
      <c r="G116" s="7"/>
      <c r="H116" s="7"/>
      <c r="I116" s="7"/>
      <c r="J116" s="7"/>
      <c r="K116" s="7"/>
      <c r="L116" s="9" t="s">
        <v>139</v>
      </c>
      <c r="M116" s="27">
        <v>88</v>
      </c>
      <c r="N116" s="27">
        <v>67</v>
      </c>
      <c r="O116" s="27">
        <v>77</v>
      </c>
      <c r="P116" s="27">
        <v>83</v>
      </c>
      <c r="Q116" s="27">
        <v>78</v>
      </c>
      <c r="R116" s="27">
        <v>68</v>
      </c>
      <c r="S116" s="25" t="s">
        <v>163</v>
      </c>
      <c r="T116" s="27">
        <v>63</v>
      </c>
      <c r="U116" s="27">
        <v>76</v>
      </c>
      <c r="V116" s="7"/>
      <c r="W116" s="9" t="s">
        <v>131</v>
      </c>
      <c r="X116" s="20">
        <v>49199</v>
      </c>
    </row>
    <row r="117" spans="1:24" ht="16.5" customHeight="1">
      <c r="A117" s="7"/>
      <c r="B117" s="7"/>
      <c r="C117" s="7"/>
      <c r="D117" s="7"/>
      <c r="E117" s="7"/>
      <c r="F117" s="7" t="s">
        <v>328</v>
      </c>
      <c r="G117" s="7"/>
      <c r="H117" s="7"/>
      <c r="I117" s="7"/>
      <c r="J117" s="7"/>
      <c r="K117" s="7"/>
      <c r="L117" s="9" t="s">
        <v>139</v>
      </c>
      <c r="M117" s="27">
        <v>93</v>
      </c>
      <c r="N117" s="27">
        <v>69</v>
      </c>
      <c r="O117" s="27">
        <v>78</v>
      </c>
      <c r="P117" s="27">
        <v>82</v>
      </c>
      <c r="Q117" s="27">
        <v>91</v>
      </c>
      <c r="R117" s="27">
        <v>72</v>
      </c>
      <c r="S117" s="25" t="s">
        <v>163</v>
      </c>
      <c r="T117" s="27">
        <v>68</v>
      </c>
      <c r="U117" s="27">
        <v>80</v>
      </c>
      <c r="V117" s="7"/>
      <c r="W117" s="9" t="s">
        <v>131</v>
      </c>
      <c r="X117" s="20">
        <v>71741</v>
      </c>
    </row>
    <row r="118" spans="1:24" ht="16.5" customHeight="1">
      <c r="A118" s="7"/>
      <c r="B118" s="7"/>
      <c r="C118" s="7"/>
      <c r="D118" s="7"/>
      <c r="E118" s="7"/>
      <c r="F118" s="7" t="s">
        <v>329</v>
      </c>
      <c r="G118" s="7"/>
      <c r="H118" s="7"/>
      <c r="I118" s="7"/>
      <c r="J118" s="7"/>
      <c r="K118" s="7"/>
      <c r="L118" s="9" t="s">
        <v>139</v>
      </c>
      <c r="M118" s="27">
        <v>98</v>
      </c>
      <c r="N118" s="27">
        <v>89</v>
      </c>
      <c r="O118" s="27">
        <v>95</v>
      </c>
      <c r="P118" s="27">
        <v>94</v>
      </c>
      <c r="Q118" s="27">
        <v>98</v>
      </c>
      <c r="R118" s="25" t="s">
        <v>163</v>
      </c>
      <c r="S118" s="25" t="s">
        <v>163</v>
      </c>
      <c r="T118" s="27">
        <v>92</v>
      </c>
      <c r="U118" s="27">
        <v>95</v>
      </c>
      <c r="V118" s="7"/>
      <c r="W118" s="9" t="s">
        <v>131</v>
      </c>
      <c r="X118" s="20">
        <v>22593</v>
      </c>
    </row>
    <row r="119" spans="1:24" ht="16.5" customHeight="1">
      <c r="A119" s="7"/>
      <c r="B119" s="7"/>
      <c r="C119" s="7"/>
      <c r="D119" s="7"/>
      <c r="E119" s="7"/>
      <c r="F119" s="7" t="s">
        <v>385</v>
      </c>
      <c r="G119" s="7"/>
      <c r="H119" s="7"/>
      <c r="I119" s="7"/>
      <c r="J119" s="7"/>
      <c r="K119" s="7"/>
      <c r="L119" s="9" t="s">
        <v>139</v>
      </c>
      <c r="M119" s="27">
        <v>92</v>
      </c>
      <c r="N119" s="27">
        <v>71</v>
      </c>
      <c r="O119" s="27">
        <v>81</v>
      </c>
      <c r="P119" s="27">
        <v>85</v>
      </c>
      <c r="Q119" s="27">
        <v>87</v>
      </c>
      <c r="R119" s="27">
        <v>71</v>
      </c>
      <c r="S119" s="27">
        <v>51</v>
      </c>
      <c r="T119" s="27">
        <v>69</v>
      </c>
      <c r="U119" s="27">
        <v>81</v>
      </c>
      <c r="V119" s="7"/>
      <c r="W119" s="9" t="s">
        <v>131</v>
      </c>
      <c r="X119" s="33">
        <v>161607</v>
      </c>
    </row>
    <row r="120" spans="1:24" ht="16.5" customHeight="1">
      <c r="A120" s="7"/>
      <c r="B120" s="7"/>
      <c r="C120" s="7"/>
      <c r="D120" s="7"/>
      <c r="E120" s="7"/>
      <c r="F120" s="7" t="s">
        <v>362</v>
      </c>
      <c r="G120" s="7"/>
      <c r="H120" s="7"/>
      <c r="I120" s="7"/>
      <c r="J120" s="7"/>
      <c r="K120" s="7"/>
      <c r="L120" s="9" t="s">
        <v>131</v>
      </c>
      <c r="M120" s="20">
        <v>21666</v>
      </c>
      <c r="N120" s="16">
        <v>1369</v>
      </c>
      <c r="O120" s="20">
        <v>21624</v>
      </c>
      <c r="P120" s="20">
        <v>66003</v>
      </c>
      <c r="Q120" s="16">
        <v>9274</v>
      </c>
      <c r="R120" s="16">
        <v>1367</v>
      </c>
      <c r="S120" s="27">
        <v>55</v>
      </c>
      <c r="T120" s="20">
        <v>40249</v>
      </c>
      <c r="U120" s="33">
        <v>161607</v>
      </c>
      <c r="V120" s="7"/>
      <c r="W120" s="9"/>
      <c r="X120" s="10"/>
    </row>
    <row r="121" spans="1:24" ht="16.5" customHeight="1">
      <c r="A121" s="7"/>
      <c r="B121" s="7"/>
      <c r="C121" s="7"/>
      <c r="D121" s="7"/>
      <c r="E121" s="7" t="s">
        <v>389</v>
      </c>
      <c r="F121" s="7"/>
      <c r="G121" s="7"/>
      <c r="H121" s="7"/>
      <c r="I121" s="7"/>
      <c r="J121" s="7"/>
      <c r="K121" s="7"/>
      <c r="L121" s="9"/>
      <c r="M121" s="10"/>
      <c r="N121" s="10"/>
      <c r="O121" s="10"/>
      <c r="P121" s="10"/>
      <c r="Q121" s="10"/>
      <c r="R121" s="10"/>
      <c r="S121" s="10"/>
      <c r="T121" s="10"/>
      <c r="U121" s="10"/>
      <c r="V121" s="7"/>
      <c r="W121" s="9"/>
      <c r="X121" s="10"/>
    </row>
    <row r="122" spans="1:24" ht="16.5" customHeight="1">
      <c r="A122" s="7"/>
      <c r="B122" s="7"/>
      <c r="C122" s="7"/>
      <c r="D122" s="7"/>
      <c r="E122" s="7"/>
      <c r="F122" s="7" t="s">
        <v>325</v>
      </c>
      <c r="G122" s="7"/>
      <c r="H122" s="7"/>
      <c r="I122" s="7"/>
      <c r="J122" s="7"/>
      <c r="K122" s="7"/>
      <c r="L122" s="9" t="s">
        <v>139</v>
      </c>
      <c r="M122" s="25" t="s">
        <v>163</v>
      </c>
      <c r="N122" s="25" t="s">
        <v>163</v>
      </c>
      <c r="O122" s="18">
        <v>100</v>
      </c>
      <c r="P122" s="18">
        <v>100</v>
      </c>
      <c r="Q122" s="25" t="s">
        <v>163</v>
      </c>
      <c r="R122" s="25" t="s">
        <v>163</v>
      </c>
      <c r="S122" s="24" t="s">
        <v>132</v>
      </c>
      <c r="T122" s="18">
        <v>100</v>
      </c>
      <c r="U122" s="18">
        <v>100</v>
      </c>
      <c r="V122" s="7"/>
      <c r="W122" s="9" t="s">
        <v>131</v>
      </c>
      <c r="X122" s="18">
        <v>720</v>
      </c>
    </row>
    <row r="123" spans="1:24" ht="16.5" customHeight="1">
      <c r="A123" s="7"/>
      <c r="B123" s="7"/>
      <c r="C123" s="7"/>
      <c r="D123" s="7"/>
      <c r="E123" s="7"/>
      <c r="F123" s="7" t="s">
        <v>326</v>
      </c>
      <c r="G123" s="7"/>
      <c r="H123" s="7"/>
      <c r="I123" s="7"/>
      <c r="J123" s="7"/>
      <c r="K123" s="7"/>
      <c r="L123" s="9" t="s">
        <v>139</v>
      </c>
      <c r="M123" s="27">
        <v>84</v>
      </c>
      <c r="N123" s="25" t="s">
        <v>163</v>
      </c>
      <c r="O123" s="27">
        <v>87</v>
      </c>
      <c r="P123" s="27">
        <v>83</v>
      </c>
      <c r="Q123" s="27">
        <v>64</v>
      </c>
      <c r="R123" s="25" t="s">
        <v>163</v>
      </c>
      <c r="S123" s="25" t="s">
        <v>163</v>
      </c>
      <c r="T123" s="27">
        <v>69</v>
      </c>
      <c r="U123" s="27">
        <v>76</v>
      </c>
      <c r="V123" s="7"/>
      <c r="W123" s="9" t="s">
        <v>131</v>
      </c>
      <c r="X123" s="20">
        <v>10517</v>
      </c>
    </row>
    <row r="124" spans="1:24" ht="16.5" customHeight="1">
      <c r="A124" s="7"/>
      <c r="B124" s="7"/>
      <c r="C124" s="7"/>
      <c r="D124" s="7"/>
      <c r="E124" s="7"/>
      <c r="F124" s="7" t="s">
        <v>327</v>
      </c>
      <c r="G124" s="7"/>
      <c r="H124" s="7"/>
      <c r="I124" s="7"/>
      <c r="J124" s="7"/>
      <c r="K124" s="7"/>
      <c r="L124" s="9" t="s">
        <v>139</v>
      </c>
      <c r="M124" s="27">
        <v>86</v>
      </c>
      <c r="N124" s="25" t="s">
        <v>163</v>
      </c>
      <c r="O124" s="27">
        <v>79</v>
      </c>
      <c r="P124" s="27">
        <v>79</v>
      </c>
      <c r="Q124" s="27">
        <v>57</v>
      </c>
      <c r="R124" s="25" t="s">
        <v>163</v>
      </c>
      <c r="S124" s="25" t="s">
        <v>163</v>
      </c>
      <c r="T124" s="27">
        <v>65</v>
      </c>
      <c r="U124" s="27">
        <v>73</v>
      </c>
      <c r="V124" s="7"/>
      <c r="W124" s="9" t="s">
        <v>131</v>
      </c>
      <c r="X124" s="20">
        <v>29218</v>
      </c>
    </row>
    <row r="125" spans="1:24" ht="16.5" customHeight="1">
      <c r="A125" s="7"/>
      <c r="B125" s="7"/>
      <c r="C125" s="7"/>
      <c r="D125" s="7"/>
      <c r="E125" s="7"/>
      <c r="F125" s="7" t="s">
        <v>328</v>
      </c>
      <c r="G125" s="7"/>
      <c r="H125" s="7"/>
      <c r="I125" s="7"/>
      <c r="J125" s="7"/>
      <c r="K125" s="7"/>
      <c r="L125" s="9" t="s">
        <v>139</v>
      </c>
      <c r="M125" s="27">
        <v>93</v>
      </c>
      <c r="N125" s="27">
        <v>70</v>
      </c>
      <c r="O125" s="27">
        <v>78</v>
      </c>
      <c r="P125" s="27">
        <v>86</v>
      </c>
      <c r="Q125" s="27">
        <v>74</v>
      </c>
      <c r="R125" s="25" t="s">
        <v>163</v>
      </c>
      <c r="S125" s="25" t="s">
        <v>163</v>
      </c>
      <c r="T125" s="27">
        <v>73</v>
      </c>
      <c r="U125" s="27">
        <v>80</v>
      </c>
      <c r="V125" s="7"/>
      <c r="W125" s="9" t="s">
        <v>131</v>
      </c>
      <c r="X125" s="20">
        <v>41864</v>
      </c>
    </row>
    <row r="126" spans="1:24" ht="16.5" customHeight="1">
      <c r="A126" s="7"/>
      <c r="B126" s="7"/>
      <c r="C126" s="7"/>
      <c r="D126" s="7"/>
      <c r="E126" s="7"/>
      <c r="F126" s="7" t="s">
        <v>329</v>
      </c>
      <c r="G126" s="7"/>
      <c r="H126" s="7"/>
      <c r="I126" s="7"/>
      <c r="J126" s="7"/>
      <c r="K126" s="7"/>
      <c r="L126" s="9" t="s">
        <v>139</v>
      </c>
      <c r="M126" s="27">
        <v>99</v>
      </c>
      <c r="N126" s="25" t="s">
        <v>163</v>
      </c>
      <c r="O126" s="27">
        <v>95</v>
      </c>
      <c r="P126" s="27">
        <v>96</v>
      </c>
      <c r="Q126" s="27">
        <v>93</v>
      </c>
      <c r="R126" s="25" t="s">
        <v>163</v>
      </c>
      <c r="S126" s="25" t="s">
        <v>163</v>
      </c>
      <c r="T126" s="27">
        <v>94</v>
      </c>
      <c r="U126" s="27">
        <v>95</v>
      </c>
      <c r="V126" s="7"/>
      <c r="W126" s="9" t="s">
        <v>131</v>
      </c>
      <c r="X126" s="20">
        <v>14383</v>
      </c>
    </row>
    <row r="127" spans="1:24" ht="16.5" customHeight="1">
      <c r="A127" s="7"/>
      <c r="B127" s="7"/>
      <c r="C127" s="7"/>
      <c r="D127" s="7"/>
      <c r="E127" s="7"/>
      <c r="F127" s="7" t="s">
        <v>385</v>
      </c>
      <c r="G127" s="7"/>
      <c r="H127" s="7"/>
      <c r="I127" s="7"/>
      <c r="J127" s="7"/>
      <c r="K127" s="7"/>
      <c r="L127" s="9" t="s">
        <v>139</v>
      </c>
      <c r="M127" s="27">
        <v>91</v>
      </c>
      <c r="N127" s="27">
        <v>74</v>
      </c>
      <c r="O127" s="27">
        <v>81</v>
      </c>
      <c r="P127" s="27">
        <v>86</v>
      </c>
      <c r="Q127" s="27">
        <v>68</v>
      </c>
      <c r="R127" s="27">
        <v>72</v>
      </c>
      <c r="S127" s="27">
        <v>33</v>
      </c>
      <c r="T127" s="27">
        <v>72</v>
      </c>
      <c r="U127" s="27">
        <v>80</v>
      </c>
      <c r="V127" s="7"/>
      <c r="W127" s="9" t="s">
        <v>131</v>
      </c>
      <c r="X127" s="20">
        <v>96702</v>
      </c>
    </row>
    <row r="128" spans="1:24" ht="16.5" customHeight="1">
      <c r="A128" s="7"/>
      <c r="B128" s="7"/>
      <c r="C128" s="7"/>
      <c r="D128" s="7"/>
      <c r="E128" s="7"/>
      <c r="F128" s="7" t="s">
        <v>362</v>
      </c>
      <c r="G128" s="7"/>
      <c r="H128" s="7"/>
      <c r="I128" s="7"/>
      <c r="J128" s="7"/>
      <c r="K128" s="7"/>
      <c r="L128" s="9" t="s">
        <v>131</v>
      </c>
      <c r="M128" s="16">
        <v>4376</v>
      </c>
      <c r="N128" s="18">
        <v>279</v>
      </c>
      <c r="O128" s="20">
        <v>13624</v>
      </c>
      <c r="P128" s="20">
        <v>37551</v>
      </c>
      <c r="Q128" s="16">
        <v>1755</v>
      </c>
      <c r="R128" s="18">
        <v>245</v>
      </c>
      <c r="S128" s="27">
        <v>15</v>
      </c>
      <c r="T128" s="20">
        <v>38857</v>
      </c>
      <c r="U128" s="20">
        <v>96702</v>
      </c>
      <c r="V128" s="7"/>
      <c r="W128" s="9"/>
      <c r="X128" s="10"/>
    </row>
    <row r="129" spans="1:24" ht="16.5" customHeight="1">
      <c r="A129" s="7"/>
      <c r="B129" s="7"/>
      <c r="C129" s="7"/>
      <c r="D129" s="7" t="s">
        <v>84</v>
      </c>
      <c r="E129" s="7"/>
      <c r="F129" s="7"/>
      <c r="G129" s="7"/>
      <c r="H129" s="7"/>
      <c r="I129" s="7"/>
      <c r="J129" s="7"/>
      <c r="K129" s="7"/>
      <c r="L129" s="9"/>
      <c r="M129" s="10"/>
      <c r="N129" s="10"/>
      <c r="O129" s="10"/>
      <c r="P129" s="10"/>
      <c r="Q129" s="10"/>
      <c r="R129" s="10"/>
      <c r="S129" s="10"/>
      <c r="T129" s="10"/>
      <c r="U129" s="10"/>
      <c r="V129" s="7"/>
      <c r="W129" s="9"/>
      <c r="X129" s="10"/>
    </row>
    <row r="130" spans="1:24" ht="16.5" customHeight="1">
      <c r="A130" s="7"/>
      <c r="B130" s="7"/>
      <c r="C130" s="7"/>
      <c r="D130" s="7"/>
      <c r="E130" s="7" t="s">
        <v>157</v>
      </c>
      <c r="F130" s="7"/>
      <c r="G130" s="7"/>
      <c r="H130" s="7"/>
      <c r="I130" s="7"/>
      <c r="J130" s="7"/>
      <c r="K130" s="7"/>
      <c r="L130" s="9"/>
      <c r="M130" s="10"/>
      <c r="N130" s="10"/>
      <c r="O130" s="10"/>
      <c r="P130" s="10"/>
      <c r="Q130" s="10"/>
      <c r="R130" s="10"/>
      <c r="S130" s="10"/>
      <c r="T130" s="10"/>
      <c r="U130" s="10"/>
      <c r="V130" s="7"/>
      <c r="W130" s="9"/>
      <c r="X130" s="10"/>
    </row>
    <row r="131" spans="1:24" ht="16.5" customHeight="1">
      <c r="A131" s="7"/>
      <c r="B131" s="7"/>
      <c r="C131" s="7"/>
      <c r="D131" s="7"/>
      <c r="E131" s="7"/>
      <c r="F131" s="7" t="s">
        <v>325</v>
      </c>
      <c r="G131" s="7"/>
      <c r="H131" s="7"/>
      <c r="I131" s="7"/>
      <c r="J131" s="7"/>
      <c r="K131" s="7"/>
      <c r="L131" s="9" t="s">
        <v>139</v>
      </c>
      <c r="M131" s="18">
        <v>100</v>
      </c>
      <c r="N131" s="18">
        <v>100</v>
      </c>
      <c r="O131" s="18">
        <v>100</v>
      </c>
      <c r="P131" s="18">
        <v>100</v>
      </c>
      <c r="Q131" s="18">
        <v>100</v>
      </c>
      <c r="R131" s="25" t="s">
        <v>163</v>
      </c>
      <c r="S131" s="18">
        <v>100</v>
      </c>
      <c r="T131" s="25" t="s">
        <v>163</v>
      </c>
      <c r="U131" s="18">
        <v>100</v>
      </c>
      <c r="V131" s="7"/>
      <c r="W131" s="9" t="s">
        <v>131</v>
      </c>
      <c r="X131" s="20">
        <v>39631</v>
      </c>
    </row>
    <row r="132" spans="1:24" ht="16.5" customHeight="1">
      <c r="A132" s="7"/>
      <c r="B132" s="7"/>
      <c r="C132" s="7"/>
      <c r="D132" s="7"/>
      <c r="E132" s="7"/>
      <c r="F132" s="7" t="s">
        <v>326</v>
      </c>
      <c r="G132" s="7"/>
      <c r="H132" s="7"/>
      <c r="I132" s="7"/>
      <c r="J132" s="7"/>
      <c r="K132" s="7"/>
      <c r="L132" s="9" t="s">
        <v>139</v>
      </c>
      <c r="M132" s="27">
        <v>80</v>
      </c>
      <c r="N132" s="27">
        <v>75</v>
      </c>
      <c r="O132" s="27">
        <v>68</v>
      </c>
      <c r="P132" s="27">
        <v>79</v>
      </c>
      <c r="Q132" s="27">
        <v>61</v>
      </c>
      <c r="R132" s="27">
        <v>72</v>
      </c>
      <c r="S132" s="27">
        <v>77</v>
      </c>
      <c r="T132" s="27">
        <v>63</v>
      </c>
      <c r="U132" s="27">
        <v>75</v>
      </c>
      <c r="V132" s="7"/>
      <c r="W132" s="9" t="s">
        <v>131</v>
      </c>
      <c r="X132" s="33">
        <v>704683</v>
      </c>
    </row>
    <row r="133" spans="1:24" ht="16.5" customHeight="1">
      <c r="A133" s="7"/>
      <c r="B133" s="7"/>
      <c r="C133" s="7"/>
      <c r="D133" s="7"/>
      <c r="E133" s="7"/>
      <c r="F133" s="7" t="s">
        <v>327</v>
      </c>
      <c r="G133" s="7"/>
      <c r="H133" s="7"/>
      <c r="I133" s="7"/>
      <c r="J133" s="7"/>
      <c r="K133" s="7"/>
      <c r="L133" s="9" t="s">
        <v>139</v>
      </c>
      <c r="M133" s="27">
        <v>74</v>
      </c>
      <c r="N133" s="27">
        <v>67</v>
      </c>
      <c r="O133" s="27">
        <v>54</v>
      </c>
      <c r="P133" s="27">
        <v>44</v>
      </c>
      <c r="Q133" s="27">
        <v>43</v>
      </c>
      <c r="R133" s="27">
        <v>53</v>
      </c>
      <c r="S133" s="27">
        <v>37</v>
      </c>
      <c r="T133" s="27">
        <v>47</v>
      </c>
      <c r="U133" s="27">
        <v>61</v>
      </c>
      <c r="V133" s="7"/>
      <c r="W133" s="9" t="s">
        <v>131</v>
      </c>
      <c r="X133" s="34">
        <v>1929510</v>
      </c>
    </row>
    <row r="134" spans="1:24" ht="16.5" customHeight="1">
      <c r="A134" s="7"/>
      <c r="B134" s="7"/>
      <c r="C134" s="7"/>
      <c r="D134" s="7"/>
      <c r="E134" s="7"/>
      <c r="F134" s="7" t="s">
        <v>328</v>
      </c>
      <c r="G134" s="7"/>
      <c r="H134" s="7"/>
      <c r="I134" s="7"/>
      <c r="J134" s="7"/>
      <c r="K134" s="7"/>
      <c r="L134" s="9" t="s">
        <v>139</v>
      </c>
      <c r="M134" s="27">
        <v>79</v>
      </c>
      <c r="N134" s="27">
        <v>72</v>
      </c>
      <c r="O134" s="27">
        <v>72</v>
      </c>
      <c r="P134" s="27">
        <v>61</v>
      </c>
      <c r="Q134" s="27">
        <v>59</v>
      </c>
      <c r="R134" s="27">
        <v>66</v>
      </c>
      <c r="S134" s="27">
        <v>48</v>
      </c>
      <c r="T134" s="27">
        <v>51</v>
      </c>
      <c r="U134" s="27">
        <v>71</v>
      </c>
      <c r="V134" s="7"/>
      <c r="W134" s="9" t="s">
        <v>131</v>
      </c>
      <c r="X134" s="34">
        <v>1826374</v>
      </c>
    </row>
    <row r="135" spans="1:24" ht="16.5" customHeight="1">
      <c r="A135" s="7"/>
      <c r="B135" s="7"/>
      <c r="C135" s="7"/>
      <c r="D135" s="7"/>
      <c r="E135" s="7"/>
      <c r="F135" s="7" t="s">
        <v>329</v>
      </c>
      <c r="G135" s="7"/>
      <c r="H135" s="7"/>
      <c r="I135" s="7"/>
      <c r="J135" s="7"/>
      <c r="K135" s="7"/>
      <c r="L135" s="9" t="s">
        <v>139</v>
      </c>
      <c r="M135" s="27">
        <v>93</v>
      </c>
      <c r="N135" s="27">
        <v>88</v>
      </c>
      <c r="O135" s="27">
        <v>93</v>
      </c>
      <c r="P135" s="27">
        <v>90</v>
      </c>
      <c r="Q135" s="27">
        <v>86</v>
      </c>
      <c r="R135" s="27">
        <v>88</v>
      </c>
      <c r="S135" s="27">
        <v>80</v>
      </c>
      <c r="T135" s="27">
        <v>83</v>
      </c>
      <c r="U135" s="27">
        <v>91</v>
      </c>
      <c r="V135" s="7"/>
      <c r="W135" s="9" t="s">
        <v>131</v>
      </c>
      <c r="X135" s="33">
        <v>286865</v>
      </c>
    </row>
    <row r="136" spans="1:24" ht="16.5" customHeight="1">
      <c r="A136" s="7"/>
      <c r="B136" s="7"/>
      <c r="C136" s="7"/>
      <c r="D136" s="7"/>
      <c r="E136" s="7"/>
      <c r="F136" s="7" t="s">
        <v>385</v>
      </c>
      <c r="G136" s="7"/>
      <c r="H136" s="7"/>
      <c r="I136" s="7"/>
      <c r="J136" s="7"/>
      <c r="K136" s="7"/>
      <c r="L136" s="9" t="s">
        <v>139</v>
      </c>
      <c r="M136" s="27">
        <v>78</v>
      </c>
      <c r="N136" s="27">
        <v>72</v>
      </c>
      <c r="O136" s="27">
        <v>64</v>
      </c>
      <c r="P136" s="27">
        <v>59</v>
      </c>
      <c r="Q136" s="27">
        <v>54</v>
      </c>
      <c r="R136" s="27">
        <v>66</v>
      </c>
      <c r="S136" s="27">
        <v>49</v>
      </c>
      <c r="T136" s="27">
        <v>55</v>
      </c>
      <c r="U136" s="27">
        <v>69</v>
      </c>
      <c r="V136" s="7"/>
      <c r="W136" s="9" t="s">
        <v>131</v>
      </c>
      <c r="X136" s="34">
        <v>4787124</v>
      </c>
    </row>
    <row r="137" spans="1:24" ht="16.5" customHeight="1">
      <c r="A137" s="7"/>
      <c r="B137" s="7"/>
      <c r="C137" s="7"/>
      <c r="D137" s="7"/>
      <c r="E137" s="7"/>
      <c r="F137" s="7" t="s">
        <v>362</v>
      </c>
      <c r="G137" s="7"/>
      <c r="H137" s="7"/>
      <c r="I137" s="7"/>
      <c r="J137" s="7"/>
      <c r="K137" s="7"/>
      <c r="L137" s="9" t="s">
        <v>131</v>
      </c>
      <c r="M137" s="34">
        <v>1638436</v>
      </c>
      <c r="N137" s="34">
        <v>1173725</v>
      </c>
      <c r="O137" s="33">
        <v>891916</v>
      </c>
      <c r="P137" s="33">
        <v>579646</v>
      </c>
      <c r="Q137" s="33">
        <v>368143</v>
      </c>
      <c r="R137" s="16">
        <v>2744</v>
      </c>
      <c r="S137" s="33">
        <v>128385</v>
      </c>
      <c r="T137" s="16">
        <v>4129</v>
      </c>
      <c r="U137" s="34">
        <v>4787124</v>
      </c>
      <c r="V137" s="7"/>
      <c r="W137" s="9"/>
      <c r="X137" s="10"/>
    </row>
    <row r="138" spans="1:24" ht="16.5" customHeight="1">
      <c r="A138" s="7"/>
      <c r="B138" s="7"/>
      <c r="C138" s="7"/>
      <c r="D138" s="7"/>
      <c r="E138" s="7" t="s">
        <v>386</v>
      </c>
      <c r="F138" s="7"/>
      <c r="G138" s="7"/>
      <c r="H138" s="7"/>
      <c r="I138" s="7"/>
      <c r="J138" s="7"/>
      <c r="K138" s="7"/>
      <c r="L138" s="9"/>
      <c r="M138" s="10"/>
      <c r="N138" s="10"/>
      <c r="O138" s="10"/>
      <c r="P138" s="10"/>
      <c r="Q138" s="10"/>
      <c r="R138" s="10"/>
      <c r="S138" s="10"/>
      <c r="T138" s="10"/>
      <c r="U138" s="10"/>
      <c r="V138" s="7"/>
      <c r="W138" s="9"/>
      <c r="X138" s="10"/>
    </row>
    <row r="139" spans="1:24" ht="16.5" customHeight="1">
      <c r="A139" s="7"/>
      <c r="B139" s="7"/>
      <c r="C139" s="7"/>
      <c r="D139" s="7"/>
      <c r="E139" s="7"/>
      <c r="F139" s="7" t="s">
        <v>325</v>
      </c>
      <c r="G139" s="7"/>
      <c r="H139" s="7"/>
      <c r="I139" s="7"/>
      <c r="J139" s="7"/>
      <c r="K139" s="7"/>
      <c r="L139" s="9" t="s">
        <v>139</v>
      </c>
      <c r="M139" s="18">
        <v>100</v>
      </c>
      <c r="N139" s="18">
        <v>100</v>
      </c>
      <c r="O139" s="18">
        <v>100</v>
      </c>
      <c r="P139" s="18">
        <v>100</v>
      </c>
      <c r="Q139" s="18">
        <v>100</v>
      </c>
      <c r="R139" s="18">
        <v>100</v>
      </c>
      <c r="S139" s="25" t="s">
        <v>163</v>
      </c>
      <c r="T139" s="25" t="s">
        <v>163</v>
      </c>
      <c r="U139" s="18">
        <v>100</v>
      </c>
      <c r="V139" s="7"/>
      <c r="W139" s="9" t="s">
        <v>131</v>
      </c>
      <c r="X139" s="20">
        <v>10210</v>
      </c>
    </row>
    <row r="140" spans="1:24" ht="16.5" customHeight="1">
      <c r="A140" s="7"/>
      <c r="B140" s="7"/>
      <c r="C140" s="7"/>
      <c r="D140" s="7"/>
      <c r="E140" s="7"/>
      <c r="F140" s="7" t="s">
        <v>326</v>
      </c>
      <c r="G140" s="7"/>
      <c r="H140" s="7"/>
      <c r="I140" s="7"/>
      <c r="J140" s="7"/>
      <c r="K140" s="7"/>
      <c r="L140" s="9" t="s">
        <v>139</v>
      </c>
      <c r="M140" s="27">
        <v>84</v>
      </c>
      <c r="N140" s="27">
        <v>78</v>
      </c>
      <c r="O140" s="27">
        <v>79</v>
      </c>
      <c r="P140" s="27">
        <v>88</v>
      </c>
      <c r="Q140" s="27">
        <v>66</v>
      </c>
      <c r="R140" s="27">
        <v>69</v>
      </c>
      <c r="S140" s="27">
        <v>79</v>
      </c>
      <c r="T140" s="27">
        <v>70</v>
      </c>
      <c r="U140" s="27">
        <v>80</v>
      </c>
      <c r="V140" s="7"/>
      <c r="W140" s="9" t="s">
        <v>131</v>
      </c>
      <c r="X140" s="33">
        <v>197302</v>
      </c>
    </row>
    <row r="141" spans="1:24" ht="16.5" customHeight="1">
      <c r="A141" s="7"/>
      <c r="B141" s="7"/>
      <c r="C141" s="7"/>
      <c r="D141" s="7"/>
      <c r="E141" s="7"/>
      <c r="F141" s="7" t="s">
        <v>327</v>
      </c>
      <c r="G141" s="7"/>
      <c r="H141" s="7"/>
      <c r="I141" s="7"/>
      <c r="J141" s="7"/>
      <c r="K141" s="7"/>
      <c r="L141" s="9" t="s">
        <v>139</v>
      </c>
      <c r="M141" s="27">
        <v>77</v>
      </c>
      <c r="N141" s="27">
        <v>68</v>
      </c>
      <c r="O141" s="27">
        <v>66</v>
      </c>
      <c r="P141" s="27">
        <v>64</v>
      </c>
      <c r="Q141" s="27">
        <v>60</v>
      </c>
      <c r="R141" s="27">
        <v>50</v>
      </c>
      <c r="S141" s="27">
        <v>38</v>
      </c>
      <c r="T141" s="27">
        <v>46</v>
      </c>
      <c r="U141" s="27">
        <v>69</v>
      </c>
      <c r="V141" s="7"/>
      <c r="W141" s="9" t="s">
        <v>131</v>
      </c>
      <c r="X141" s="33">
        <v>595225</v>
      </c>
    </row>
    <row r="142" spans="1:24" ht="16.5" customHeight="1">
      <c r="A142" s="7"/>
      <c r="B142" s="7"/>
      <c r="C142" s="7"/>
      <c r="D142" s="7"/>
      <c r="E142" s="7"/>
      <c r="F142" s="7" t="s">
        <v>328</v>
      </c>
      <c r="G142" s="7"/>
      <c r="H142" s="7"/>
      <c r="I142" s="7"/>
      <c r="J142" s="7"/>
      <c r="K142" s="7"/>
      <c r="L142" s="9" t="s">
        <v>139</v>
      </c>
      <c r="M142" s="27">
        <v>80</v>
      </c>
      <c r="N142" s="27">
        <v>72</v>
      </c>
      <c r="O142" s="27">
        <v>74</v>
      </c>
      <c r="P142" s="27">
        <v>73</v>
      </c>
      <c r="Q142" s="27">
        <v>77</v>
      </c>
      <c r="R142" s="27">
        <v>63</v>
      </c>
      <c r="S142" s="27">
        <v>49</v>
      </c>
      <c r="T142" s="27">
        <v>56</v>
      </c>
      <c r="U142" s="27">
        <v>76</v>
      </c>
      <c r="V142" s="7"/>
      <c r="W142" s="9" t="s">
        <v>131</v>
      </c>
      <c r="X142" s="33">
        <v>661228</v>
      </c>
    </row>
    <row r="143" spans="1:24" ht="16.5" customHeight="1">
      <c r="A143" s="7"/>
      <c r="B143" s="7"/>
      <c r="C143" s="7"/>
      <c r="D143" s="7"/>
      <c r="E143" s="7"/>
      <c r="F143" s="7" t="s">
        <v>329</v>
      </c>
      <c r="G143" s="7"/>
      <c r="H143" s="7"/>
      <c r="I143" s="7"/>
      <c r="J143" s="7"/>
      <c r="K143" s="7"/>
      <c r="L143" s="9" t="s">
        <v>139</v>
      </c>
      <c r="M143" s="27">
        <v>93</v>
      </c>
      <c r="N143" s="27">
        <v>91</v>
      </c>
      <c r="O143" s="27">
        <v>92</v>
      </c>
      <c r="P143" s="27">
        <v>94</v>
      </c>
      <c r="Q143" s="27">
        <v>92</v>
      </c>
      <c r="R143" s="27">
        <v>88</v>
      </c>
      <c r="S143" s="27">
        <v>83</v>
      </c>
      <c r="T143" s="27">
        <v>87</v>
      </c>
      <c r="U143" s="27">
        <v>92</v>
      </c>
      <c r="V143" s="7"/>
      <c r="W143" s="9" t="s">
        <v>131</v>
      </c>
      <c r="X143" s="33">
        <v>139445</v>
      </c>
    </row>
    <row r="144" spans="1:24" ht="16.5" customHeight="1">
      <c r="A144" s="7"/>
      <c r="B144" s="7"/>
      <c r="C144" s="7"/>
      <c r="D144" s="7"/>
      <c r="E144" s="7"/>
      <c r="F144" s="7" t="s">
        <v>385</v>
      </c>
      <c r="G144" s="7"/>
      <c r="H144" s="7"/>
      <c r="I144" s="7"/>
      <c r="J144" s="7"/>
      <c r="K144" s="7"/>
      <c r="L144" s="9" t="s">
        <v>139</v>
      </c>
      <c r="M144" s="27">
        <v>81</v>
      </c>
      <c r="N144" s="27">
        <v>73</v>
      </c>
      <c r="O144" s="27">
        <v>72</v>
      </c>
      <c r="P144" s="27">
        <v>74</v>
      </c>
      <c r="Q144" s="27">
        <v>69</v>
      </c>
      <c r="R144" s="27">
        <v>61</v>
      </c>
      <c r="S144" s="27">
        <v>50</v>
      </c>
      <c r="T144" s="27">
        <v>59</v>
      </c>
      <c r="U144" s="27">
        <v>75</v>
      </c>
      <c r="V144" s="7"/>
      <c r="W144" s="9" t="s">
        <v>131</v>
      </c>
      <c r="X144" s="34">
        <v>1603513</v>
      </c>
    </row>
    <row r="145" spans="1:24" ht="16.5" customHeight="1">
      <c r="A145" s="7"/>
      <c r="B145" s="7"/>
      <c r="C145" s="7"/>
      <c r="D145" s="7"/>
      <c r="E145" s="7"/>
      <c r="F145" s="7" t="s">
        <v>362</v>
      </c>
      <c r="G145" s="7"/>
      <c r="H145" s="7"/>
      <c r="I145" s="7"/>
      <c r="J145" s="7"/>
      <c r="K145" s="7"/>
      <c r="L145" s="9" t="s">
        <v>131</v>
      </c>
      <c r="M145" s="33">
        <v>649624</v>
      </c>
      <c r="N145" s="33">
        <v>398768</v>
      </c>
      <c r="O145" s="33">
        <v>336235</v>
      </c>
      <c r="P145" s="20">
        <v>73100</v>
      </c>
      <c r="Q145" s="20">
        <v>40492</v>
      </c>
      <c r="R145" s="20">
        <v>95178</v>
      </c>
      <c r="S145" s="16">
        <v>8211</v>
      </c>
      <c r="T145" s="16">
        <v>1905</v>
      </c>
      <c r="U145" s="34">
        <v>1603513</v>
      </c>
      <c r="V145" s="7"/>
      <c r="W145" s="9"/>
      <c r="X145" s="10"/>
    </row>
    <row r="146" spans="1:24" ht="16.5" customHeight="1">
      <c r="A146" s="7"/>
      <c r="B146" s="7"/>
      <c r="C146" s="7"/>
      <c r="D146" s="7"/>
      <c r="E146" s="7" t="s">
        <v>387</v>
      </c>
      <c r="F146" s="7"/>
      <c r="G146" s="7"/>
      <c r="H146" s="7"/>
      <c r="I146" s="7"/>
      <c r="J146" s="7"/>
      <c r="K146" s="7"/>
      <c r="L146" s="9"/>
      <c r="M146" s="10"/>
      <c r="N146" s="10"/>
      <c r="O146" s="10"/>
      <c r="P146" s="10"/>
      <c r="Q146" s="10"/>
      <c r="R146" s="10"/>
      <c r="S146" s="10"/>
      <c r="T146" s="10"/>
      <c r="U146" s="10"/>
      <c r="V146" s="7"/>
      <c r="W146" s="9"/>
      <c r="X146" s="10"/>
    </row>
    <row r="147" spans="1:24" ht="16.5" customHeight="1">
      <c r="A147" s="7"/>
      <c r="B147" s="7"/>
      <c r="C147" s="7"/>
      <c r="D147" s="7"/>
      <c r="E147" s="7"/>
      <c r="F147" s="7" t="s">
        <v>325</v>
      </c>
      <c r="G147" s="7"/>
      <c r="H147" s="7"/>
      <c r="I147" s="7"/>
      <c r="J147" s="7"/>
      <c r="K147" s="7"/>
      <c r="L147" s="9" t="s">
        <v>139</v>
      </c>
      <c r="M147" s="18">
        <v>100</v>
      </c>
      <c r="N147" s="18">
        <v>100</v>
      </c>
      <c r="O147" s="18">
        <v>100</v>
      </c>
      <c r="P147" s="18">
        <v>100</v>
      </c>
      <c r="Q147" s="18">
        <v>100</v>
      </c>
      <c r="R147" s="18">
        <v>100</v>
      </c>
      <c r="S147" s="25" t="s">
        <v>163</v>
      </c>
      <c r="T147" s="18">
        <v>100</v>
      </c>
      <c r="U147" s="18">
        <v>100</v>
      </c>
      <c r="V147" s="7"/>
      <c r="W147" s="9" t="s">
        <v>131</v>
      </c>
      <c r="X147" s="16">
        <v>6266</v>
      </c>
    </row>
    <row r="148" spans="1:24" ht="16.5" customHeight="1">
      <c r="A148" s="7"/>
      <c r="B148" s="7"/>
      <c r="C148" s="7"/>
      <c r="D148" s="7"/>
      <c r="E148" s="7"/>
      <c r="F148" s="7" t="s">
        <v>326</v>
      </c>
      <c r="G148" s="7"/>
      <c r="H148" s="7"/>
      <c r="I148" s="7"/>
      <c r="J148" s="7"/>
      <c r="K148" s="7"/>
      <c r="L148" s="9" t="s">
        <v>139</v>
      </c>
      <c r="M148" s="27">
        <v>85</v>
      </c>
      <c r="N148" s="27">
        <v>82</v>
      </c>
      <c r="O148" s="27">
        <v>76</v>
      </c>
      <c r="P148" s="27">
        <v>83</v>
      </c>
      <c r="Q148" s="27">
        <v>81</v>
      </c>
      <c r="R148" s="27">
        <v>76</v>
      </c>
      <c r="S148" s="27">
        <v>78</v>
      </c>
      <c r="T148" s="27">
        <v>57</v>
      </c>
      <c r="U148" s="27">
        <v>78</v>
      </c>
      <c r="V148" s="7"/>
      <c r="W148" s="9" t="s">
        <v>131</v>
      </c>
      <c r="X148" s="20">
        <v>88695</v>
      </c>
    </row>
    <row r="149" spans="1:24" ht="16.5" customHeight="1">
      <c r="A149" s="7"/>
      <c r="B149" s="7"/>
      <c r="C149" s="7"/>
      <c r="D149" s="7"/>
      <c r="E149" s="7"/>
      <c r="F149" s="7" t="s">
        <v>327</v>
      </c>
      <c r="G149" s="7"/>
      <c r="H149" s="7"/>
      <c r="I149" s="7"/>
      <c r="J149" s="7"/>
      <c r="K149" s="7"/>
      <c r="L149" s="9" t="s">
        <v>139</v>
      </c>
      <c r="M149" s="27">
        <v>82</v>
      </c>
      <c r="N149" s="27">
        <v>77</v>
      </c>
      <c r="O149" s="27">
        <v>73</v>
      </c>
      <c r="P149" s="27">
        <v>69</v>
      </c>
      <c r="Q149" s="27">
        <v>80</v>
      </c>
      <c r="R149" s="27">
        <v>67</v>
      </c>
      <c r="S149" s="27">
        <v>35</v>
      </c>
      <c r="T149" s="27">
        <v>31</v>
      </c>
      <c r="U149" s="27">
        <v>73</v>
      </c>
      <c r="V149" s="7"/>
      <c r="W149" s="9" t="s">
        <v>131</v>
      </c>
      <c r="X149" s="33">
        <v>260551</v>
      </c>
    </row>
    <row r="150" spans="1:24" ht="16.5" customHeight="1">
      <c r="A150" s="7"/>
      <c r="B150" s="7"/>
      <c r="C150" s="7"/>
      <c r="D150" s="7"/>
      <c r="E150" s="7"/>
      <c r="F150" s="7" t="s">
        <v>328</v>
      </c>
      <c r="G150" s="7"/>
      <c r="H150" s="7"/>
      <c r="I150" s="7"/>
      <c r="J150" s="7"/>
      <c r="K150" s="7"/>
      <c r="L150" s="9" t="s">
        <v>139</v>
      </c>
      <c r="M150" s="27">
        <v>86</v>
      </c>
      <c r="N150" s="27">
        <v>75</v>
      </c>
      <c r="O150" s="27">
        <v>80</v>
      </c>
      <c r="P150" s="27">
        <v>74</v>
      </c>
      <c r="Q150" s="27">
        <v>88</v>
      </c>
      <c r="R150" s="27">
        <v>73</v>
      </c>
      <c r="S150" s="27">
        <v>47</v>
      </c>
      <c r="T150" s="27">
        <v>49</v>
      </c>
      <c r="U150" s="27">
        <v>78</v>
      </c>
      <c r="V150" s="7"/>
      <c r="W150" s="9" t="s">
        <v>131</v>
      </c>
      <c r="X150" s="33">
        <v>310551</v>
      </c>
    </row>
    <row r="151" spans="1:24" ht="16.5" customHeight="1">
      <c r="A151" s="7"/>
      <c r="B151" s="7"/>
      <c r="C151" s="7"/>
      <c r="D151" s="7"/>
      <c r="E151" s="7"/>
      <c r="F151" s="7" t="s">
        <v>329</v>
      </c>
      <c r="G151" s="7"/>
      <c r="H151" s="7"/>
      <c r="I151" s="7"/>
      <c r="J151" s="7"/>
      <c r="K151" s="7"/>
      <c r="L151" s="9" t="s">
        <v>139</v>
      </c>
      <c r="M151" s="27">
        <v>96</v>
      </c>
      <c r="N151" s="27">
        <v>90</v>
      </c>
      <c r="O151" s="27">
        <v>96</v>
      </c>
      <c r="P151" s="27">
        <v>93</v>
      </c>
      <c r="Q151" s="27">
        <v>97</v>
      </c>
      <c r="R151" s="27">
        <v>92</v>
      </c>
      <c r="S151" s="25" t="s">
        <v>163</v>
      </c>
      <c r="T151" s="27">
        <v>85</v>
      </c>
      <c r="U151" s="27">
        <v>94</v>
      </c>
      <c r="V151" s="7"/>
      <c r="W151" s="9" t="s">
        <v>131</v>
      </c>
      <c r="X151" s="20">
        <v>76387</v>
      </c>
    </row>
    <row r="152" spans="1:24" ht="16.5" customHeight="1">
      <c r="A152" s="7"/>
      <c r="B152" s="7"/>
      <c r="C152" s="7"/>
      <c r="D152" s="7"/>
      <c r="E152" s="7"/>
      <c r="F152" s="7" t="s">
        <v>385</v>
      </c>
      <c r="G152" s="7"/>
      <c r="H152" s="7"/>
      <c r="I152" s="7"/>
      <c r="J152" s="7"/>
      <c r="K152" s="7"/>
      <c r="L152" s="9" t="s">
        <v>139</v>
      </c>
      <c r="M152" s="27">
        <v>86</v>
      </c>
      <c r="N152" s="27">
        <v>78</v>
      </c>
      <c r="O152" s="27">
        <v>77</v>
      </c>
      <c r="P152" s="27">
        <v>75</v>
      </c>
      <c r="Q152" s="27">
        <v>86</v>
      </c>
      <c r="R152" s="27">
        <v>73</v>
      </c>
      <c r="S152" s="27">
        <v>49</v>
      </c>
      <c r="T152" s="27">
        <v>47</v>
      </c>
      <c r="U152" s="27">
        <v>78</v>
      </c>
      <c r="V152" s="7"/>
      <c r="W152" s="9" t="s">
        <v>131</v>
      </c>
      <c r="X152" s="33">
        <v>742528</v>
      </c>
    </row>
    <row r="153" spans="1:24" ht="16.5" customHeight="1">
      <c r="A153" s="7"/>
      <c r="B153" s="7"/>
      <c r="C153" s="7"/>
      <c r="D153" s="7"/>
      <c r="E153" s="7"/>
      <c r="F153" s="7" t="s">
        <v>362</v>
      </c>
      <c r="G153" s="7"/>
      <c r="H153" s="7"/>
      <c r="I153" s="7"/>
      <c r="J153" s="7"/>
      <c r="K153" s="7"/>
      <c r="L153" s="9" t="s">
        <v>131</v>
      </c>
      <c r="M153" s="33">
        <v>244484</v>
      </c>
      <c r="N153" s="20">
        <v>94184</v>
      </c>
      <c r="O153" s="33">
        <v>162831</v>
      </c>
      <c r="P153" s="20">
        <v>77017</v>
      </c>
      <c r="Q153" s="20">
        <v>57318</v>
      </c>
      <c r="R153" s="20">
        <v>52233</v>
      </c>
      <c r="S153" s="16">
        <v>1625</v>
      </c>
      <c r="T153" s="20">
        <v>52836</v>
      </c>
      <c r="U153" s="33">
        <v>742528</v>
      </c>
      <c r="V153" s="7"/>
      <c r="W153" s="9"/>
      <c r="X153" s="10"/>
    </row>
    <row r="154" spans="1:24" ht="16.5" customHeight="1">
      <c r="A154" s="7"/>
      <c r="B154" s="7"/>
      <c r="C154" s="7"/>
      <c r="D154" s="7"/>
      <c r="E154" s="7" t="s">
        <v>388</v>
      </c>
      <c r="F154" s="7"/>
      <c r="G154" s="7"/>
      <c r="H154" s="7"/>
      <c r="I154" s="7"/>
      <c r="J154" s="7"/>
      <c r="K154" s="7"/>
      <c r="L154" s="9"/>
      <c r="M154" s="10"/>
      <c r="N154" s="10"/>
      <c r="O154" s="10"/>
      <c r="P154" s="10"/>
      <c r="Q154" s="10"/>
      <c r="R154" s="10"/>
      <c r="S154" s="10"/>
      <c r="T154" s="10"/>
      <c r="U154" s="10"/>
      <c r="V154" s="7"/>
      <c r="W154" s="9"/>
      <c r="X154" s="10"/>
    </row>
    <row r="155" spans="1:24" ht="16.5" customHeight="1">
      <c r="A155" s="7"/>
      <c r="B155" s="7"/>
      <c r="C155" s="7"/>
      <c r="D155" s="7"/>
      <c r="E155" s="7"/>
      <c r="F155" s="7" t="s">
        <v>325</v>
      </c>
      <c r="G155" s="7"/>
      <c r="H155" s="7"/>
      <c r="I155" s="7"/>
      <c r="J155" s="7"/>
      <c r="K155" s="7"/>
      <c r="L155" s="9" t="s">
        <v>139</v>
      </c>
      <c r="M155" s="25" t="s">
        <v>163</v>
      </c>
      <c r="N155" s="25" t="s">
        <v>163</v>
      </c>
      <c r="O155" s="27">
        <v>99</v>
      </c>
      <c r="P155" s="18">
        <v>100</v>
      </c>
      <c r="Q155" s="18">
        <v>100</v>
      </c>
      <c r="R155" s="25" t="s">
        <v>163</v>
      </c>
      <c r="S155" s="24" t="s">
        <v>132</v>
      </c>
      <c r="T155" s="18">
        <v>100</v>
      </c>
      <c r="U155" s="18">
        <v>100</v>
      </c>
      <c r="V155" s="7"/>
      <c r="W155" s="9" t="s">
        <v>131</v>
      </c>
      <c r="X155" s="18">
        <v>919</v>
      </c>
    </row>
    <row r="156" spans="1:24" ht="16.5" customHeight="1">
      <c r="A156" s="7"/>
      <c r="B156" s="7"/>
      <c r="C156" s="7"/>
      <c r="D156" s="7"/>
      <c r="E156" s="7"/>
      <c r="F156" s="7" t="s">
        <v>326</v>
      </c>
      <c r="G156" s="7"/>
      <c r="H156" s="7"/>
      <c r="I156" s="7"/>
      <c r="J156" s="7"/>
      <c r="K156" s="7"/>
      <c r="L156" s="9" t="s">
        <v>139</v>
      </c>
      <c r="M156" s="27">
        <v>84</v>
      </c>
      <c r="N156" s="27">
        <v>81</v>
      </c>
      <c r="O156" s="27">
        <v>86</v>
      </c>
      <c r="P156" s="27">
        <v>88</v>
      </c>
      <c r="Q156" s="27">
        <v>72</v>
      </c>
      <c r="R156" s="27">
        <v>76</v>
      </c>
      <c r="S156" s="25" t="s">
        <v>163</v>
      </c>
      <c r="T156" s="27">
        <v>71</v>
      </c>
      <c r="U156" s="27">
        <v>80</v>
      </c>
      <c r="V156" s="7"/>
      <c r="W156" s="9" t="s">
        <v>131</v>
      </c>
      <c r="X156" s="20">
        <v>15097</v>
      </c>
    </row>
    <row r="157" spans="1:24" ht="16.5" customHeight="1">
      <c r="A157" s="7"/>
      <c r="B157" s="7"/>
      <c r="C157" s="7"/>
      <c r="D157" s="7"/>
      <c r="E157" s="7"/>
      <c r="F157" s="7" t="s">
        <v>327</v>
      </c>
      <c r="G157" s="7"/>
      <c r="H157" s="7"/>
      <c r="I157" s="7"/>
      <c r="J157" s="7"/>
      <c r="K157" s="7"/>
      <c r="L157" s="9" t="s">
        <v>139</v>
      </c>
      <c r="M157" s="27">
        <v>88</v>
      </c>
      <c r="N157" s="27">
        <v>75</v>
      </c>
      <c r="O157" s="27">
        <v>78</v>
      </c>
      <c r="P157" s="27">
        <v>81</v>
      </c>
      <c r="Q157" s="27">
        <v>78</v>
      </c>
      <c r="R157" s="27">
        <v>66</v>
      </c>
      <c r="S157" s="25" t="s">
        <v>163</v>
      </c>
      <c r="T157" s="27">
        <v>58</v>
      </c>
      <c r="U157" s="27">
        <v>74</v>
      </c>
      <c r="V157" s="7"/>
      <c r="W157" s="9" t="s">
        <v>131</v>
      </c>
      <c r="X157" s="20">
        <v>44450</v>
      </c>
    </row>
    <row r="158" spans="1:24" ht="16.5" customHeight="1">
      <c r="A158" s="7"/>
      <c r="B158" s="7"/>
      <c r="C158" s="7"/>
      <c r="D158" s="7"/>
      <c r="E158" s="7"/>
      <c r="F158" s="7" t="s">
        <v>328</v>
      </c>
      <c r="G158" s="7"/>
      <c r="H158" s="7"/>
      <c r="I158" s="7"/>
      <c r="J158" s="7"/>
      <c r="K158" s="7"/>
      <c r="L158" s="9" t="s">
        <v>139</v>
      </c>
      <c r="M158" s="27">
        <v>94</v>
      </c>
      <c r="N158" s="27">
        <v>72</v>
      </c>
      <c r="O158" s="27">
        <v>80</v>
      </c>
      <c r="P158" s="27">
        <v>79</v>
      </c>
      <c r="Q158" s="27">
        <v>92</v>
      </c>
      <c r="R158" s="27">
        <v>71</v>
      </c>
      <c r="S158" s="25" t="s">
        <v>163</v>
      </c>
      <c r="T158" s="27">
        <v>56</v>
      </c>
      <c r="U158" s="27">
        <v>76</v>
      </c>
      <c r="V158" s="7"/>
      <c r="W158" s="9" t="s">
        <v>131</v>
      </c>
      <c r="X158" s="20">
        <v>68471</v>
      </c>
    </row>
    <row r="159" spans="1:24" ht="16.5" customHeight="1">
      <c r="A159" s="7"/>
      <c r="B159" s="7"/>
      <c r="C159" s="7"/>
      <c r="D159" s="7"/>
      <c r="E159" s="7"/>
      <c r="F159" s="7" t="s">
        <v>329</v>
      </c>
      <c r="G159" s="7"/>
      <c r="H159" s="7"/>
      <c r="I159" s="7"/>
      <c r="J159" s="7"/>
      <c r="K159" s="7"/>
      <c r="L159" s="9" t="s">
        <v>139</v>
      </c>
      <c r="M159" s="27">
        <v>98</v>
      </c>
      <c r="N159" s="27">
        <v>90</v>
      </c>
      <c r="O159" s="27">
        <v>96</v>
      </c>
      <c r="P159" s="27">
        <v>94</v>
      </c>
      <c r="Q159" s="27">
        <v>99</v>
      </c>
      <c r="R159" s="27">
        <v>91</v>
      </c>
      <c r="S159" s="25" t="s">
        <v>163</v>
      </c>
      <c r="T159" s="27">
        <v>83</v>
      </c>
      <c r="U159" s="27">
        <v>94</v>
      </c>
      <c r="V159" s="7"/>
      <c r="W159" s="9" t="s">
        <v>131</v>
      </c>
      <c r="X159" s="20">
        <v>21321</v>
      </c>
    </row>
    <row r="160" spans="1:24" ht="16.5" customHeight="1">
      <c r="A160" s="7"/>
      <c r="B160" s="7"/>
      <c r="C160" s="7"/>
      <c r="D160" s="7"/>
      <c r="E160" s="7"/>
      <c r="F160" s="7" t="s">
        <v>385</v>
      </c>
      <c r="G160" s="7"/>
      <c r="H160" s="7"/>
      <c r="I160" s="7"/>
      <c r="J160" s="7"/>
      <c r="K160" s="7"/>
      <c r="L160" s="9" t="s">
        <v>139</v>
      </c>
      <c r="M160" s="27">
        <v>92</v>
      </c>
      <c r="N160" s="27">
        <v>77</v>
      </c>
      <c r="O160" s="27">
        <v>82</v>
      </c>
      <c r="P160" s="27">
        <v>83</v>
      </c>
      <c r="Q160" s="27">
        <v>88</v>
      </c>
      <c r="R160" s="27">
        <v>72</v>
      </c>
      <c r="S160" s="25" t="s">
        <v>163</v>
      </c>
      <c r="T160" s="27">
        <v>61</v>
      </c>
      <c r="U160" s="27">
        <v>78</v>
      </c>
      <c r="V160" s="7"/>
      <c r="W160" s="9" t="s">
        <v>131</v>
      </c>
      <c r="X160" s="33">
        <v>150277</v>
      </c>
    </row>
    <row r="161" spans="1:24" ht="16.5" customHeight="1">
      <c r="A161" s="7"/>
      <c r="B161" s="7"/>
      <c r="C161" s="7"/>
      <c r="D161" s="7"/>
      <c r="E161" s="7"/>
      <c r="F161" s="7" t="s">
        <v>362</v>
      </c>
      <c r="G161" s="7"/>
      <c r="H161" s="7"/>
      <c r="I161" s="7"/>
      <c r="J161" s="7"/>
      <c r="K161" s="7"/>
      <c r="L161" s="9" t="s">
        <v>131</v>
      </c>
      <c r="M161" s="20">
        <v>22421</v>
      </c>
      <c r="N161" s="16">
        <v>1238</v>
      </c>
      <c r="O161" s="20">
        <v>20573</v>
      </c>
      <c r="P161" s="20">
        <v>54035</v>
      </c>
      <c r="Q161" s="16">
        <v>9323</v>
      </c>
      <c r="R161" s="16">
        <v>1289</v>
      </c>
      <c r="S161" s="25" t="s">
        <v>163</v>
      </c>
      <c r="T161" s="20">
        <v>41332</v>
      </c>
      <c r="U161" s="33">
        <v>150277</v>
      </c>
      <c r="V161" s="7"/>
      <c r="W161" s="9"/>
      <c r="X161" s="10"/>
    </row>
    <row r="162" spans="1:24" ht="16.5" customHeight="1">
      <c r="A162" s="7"/>
      <c r="B162" s="7"/>
      <c r="C162" s="7"/>
      <c r="D162" s="7"/>
      <c r="E162" s="7" t="s">
        <v>389</v>
      </c>
      <c r="F162" s="7"/>
      <c r="G162" s="7"/>
      <c r="H162" s="7"/>
      <c r="I162" s="7"/>
      <c r="J162" s="7"/>
      <c r="K162" s="7"/>
      <c r="L162" s="9"/>
      <c r="M162" s="10"/>
      <c r="N162" s="10"/>
      <c r="O162" s="10"/>
      <c r="P162" s="10"/>
      <c r="Q162" s="10"/>
      <c r="R162" s="10"/>
      <c r="S162" s="10"/>
      <c r="T162" s="10"/>
      <c r="U162" s="10"/>
      <c r="V162" s="7"/>
      <c r="W162" s="9"/>
      <c r="X162" s="10"/>
    </row>
    <row r="163" spans="1:24" ht="16.5" customHeight="1">
      <c r="A163" s="7"/>
      <c r="B163" s="7"/>
      <c r="C163" s="7"/>
      <c r="D163" s="7"/>
      <c r="E163" s="7"/>
      <c r="F163" s="7" t="s">
        <v>325</v>
      </c>
      <c r="G163" s="7"/>
      <c r="H163" s="7"/>
      <c r="I163" s="7"/>
      <c r="J163" s="7"/>
      <c r="K163" s="7"/>
      <c r="L163" s="9" t="s">
        <v>139</v>
      </c>
      <c r="M163" s="25" t="s">
        <v>163</v>
      </c>
      <c r="N163" s="25" t="s">
        <v>163</v>
      </c>
      <c r="O163" s="27">
        <v>98</v>
      </c>
      <c r="P163" s="25" t="s">
        <v>163</v>
      </c>
      <c r="Q163" s="25" t="s">
        <v>163</v>
      </c>
      <c r="R163" s="25" t="s">
        <v>163</v>
      </c>
      <c r="S163" s="24" t="s">
        <v>132</v>
      </c>
      <c r="T163" s="18">
        <v>100</v>
      </c>
      <c r="U163" s="18">
        <v>100</v>
      </c>
      <c r="V163" s="7"/>
      <c r="W163" s="9" t="s">
        <v>131</v>
      </c>
      <c r="X163" s="18">
        <v>668</v>
      </c>
    </row>
    <row r="164" spans="1:24" ht="16.5" customHeight="1">
      <c r="A164" s="7"/>
      <c r="B164" s="7"/>
      <c r="C164" s="7"/>
      <c r="D164" s="7"/>
      <c r="E164" s="7"/>
      <c r="F164" s="7" t="s">
        <v>326</v>
      </c>
      <c r="G164" s="7"/>
      <c r="H164" s="7"/>
      <c r="I164" s="7"/>
      <c r="J164" s="7"/>
      <c r="K164" s="7"/>
      <c r="L164" s="9" t="s">
        <v>139</v>
      </c>
      <c r="M164" s="27">
        <v>86</v>
      </c>
      <c r="N164" s="25" t="s">
        <v>163</v>
      </c>
      <c r="O164" s="27">
        <v>84</v>
      </c>
      <c r="P164" s="27">
        <v>85</v>
      </c>
      <c r="Q164" s="27">
        <v>60</v>
      </c>
      <c r="R164" s="25" t="s">
        <v>163</v>
      </c>
      <c r="S164" s="25" t="s">
        <v>163</v>
      </c>
      <c r="T164" s="27">
        <v>67</v>
      </c>
      <c r="U164" s="27">
        <v>73</v>
      </c>
      <c r="V164" s="7"/>
      <c r="W164" s="9" t="s">
        <v>131</v>
      </c>
      <c r="X164" s="16">
        <v>8883</v>
      </c>
    </row>
    <row r="165" spans="1:24" ht="16.5" customHeight="1">
      <c r="A165" s="7"/>
      <c r="B165" s="7"/>
      <c r="C165" s="7"/>
      <c r="D165" s="7"/>
      <c r="E165" s="7"/>
      <c r="F165" s="7" t="s">
        <v>327</v>
      </c>
      <c r="G165" s="7"/>
      <c r="H165" s="7"/>
      <c r="I165" s="7"/>
      <c r="J165" s="7"/>
      <c r="K165" s="7"/>
      <c r="L165" s="9" t="s">
        <v>139</v>
      </c>
      <c r="M165" s="27">
        <v>88</v>
      </c>
      <c r="N165" s="25" t="s">
        <v>163</v>
      </c>
      <c r="O165" s="27">
        <v>80</v>
      </c>
      <c r="P165" s="27">
        <v>74</v>
      </c>
      <c r="Q165" s="27">
        <v>65</v>
      </c>
      <c r="R165" s="27">
        <v>56</v>
      </c>
      <c r="S165" s="25" t="s">
        <v>163</v>
      </c>
      <c r="T165" s="27">
        <v>61</v>
      </c>
      <c r="U165" s="27">
        <v>68</v>
      </c>
      <c r="V165" s="7"/>
      <c r="W165" s="9" t="s">
        <v>131</v>
      </c>
      <c r="X165" s="20">
        <v>24088</v>
      </c>
    </row>
    <row r="166" spans="1:24" ht="16.5" customHeight="1">
      <c r="A166" s="7"/>
      <c r="B166" s="7"/>
      <c r="C166" s="7"/>
      <c r="D166" s="7"/>
      <c r="E166" s="7"/>
      <c r="F166" s="7" t="s">
        <v>328</v>
      </c>
      <c r="G166" s="7"/>
      <c r="H166" s="7"/>
      <c r="I166" s="7"/>
      <c r="J166" s="7"/>
      <c r="K166" s="7"/>
      <c r="L166" s="9" t="s">
        <v>139</v>
      </c>
      <c r="M166" s="27">
        <v>93</v>
      </c>
      <c r="N166" s="27">
        <v>72</v>
      </c>
      <c r="O166" s="27">
        <v>82</v>
      </c>
      <c r="P166" s="27">
        <v>75</v>
      </c>
      <c r="Q166" s="27">
        <v>74</v>
      </c>
      <c r="R166" s="25" t="s">
        <v>163</v>
      </c>
      <c r="S166" s="25" t="s">
        <v>163</v>
      </c>
      <c r="T166" s="27">
        <v>64</v>
      </c>
      <c r="U166" s="27">
        <v>71</v>
      </c>
      <c r="V166" s="7"/>
      <c r="W166" s="9" t="s">
        <v>131</v>
      </c>
      <c r="X166" s="20">
        <v>30953</v>
      </c>
    </row>
    <row r="167" spans="1:24" ht="16.5" customHeight="1">
      <c r="A167" s="7"/>
      <c r="B167" s="7"/>
      <c r="C167" s="7"/>
      <c r="D167" s="7"/>
      <c r="E167" s="7"/>
      <c r="F167" s="7" t="s">
        <v>329</v>
      </c>
      <c r="G167" s="7"/>
      <c r="H167" s="7"/>
      <c r="I167" s="7"/>
      <c r="J167" s="7"/>
      <c r="K167" s="7"/>
      <c r="L167" s="9" t="s">
        <v>139</v>
      </c>
      <c r="M167" s="27">
        <v>98</v>
      </c>
      <c r="N167" s="25" t="s">
        <v>163</v>
      </c>
      <c r="O167" s="27">
        <v>97</v>
      </c>
      <c r="P167" s="27">
        <v>92</v>
      </c>
      <c r="Q167" s="27">
        <v>93</v>
      </c>
      <c r="R167" s="25" t="s">
        <v>163</v>
      </c>
      <c r="S167" s="25" t="s">
        <v>163</v>
      </c>
      <c r="T167" s="27">
        <v>91</v>
      </c>
      <c r="U167" s="27">
        <v>92</v>
      </c>
      <c r="V167" s="7"/>
      <c r="W167" s="9" t="s">
        <v>131</v>
      </c>
      <c r="X167" s="16">
        <v>8484</v>
      </c>
    </row>
    <row r="168" spans="1:24" ht="16.5" customHeight="1">
      <c r="A168" s="7"/>
      <c r="B168" s="7"/>
      <c r="C168" s="7"/>
      <c r="D168" s="7"/>
      <c r="E168" s="7"/>
      <c r="F168" s="7" t="s">
        <v>385</v>
      </c>
      <c r="G168" s="7"/>
      <c r="H168" s="7"/>
      <c r="I168" s="7"/>
      <c r="J168" s="7"/>
      <c r="K168" s="7"/>
      <c r="L168" s="9" t="s">
        <v>139</v>
      </c>
      <c r="M168" s="27">
        <v>92</v>
      </c>
      <c r="N168" s="27">
        <v>73</v>
      </c>
      <c r="O168" s="27">
        <v>83</v>
      </c>
      <c r="P168" s="27">
        <v>78</v>
      </c>
      <c r="Q168" s="27">
        <v>72</v>
      </c>
      <c r="R168" s="27">
        <v>65</v>
      </c>
      <c r="S168" s="25" t="s">
        <v>163</v>
      </c>
      <c r="T168" s="27">
        <v>67</v>
      </c>
      <c r="U168" s="27">
        <v>73</v>
      </c>
      <c r="V168" s="7"/>
      <c r="W168" s="9" t="s">
        <v>131</v>
      </c>
      <c r="X168" s="20">
        <v>73082</v>
      </c>
    </row>
    <row r="169" spans="1:24" ht="16.5" customHeight="1">
      <c r="A169" s="7"/>
      <c r="B169" s="7"/>
      <c r="C169" s="7"/>
      <c r="D169" s="7"/>
      <c r="E169" s="7"/>
      <c r="F169" s="7" t="s">
        <v>362</v>
      </c>
      <c r="G169" s="7"/>
      <c r="H169" s="7"/>
      <c r="I169" s="7"/>
      <c r="J169" s="7"/>
      <c r="K169" s="7"/>
      <c r="L169" s="9" t="s">
        <v>131</v>
      </c>
      <c r="M169" s="16">
        <v>4520</v>
      </c>
      <c r="N169" s="18">
        <v>245</v>
      </c>
      <c r="O169" s="20">
        <v>13273</v>
      </c>
      <c r="P169" s="20">
        <v>10722</v>
      </c>
      <c r="Q169" s="16">
        <v>1722</v>
      </c>
      <c r="R169" s="18">
        <v>241</v>
      </c>
      <c r="S169" s="25" t="s">
        <v>163</v>
      </c>
      <c r="T169" s="20">
        <v>42343</v>
      </c>
      <c r="U169" s="20">
        <v>73082</v>
      </c>
      <c r="V169" s="7"/>
      <c r="W169" s="9"/>
      <c r="X169" s="10"/>
    </row>
    <row r="170" spans="1:24" ht="16.5" customHeight="1">
      <c r="A170" s="7"/>
      <c r="B170" s="7"/>
      <c r="C170" s="7"/>
      <c r="D170" s="7" t="s">
        <v>85</v>
      </c>
      <c r="E170" s="7"/>
      <c r="F170" s="7"/>
      <c r="G170" s="7"/>
      <c r="H170" s="7"/>
      <c r="I170" s="7"/>
      <c r="J170" s="7"/>
      <c r="K170" s="7"/>
      <c r="L170" s="9"/>
      <c r="M170" s="10"/>
      <c r="N170" s="10"/>
      <c r="O170" s="10"/>
      <c r="P170" s="10"/>
      <c r="Q170" s="10"/>
      <c r="R170" s="10"/>
      <c r="S170" s="10"/>
      <c r="T170" s="10"/>
      <c r="U170" s="10"/>
      <c r="V170" s="7"/>
      <c r="W170" s="9"/>
      <c r="X170" s="10"/>
    </row>
    <row r="171" spans="1:24" ht="16.5" customHeight="1">
      <c r="A171" s="7"/>
      <c r="B171" s="7"/>
      <c r="C171" s="7"/>
      <c r="D171" s="7"/>
      <c r="E171" s="7" t="s">
        <v>157</v>
      </c>
      <c r="F171" s="7"/>
      <c r="G171" s="7"/>
      <c r="H171" s="7"/>
      <c r="I171" s="7"/>
      <c r="J171" s="7"/>
      <c r="K171" s="7"/>
      <c r="L171" s="9"/>
      <c r="M171" s="10"/>
      <c r="N171" s="10"/>
      <c r="O171" s="10"/>
      <c r="P171" s="10"/>
      <c r="Q171" s="10"/>
      <c r="R171" s="10"/>
      <c r="S171" s="10"/>
      <c r="T171" s="10"/>
      <c r="U171" s="10"/>
      <c r="V171" s="7"/>
      <c r="W171" s="9"/>
      <c r="X171" s="10"/>
    </row>
    <row r="172" spans="1:24" ht="16.5" customHeight="1">
      <c r="A172" s="7"/>
      <c r="B172" s="7"/>
      <c r="C172" s="7"/>
      <c r="D172" s="7"/>
      <c r="E172" s="7"/>
      <c r="F172" s="7" t="s">
        <v>325</v>
      </c>
      <c r="G172" s="7"/>
      <c r="H172" s="7"/>
      <c r="I172" s="7"/>
      <c r="J172" s="7"/>
      <c r="K172" s="7"/>
      <c r="L172" s="9" t="s">
        <v>139</v>
      </c>
      <c r="M172" s="18">
        <v>100</v>
      </c>
      <c r="N172" s="18">
        <v>100</v>
      </c>
      <c r="O172" s="18">
        <v>100</v>
      </c>
      <c r="P172" s="18">
        <v>100</v>
      </c>
      <c r="Q172" s="18">
        <v>100</v>
      </c>
      <c r="R172" s="25" t="s">
        <v>163</v>
      </c>
      <c r="S172" s="27">
        <v>99</v>
      </c>
      <c r="T172" s="25" t="s">
        <v>163</v>
      </c>
      <c r="U172" s="18">
        <v>100</v>
      </c>
      <c r="V172" s="7"/>
      <c r="W172" s="9" t="s">
        <v>131</v>
      </c>
      <c r="X172" s="20">
        <v>37904</v>
      </c>
    </row>
    <row r="173" spans="1:24" ht="16.5" customHeight="1">
      <c r="A173" s="7"/>
      <c r="B173" s="7"/>
      <c r="C173" s="7"/>
      <c r="D173" s="7"/>
      <c r="E173" s="7"/>
      <c r="F173" s="7" t="s">
        <v>326</v>
      </c>
      <c r="G173" s="7"/>
      <c r="H173" s="7"/>
      <c r="I173" s="7"/>
      <c r="J173" s="7"/>
      <c r="K173" s="7"/>
      <c r="L173" s="9" t="s">
        <v>139</v>
      </c>
      <c r="M173" s="27">
        <v>79</v>
      </c>
      <c r="N173" s="27">
        <v>77</v>
      </c>
      <c r="O173" s="27">
        <v>69</v>
      </c>
      <c r="P173" s="27">
        <v>79</v>
      </c>
      <c r="Q173" s="27">
        <v>65</v>
      </c>
      <c r="R173" s="27">
        <v>73</v>
      </c>
      <c r="S173" s="27">
        <v>77</v>
      </c>
      <c r="T173" s="27">
        <v>67</v>
      </c>
      <c r="U173" s="27">
        <v>75</v>
      </c>
      <c r="V173" s="7"/>
      <c r="W173" s="9" t="s">
        <v>131</v>
      </c>
      <c r="X173" s="33">
        <v>660703</v>
      </c>
    </row>
    <row r="174" spans="1:24" ht="16.5" customHeight="1">
      <c r="A174" s="7"/>
      <c r="B174" s="7"/>
      <c r="C174" s="7"/>
      <c r="D174" s="7"/>
      <c r="E174" s="7"/>
      <c r="F174" s="7" t="s">
        <v>327</v>
      </c>
      <c r="G174" s="7"/>
      <c r="H174" s="7"/>
      <c r="I174" s="7"/>
      <c r="J174" s="7"/>
      <c r="K174" s="7"/>
      <c r="L174" s="9" t="s">
        <v>139</v>
      </c>
      <c r="M174" s="27">
        <v>74</v>
      </c>
      <c r="N174" s="27">
        <v>70</v>
      </c>
      <c r="O174" s="27">
        <v>55</v>
      </c>
      <c r="P174" s="27">
        <v>43</v>
      </c>
      <c r="Q174" s="27">
        <v>47</v>
      </c>
      <c r="R174" s="27">
        <v>58</v>
      </c>
      <c r="S174" s="27">
        <v>50</v>
      </c>
      <c r="T174" s="27">
        <v>53</v>
      </c>
      <c r="U174" s="27">
        <v>63</v>
      </c>
      <c r="V174" s="7"/>
      <c r="W174" s="9" t="s">
        <v>131</v>
      </c>
      <c r="X174" s="34">
        <v>1834049</v>
      </c>
    </row>
    <row r="175" spans="1:24" ht="16.5" customHeight="1">
      <c r="A175" s="7"/>
      <c r="B175" s="7"/>
      <c r="C175" s="7"/>
      <c r="D175" s="7"/>
      <c r="E175" s="7"/>
      <c r="F175" s="7" t="s">
        <v>328</v>
      </c>
      <c r="G175" s="7"/>
      <c r="H175" s="7"/>
      <c r="I175" s="7"/>
      <c r="J175" s="7"/>
      <c r="K175" s="7"/>
      <c r="L175" s="9" t="s">
        <v>139</v>
      </c>
      <c r="M175" s="27">
        <v>80</v>
      </c>
      <c r="N175" s="27">
        <v>73</v>
      </c>
      <c r="O175" s="27">
        <v>73</v>
      </c>
      <c r="P175" s="27">
        <v>60</v>
      </c>
      <c r="Q175" s="27">
        <v>62</v>
      </c>
      <c r="R175" s="27">
        <v>63</v>
      </c>
      <c r="S175" s="27">
        <v>63</v>
      </c>
      <c r="T175" s="27">
        <v>56</v>
      </c>
      <c r="U175" s="27">
        <v>73</v>
      </c>
      <c r="V175" s="7"/>
      <c r="W175" s="9" t="s">
        <v>131</v>
      </c>
      <c r="X175" s="34">
        <v>1794018</v>
      </c>
    </row>
    <row r="176" spans="1:24" ht="16.5" customHeight="1">
      <c r="A176" s="7"/>
      <c r="B176" s="7"/>
      <c r="C176" s="7"/>
      <c r="D176" s="7"/>
      <c r="E176" s="7"/>
      <c r="F176" s="7" t="s">
        <v>329</v>
      </c>
      <c r="G176" s="7"/>
      <c r="H176" s="7"/>
      <c r="I176" s="7"/>
      <c r="J176" s="7"/>
      <c r="K176" s="7"/>
      <c r="L176" s="9" t="s">
        <v>139</v>
      </c>
      <c r="M176" s="27">
        <v>94</v>
      </c>
      <c r="N176" s="27">
        <v>88</v>
      </c>
      <c r="O176" s="27">
        <v>93</v>
      </c>
      <c r="P176" s="27">
        <v>90</v>
      </c>
      <c r="Q176" s="27">
        <v>88</v>
      </c>
      <c r="R176" s="27">
        <v>93</v>
      </c>
      <c r="S176" s="27">
        <v>91</v>
      </c>
      <c r="T176" s="27">
        <v>86</v>
      </c>
      <c r="U176" s="27">
        <v>91</v>
      </c>
      <c r="V176" s="7"/>
      <c r="W176" s="9" t="s">
        <v>131</v>
      </c>
      <c r="X176" s="33">
        <v>291698</v>
      </c>
    </row>
    <row r="177" spans="1:24" ht="16.5" customHeight="1">
      <c r="A177" s="7"/>
      <c r="B177" s="7"/>
      <c r="C177" s="7"/>
      <c r="D177" s="7"/>
      <c r="E177" s="7"/>
      <c r="F177" s="7" t="s">
        <v>385</v>
      </c>
      <c r="G177" s="7"/>
      <c r="H177" s="7"/>
      <c r="I177" s="7"/>
      <c r="J177" s="7"/>
      <c r="K177" s="7"/>
      <c r="L177" s="9" t="s">
        <v>139</v>
      </c>
      <c r="M177" s="27">
        <v>79</v>
      </c>
      <c r="N177" s="27">
        <v>73</v>
      </c>
      <c r="O177" s="27">
        <v>65</v>
      </c>
      <c r="P177" s="27">
        <v>58</v>
      </c>
      <c r="Q177" s="27">
        <v>58</v>
      </c>
      <c r="R177" s="27">
        <v>67</v>
      </c>
      <c r="S177" s="27">
        <v>62</v>
      </c>
      <c r="T177" s="27">
        <v>60</v>
      </c>
      <c r="U177" s="27">
        <v>70</v>
      </c>
      <c r="V177" s="7"/>
      <c r="W177" s="9" t="s">
        <v>131</v>
      </c>
      <c r="X177" s="34">
        <v>4618372</v>
      </c>
    </row>
    <row r="178" spans="1:24" ht="16.5" customHeight="1">
      <c r="A178" s="7"/>
      <c r="B178" s="7"/>
      <c r="C178" s="7"/>
      <c r="D178" s="7"/>
      <c r="E178" s="7"/>
      <c r="F178" s="7" t="s">
        <v>362</v>
      </c>
      <c r="G178" s="7"/>
      <c r="H178" s="7"/>
      <c r="I178" s="7"/>
      <c r="J178" s="7"/>
      <c r="K178" s="7"/>
      <c r="L178" s="9" t="s">
        <v>131</v>
      </c>
      <c r="M178" s="34">
        <v>1579367</v>
      </c>
      <c r="N178" s="34">
        <v>1147614</v>
      </c>
      <c r="O178" s="33">
        <v>856281</v>
      </c>
      <c r="P178" s="33">
        <v>542922</v>
      </c>
      <c r="Q178" s="33">
        <v>360373</v>
      </c>
      <c r="R178" s="16">
        <v>2589</v>
      </c>
      <c r="S178" s="33">
        <v>125358</v>
      </c>
      <c r="T178" s="16">
        <v>3868</v>
      </c>
      <c r="U178" s="34">
        <v>4618372</v>
      </c>
      <c r="V178" s="7"/>
      <c r="W178" s="9"/>
      <c r="X178" s="10"/>
    </row>
    <row r="179" spans="1:24" ht="16.5" customHeight="1">
      <c r="A179" s="7"/>
      <c r="B179" s="7"/>
      <c r="C179" s="7"/>
      <c r="D179" s="7"/>
      <c r="E179" s="7" t="s">
        <v>386</v>
      </c>
      <c r="F179" s="7"/>
      <c r="G179" s="7"/>
      <c r="H179" s="7"/>
      <c r="I179" s="7"/>
      <c r="J179" s="7"/>
      <c r="K179" s="7"/>
      <c r="L179" s="9"/>
      <c r="M179" s="10"/>
      <c r="N179" s="10"/>
      <c r="O179" s="10"/>
      <c r="P179" s="10"/>
      <c r="Q179" s="10"/>
      <c r="R179" s="10"/>
      <c r="S179" s="10"/>
      <c r="T179" s="10"/>
      <c r="U179" s="10"/>
      <c r="V179" s="7"/>
      <c r="W179" s="9"/>
      <c r="X179" s="10"/>
    </row>
    <row r="180" spans="1:24" ht="16.5" customHeight="1">
      <c r="A180" s="7"/>
      <c r="B180" s="7"/>
      <c r="C180" s="7"/>
      <c r="D180" s="7"/>
      <c r="E180" s="7"/>
      <c r="F180" s="7" t="s">
        <v>325</v>
      </c>
      <c r="G180" s="7"/>
      <c r="H180" s="7"/>
      <c r="I180" s="7"/>
      <c r="J180" s="7"/>
      <c r="K180" s="7"/>
      <c r="L180" s="9" t="s">
        <v>139</v>
      </c>
      <c r="M180" s="18">
        <v>100</v>
      </c>
      <c r="N180" s="18">
        <v>100</v>
      </c>
      <c r="O180" s="27">
        <v>99</v>
      </c>
      <c r="P180" s="18">
        <v>100</v>
      </c>
      <c r="Q180" s="18">
        <v>100</v>
      </c>
      <c r="R180" s="18">
        <v>100</v>
      </c>
      <c r="S180" s="27">
        <v>98</v>
      </c>
      <c r="T180" s="25" t="s">
        <v>163</v>
      </c>
      <c r="U180" s="18">
        <v>100</v>
      </c>
      <c r="V180" s="7"/>
      <c r="W180" s="9" t="s">
        <v>131</v>
      </c>
      <c r="X180" s="16">
        <v>9626</v>
      </c>
    </row>
    <row r="181" spans="1:24" ht="16.5" customHeight="1">
      <c r="A181" s="7"/>
      <c r="B181" s="7"/>
      <c r="C181" s="7"/>
      <c r="D181" s="7"/>
      <c r="E181" s="7"/>
      <c r="F181" s="7" t="s">
        <v>326</v>
      </c>
      <c r="G181" s="7"/>
      <c r="H181" s="7"/>
      <c r="I181" s="7"/>
      <c r="J181" s="7"/>
      <c r="K181" s="7"/>
      <c r="L181" s="9" t="s">
        <v>139</v>
      </c>
      <c r="M181" s="27">
        <v>85</v>
      </c>
      <c r="N181" s="27">
        <v>76</v>
      </c>
      <c r="O181" s="27">
        <v>80</v>
      </c>
      <c r="P181" s="27">
        <v>87</v>
      </c>
      <c r="Q181" s="27">
        <v>68</v>
      </c>
      <c r="R181" s="27">
        <v>75</v>
      </c>
      <c r="S181" s="27">
        <v>78</v>
      </c>
      <c r="T181" s="27">
        <v>73</v>
      </c>
      <c r="U181" s="27">
        <v>81</v>
      </c>
      <c r="V181" s="7"/>
      <c r="W181" s="9" t="s">
        <v>131</v>
      </c>
      <c r="X181" s="33">
        <v>181437</v>
      </c>
    </row>
    <row r="182" spans="1:24" ht="16.5" customHeight="1">
      <c r="A182" s="7"/>
      <c r="B182" s="7"/>
      <c r="C182" s="7"/>
      <c r="D182" s="7"/>
      <c r="E182" s="7"/>
      <c r="F182" s="7" t="s">
        <v>327</v>
      </c>
      <c r="G182" s="7"/>
      <c r="H182" s="7"/>
      <c r="I182" s="7"/>
      <c r="J182" s="7"/>
      <c r="K182" s="7"/>
      <c r="L182" s="9" t="s">
        <v>139</v>
      </c>
      <c r="M182" s="27">
        <v>78</v>
      </c>
      <c r="N182" s="27">
        <v>68</v>
      </c>
      <c r="O182" s="27">
        <v>68</v>
      </c>
      <c r="P182" s="27">
        <v>62</v>
      </c>
      <c r="Q182" s="27">
        <v>55</v>
      </c>
      <c r="R182" s="27">
        <v>54</v>
      </c>
      <c r="S182" s="27">
        <v>50</v>
      </c>
      <c r="T182" s="27">
        <v>56</v>
      </c>
      <c r="U182" s="27">
        <v>70</v>
      </c>
      <c r="V182" s="7"/>
      <c r="W182" s="9" t="s">
        <v>131</v>
      </c>
      <c r="X182" s="33">
        <v>566255</v>
      </c>
    </row>
    <row r="183" spans="1:24" ht="16.5" customHeight="1">
      <c r="A183" s="7"/>
      <c r="B183" s="7"/>
      <c r="C183" s="7"/>
      <c r="D183" s="7"/>
      <c r="E183" s="7"/>
      <c r="F183" s="7" t="s">
        <v>328</v>
      </c>
      <c r="G183" s="7"/>
      <c r="H183" s="7"/>
      <c r="I183" s="7"/>
      <c r="J183" s="7"/>
      <c r="K183" s="7"/>
      <c r="L183" s="9" t="s">
        <v>139</v>
      </c>
      <c r="M183" s="27">
        <v>81</v>
      </c>
      <c r="N183" s="27">
        <v>72</v>
      </c>
      <c r="O183" s="27">
        <v>75</v>
      </c>
      <c r="P183" s="27">
        <v>72</v>
      </c>
      <c r="Q183" s="27">
        <v>73</v>
      </c>
      <c r="R183" s="27">
        <v>63</v>
      </c>
      <c r="S183" s="27">
        <v>66</v>
      </c>
      <c r="T183" s="27">
        <v>57</v>
      </c>
      <c r="U183" s="27">
        <v>76</v>
      </c>
      <c r="V183" s="7"/>
      <c r="W183" s="9" t="s">
        <v>131</v>
      </c>
      <c r="X183" s="33">
        <v>650565</v>
      </c>
    </row>
    <row r="184" spans="1:24" ht="16.5" customHeight="1">
      <c r="A184" s="7"/>
      <c r="B184" s="7"/>
      <c r="C184" s="7"/>
      <c r="D184" s="7"/>
      <c r="E184" s="7"/>
      <c r="F184" s="7" t="s">
        <v>329</v>
      </c>
      <c r="G184" s="7"/>
      <c r="H184" s="7"/>
      <c r="I184" s="7"/>
      <c r="J184" s="7"/>
      <c r="K184" s="7"/>
      <c r="L184" s="9" t="s">
        <v>139</v>
      </c>
      <c r="M184" s="27">
        <v>94</v>
      </c>
      <c r="N184" s="27">
        <v>91</v>
      </c>
      <c r="O184" s="27">
        <v>93</v>
      </c>
      <c r="P184" s="27">
        <v>95</v>
      </c>
      <c r="Q184" s="27">
        <v>93</v>
      </c>
      <c r="R184" s="27">
        <v>89</v>
      </c>
      <c r="S184" s="27">
        <v>93</v>
      </c>
      <c r="T184" s="27">
        <v>90</v>
      </c>
      <c r="U184" s="27">
        <v>93</v>
      </c>
      <c r="V184" s="7"/>
      <c r="W184" s="9" t="s">
        <v>131</v>
      </c>
      <c r="X184" s="33">
        <v>143851</v>
      </c>
    </row>
    <row r="185" spans="1:24" ht="16.5" customHeight="1">
      <c r="A185" s="7"/>
      <c r="B185" s="7"/>
      <c r="C185" s="7"/>
      <c r="D185" s="7"/>
      <c r="E185" s="7"/>
      <c r="F185" s="7" t="s">
        <v>385</v>
      </c>
      <c r="G185" s="7"/>
      <c r="H185" s="7"/>
      <c r="I185" s="7"/>
      <c r="J185" s="7"/>
      <c r="K185" s="7"/>
      <c r="L185" s="9" t="s">
        <v>139</v>
      </c>
      <c r="M185" s="27">
        <v>82</v>
      </c>
      <c r="N185" s="27">
        <v>73</v>
      </c>
      <c r="O185" s="27">
        <v>74</v>
      </c>
      <c r="P185" s="27">
        <v>72</v>
      </c>
      <c r="Q185" s="27">
        <v>66</v>
      </c>
      <c r="R185" s="27">
        <v>64</v>
      </c>
      <c r="S185" s="27">
        <v>64</v>
      </c>
      <c r="T185" s="27">
        <v>63</v>
      </c>
      <c r="U185" s="27">
        <v>76</v>
      </c>
      <c r="V185" s="7"/>
      <c r="W185" s="9" t="s">
        <v>131</v>
      </c>
      <c r="X185" s="34">
        <v>1551734</v>
      </c>
    </row>
    <row r="186" spans="1:24" ht="16.5" customHeight="1">
      <c r="A186" s="7"/>
      <c r="B186" s="7"/>
      <c r="C186" s="7"/>
      <c r="D186" s="7"/>
      <c r="E186" s="7"/>
      <c r="F186" s="7" t="s">
        <v>362</v>
      </c>
      <c r="G186" s="7"/>
      <c r="H186" s="7"/>
      <c r="I186" s="7"/>
      <c r="J186" s="7"/>
      <c r="K186" s="7"/>
      <c r="L186" s="9" t="s">
        <v>131</v>
      </c>
      <c r="M186" s="33">
        <v>641485</v>
      </c>
      <c r="N186" s="33">
        <v>377932</v>
      </c>
      <c r="O186" s="33">
        <v>324906</v>
      </c>
      <c r="P186" s="20">
        <v>78566</v>
      </c>
      <c r="Q186" s="20">
        <v>26862</v>
      </c>
      <c r="R186" s="20">
        <v>90971</v>
      </c>
      <c r="S186" s="16">
        <v>9064</v>
      </c>
      <c r="T186" s="16">
        <v>1948</v>
      </c>
      <c r="U186" s="34">
        <v>1551734</v>
      </c>
      <c r="V186" s="7"/>
      <c r="W186" s="9"/>
      <c r="X186" s="10"/>
    </row>
    <row r="187" spans="1:24" ht="16.5" customHeight="1">
      <c r="A187" s="7"/>
      <c r="B187" s="7"/>
      <c r="C187" s="7"/>
      <c r="D187" s="7"/>
      <c r="E187" s="7" t="s">
        <v>387</v>
      </c>
      <c r="F187" s="7"/>
      <c r="G187" s="7"/>
      <c r="H187" s="7"/>
      <c r="I187" s="7"/>
      <c r="J187" s="7"/>
      <c r="K187" s="7"/>
      <c r="L187" s="9"/>
      <c r="M187" s="10"/>
      <c r="N187" s="10"/>
      <c r="O187" s="10"/>
      <c r="P187" s="10"/>
      <c r="Q187" s="10"/>
      <c r="R187" s="10"/>
      <c r="S187" s="10"/>
      <c r="T187" s="10"/>
      <c r="U187" s="10"/>
      <c r="V187" s="7"/>
      <c r="W187" s="9"/>
      <c r="X187" s="10"/>
    </row>
    <row r="188" spans="1:24" ht="16.5" customHeight="1">
      <c r="A188" s="7"/>
      <c r="B188" s="7"/>
      <c r="C188" s="7"/>
      <c r="D188" s="7"/>
      <c r="E188" s="7"/>
      <c r="F188" s="7" t="s">
        <v>325</v>
      </c>
      <c r="G188" s="7"/>
      <c r="H188" s="7"/>
      <c r="I188" s="7"/>
      <c r="J188" s="7"/>
      <c r="K188" s="7"/>
      <c r="L188" s="9" t="s">
        <v>139</v>
      </c>
      <c r="M188" s="18">
        <v>100</v>
      </c>
      <c r="N188" s="18">
        <v>100</v>
      </c>
      <c r="O188" s="27">
        <v>99</v>
      </c>
      <c r="P188" s="18">
        <v>100</v>
      </c>
      <c r="Q188" s="18">
        <v>100</v>
      </c>
      <c r="R188" s="18">
        <v>100</v>
      </c>
      <c r="S188" s="25" t="s">
        <v>163</v>
      </c>
      <c r="T188" s="18">
        <v>100</v>
      </c>
      <c r="U188" s="18">
        <v>100</v>
      </c>
      <c r="V188" s="7"/>
      <c r="W188" s="9" t="s">
        <v>131</v>
      </c>
      <c r="X188" s="16">
        <v>5186</v>
      </c>
    </row>
    <row r="189" spans="1:24" ht="16.5" customHeight="1">
      <c r="A189" s="7"/>
      <c r="B189" s="7"/>
      <c r="C189" s="7"/>
      <c r="D189" s="7"/>
      <c r="E189" s="7"/>
      <c r="F189" s="7" t="s">
        <v>326</v>
      </c>
      <c r="G189" s="7"/>
      <c r="H189" s="7"/>
      <c r="I189" s="7"/>
      <c r="J189" s="7"/>
      <c r="K189" s="7"/>
      <c r="L189" s="9" t="s">
        <v>139</v>
      </c>
      <c r="M189" s="27">
        <v>86</v>
      </c>
      <c r="N189" s="27">
        <v>82</v>
      </c>
      <c r="O189" s="27">
        <v>76</v>
      </c>
      <c r="P189" s="27">
        <v>86</v>
      </c>
      <c r="Q189" s="27">
        <v>78</v>
      </c>
      <c r="R189" s="27">
        <v>73</v>
      </c>
      <c r="S189" s="27">
        <v>83</v>
      </c>
      <c r="T189" s="27">
        <v>59</v>
      </c>
      <c r="U189" s="27">
        <v>78</v>
      </c>
      <c r="V189" s="7"/>
      <c r="W189" s="9" t="s">
        <v>131</v>
      </c>
      <c r="X189" s="20">
        <v>82531</v>
      </c>
    </row>
    <row r="190" spans="1:24" ht="16.5" customHeight="1">
      <c r="A190" s="7"/>
      <c r="B190" s="7"/>
      <c r="C190" s="7"/>
      <c r="D190" s="7"/>
      <c r="E190" s="7"/>
      <c r="F190" s="7" t="s">
        <v>327</v>
      </c>
      <c r="G190" s="7"/>
      <c r="H190" s="7"/>
      <c r="I190" s="7"/>
      <c r="J190" s="7"/>
      <c r="K190" s="7"/>
      <c r="L190" s="9" t="s">
        <v>139</v>
      </c>
      <c r="M190" s="27">
        <v>82</v>
      </c>
      <c r="N190" s="27">
        <v>77</v>
      </c>
      <c r="O190" s="27">
        <v>71</v>
      </c>
      <c r="P190" s="27">
        <v>70</v>
      </c>
      <c r="Q190" s="27">
        <v>82</v>
      </c>
      <c r="R190" s="27">
        <v>62</v>
      </c>
      <c r="S190" s="27">
        <v>51</v>
      </c>
      <c r="T190" s="27">
        <v>36</v>
      </c>
      <c r="U190" s="27">
        <v>73</v>
      </c>
      <c r="V190" s="7"/>
      <c r="W190" s="9" t="s">
        <v>131</v>
      </c>
      <c r="X190" s="33">
        <v>255448</v>
      </c>
    </row>
    <row r="191" spans="1:24" ht="16.5" customHeight="1">
      <c r="A191" s="7"/>
      <c r="B191" s="7"/>
      <c r="C191" s="7"/>
      <c r="D191" s="7"/>
      <c r="E191" s="7"/>
      <c r="F191" s="7" t="s">
        <v>328</v>
      </c>
      <c r="G191" s="7"/>
      <c r="H191" s="7"/>
      <c r="I191" s="7"/>
      <c r="J191" s="7"/>
      <c r="K191" s="7"/>
      <c r="L191" s="9" t="s">
        <v>139</v>
      </c>
      <c r="M191" s="27">
        <v>86</v>
      </c>
      <c r="N191" s="27">
        <v>76</v>
      </c>
      <c r="O191" s="27">
        <v>77</v>
      </c>
      <c r="P191" s="27">
        <v>74</v>
      </c>
      <c r="Q191" s="27">
        <v>90</v>
      </c>
      <c r="R191" s="27">
        <v>68</v>
      </c>
      <c r="S191" s="27">
        <v>66</v>
      </c>
      <c r="T191" s="27">
        <v>49</v>
      </c>
      <c r="U191" s="27">
        <v>78</v>
      </c>
      <c r="V191" s="7"/>
      <c r="W191" s="9" t="s">
        <v>131</v>
      </c>
      <c r="X191" s="33">
        <v>314690</v>
      </c>
    </row>
    <row r="192" spans="1:24" ht="16.5" customHeight="1">
      <c r="A192" s="7"/>
      <c r="B192" s="7"/>
      <c r="C192" s="7"/>
      <c r="D192" s="7"/>
      <c r="E192" s="7"/>
      <c r="F192" s="7" t="s">
        <v>329</v>
      </c>
      <c r="G192" s="7"/>
      <c r="H192" s="7"/>
      <c r="I192" s="7"/>
      <c r="J192" s="7"/>
      <c r="K192" s="7"/>
      <c r="L192" s="9" t="s">
        <v>139</v>
      </c>
      <c r="M192" s="27">
        <v>96</v>
      </c>
      <c r="N192" s="27">
        <v>91</v>
      </c>
      <c r="O192" s="27">
        <v>95</v>
      </c>
      <c r="P192" s="27">
        <v>93</v>
      </c>
      <c r="Q192" s="27">
        <v>98</v>
      </c>
      <c r="R192" s="27">
        <v>90</v>
      </c>
      <c r="S192" s="27">
        <v>92</v>
      </c>
      <c r="T192" s="27">
        <v>81</v>
      </c>
      <c r="U192" s="27">
        <v>94</v>
      </c>
      <c r="V192" s="7"/>
      <c r="W192" s="9" t="s">
        <v>131</v>
      </c>
      <c r="X192" s="20">
        <v>78824</v>
      </c>
    </row>
    <row r="193" spans="1:24" ht="16.5" customHeight="1">
      <c r="A193" s="7"/>
      <c r="B193" s="7"/>
      <c r="C193" s="7"/>
      <c r="D193" s="7"/>
      <c r="E193" s="7"/>
      <c r="F193" s="7" t="s">
        <v>385</v>
      </c>
      <c r="G193" s="7"/>
      <c r="H193" s="7"/>
      <c r="I193" s="7"/>
      <c r="J193" s="7"/>
      <c r="K193" s="7"/>
      <c r="L193" s="9" t="s">
        <v>139</v>
      </c>
      <c r="M193" s="27">
        <v>87</v>
      </c>
      <c r="N193" s="27">
        <v>79</v>
      </c>
      <c r="O193" s="27">
        <v>75</v>
      </c>
      <c r="P193" s="27">
        <v>75</v>
      </c>
      <c r="Q193" s="27">
        <v>88</v>
      </c>
      <c r="R193" s="27">
        <v>68</v>
      </c>
      <c r="S193" s="27">
        <v>65</v>
      </c>
      <c r="T193" s="27">
        <v>49</v>
      </c>
      <c r="U193" s="27">
        <v>78</v>
      </c>
      <c r="V193" s="7"/>
      <c r="W193" s="9" t="s">
        <v>131</v>
      </c>
      <c r="X193" s="33">
        <v>736679</v>
      </c>
    </row>
    <row r="194" spans="1:24" ht="16.5" customHeight="1">
      <c r="A194" s="7"/>
      <c r="B194" s="7"/>
      <c r="C194" s="7"/>
      <c r="D194" s="7"/>
      <c r="E194" s="7"/>
      <c r="F194" s="7" t="s">
        <v>362</v>
      </c>
      <c r="G194" s="7"/>
      <c r="H194" s="7"/>
      <c r="I194" s="7"/>
      <c r="J194" s="7"/>
      <c r="K194" s="7"/>
      <c r="L194" s="9" t="s">
        <v>131</v>
      </c>
      <c r="M194" s="33">
        <v>248122</v>
      </c>
      <c r="N194" s="20">
        <v>91798</v>
      </c>
      <c r="O194" s="33">
        <v>151703</v>
      </c>
      <c r="P194" s="20">
        <v>75322</v>
      </c>
      <c r="Q194" s="20">
        <v>67430</v>
      </c>
      <c r="R194" s="20">
        <v>49877</v>
      </c>
      <c r="S194" s="16">
        <v>1754</v>
      </c>
      <c r="T194" s="20">
        <v>50673</v>
      </c>
      <c r="U194" s="33">
        <v>736679</v>
      </c>
      <c r="V194" s="7"/>
      <c r="W194" s="9"/>
      <c r="X194" s="10"/>
    </row>
    <row r="195" spans="1:24" ht="16.5" customHeight="1">
      <c r="A195" s="7"/>
      <c r="B195" s="7"/>
      <c r="C195" s="7"/>
      <c r="D195" s="7"/>
      <c r="E195" s="7" t="s">
        <v>388</v>
      </c>
      <c r="F195" s="7"/>
      <c r="G195" s="7"/>
      <c r="H195" s="7"/>
      <c r="I195" s="7"/>
      <c r="J195" s="7"/>
      <c r="K195" s="7"/>
      <c r="L195" s="9"/>
      <c r="M195" s="10"/>
      <c r="N195" s="10"/>
      <c r="O195" s="10"/>
      <c r="P195" s="10"/>
      <c r="Q195" s="10"/>
      <c r="R195" s="10"/>
      <c r="S195" s="10"/>
      <c r="T195" s="10"/>
      <c r="U195" s="10"/>
      <c r="V195" s="7"/>
      <c r="W195" s="9"/>
      <c r="X195" s="10"/>
    </row>
    <row r="196" spans="1:24" ht="16.5" customHeight="1">
      <c r="A196" s="7"/>
      <c r="B196" s="7"/>
      <c r="C196" s="7"/>
      <c r="D196" s="7"/>
      <c r="E196" s="7"/>
      <c r="F196" s="7" t="s">
        <v>325</v>
      </c>
      <c r="G196" s="7"/>
      <c r="H196" s="7"/>
      <c r="I196" s="7"/>
      <c r="J196" s="7"/>
      <c r="K196" s="7"/>
      <c r="L196" s="9" t="s">
        <v>139</v>
      </c>
      <c r="M196" s="18">
        <v>100</v>
      </c>
      <c r="N196" s="25" t="s">
        <v>163</v>
      </c>
      <c r="O196" s="27">
        <v>97</v>
      </c>
      <c r="P196" s="18">
        <v>100</v>
      </c>
      <c r="Q196" s="18">
        <v>100</v>
      </c>
      <c r="R196" s="25" t="s">
        <v>163</v>
      </c>
      <c r="S196" s="25" t="s">
        <v>163</v>
      </c>
      <c r="T196" s="18">
        <v>100</v>
      </c>
      <c r="U196" s="18">
        <v>100</v>
      </c>
      <c r="V196" s="7"/>
      <c r="W196" s="9" t="s">
        <v>131</v>
      </c>
      <c r="X196" s="18">
        <v>849</v>
      </c>
    </row>
    <row r="197" spans="1:24" ht="16.5" customHeight="1">
      <c r="A197" s="7"/>
      <c r="B197" s="7"/>
      <c r="C197" s="7"/>
      <c r="D197" s="7"/>
      <c r="E197" s="7"/>
      <c r="F197" s="7" t="s">
        <v>326</v>
      </c>
      <c r="G197" s="7"/>
      <c r="H197" s="7"/>
      <c r="I197" s="7"/>
      <c r="J197" s="7"/>
      <c r="K197" s="7"/>
      <c r="L197" s="9" t="s">
        <v>139</v>
      </c>
      <c r="M197" s="27">
        <v>88</v>
      </c>
      <c r="N197" s="25" t="s">
        <v>163</v>
      </c>
      <c r="O197" s="27">
        <v>85</v>
      </c>
      <c r="P197" s="27">
        <v>86</v>
      </c>
      <c r="Q197" s="27">
        <v>78</v>
      </c>
      <c r="R197" s="27">
        <v>76</v>
      </c>
      <c r="S197" s="25" t="s">
        <v>163</v>
      </c>
      <c r="T197" s="27">
        <v>76</v>
      </c>
      <c r="U197" s="27">
        <v>82</v>
      </c>
      <c r="V197" s="7"/>
      <c r="W197" s="9" t="s">
        <v>131</v>
      </c>
      <c r="X197" s="20">
        <v>13144</v>
      </c>
    </row>
    <row r="198" spans="1:24" ht="16.5" customHeight="1">
      <c r="A198" s="7"/>
      <c r="B198" s="7"/>
      <c r="C198" s="7"/>
      <c r="D198" s="7"/>
      <c r="E198" s="7"/>
      <c r="F198" s="7" t="s">
        <v>327</v>
      </c>
      <c r="G198" s="7"/>
      <c r="H198" s="7"/>
      <c r="I198" s="7"/>
      <c r="J198" s="7"/>
      <c r="K198" s="7"/>
      <c r="L198" s="9" t="s">
        <v>139</v>
      </c>
      <c r="M198" s="27">
        <v>87</v>
      </c>
      <c r="N198" s="27">
        <v>75</v>
      </c>
      <c r="O198" s="27">
        <v>81</v>
      </c>
      <c r="P198" s="27">
        <v>81</v>
      </c>
      <c r="Q198" s="27">
        <v>82</v>
      </c>
      <c r="R198" s="27">
        <v>62</v>
      </c>
      <c r="S198" s="25" t="s">
        <v>163</v>
      </c>
      <c r="T198" s="27">
        <v>68</v>
      </c>
      <c r="U198" s="27">
        <v>78</v>
      </c>
      <c r="V198" s="7"/>
      <c r="W198" s="9" t="s">
        <v>131</v>
      </c>
      <c r="X198" s="20">
        <v>43062</v>
      </c>
    </row>
    <row r="199" spans="1:24" ht="16.5" customHeight="1">
      <c r="A199" s="7"/>
      <c r="B199" s="7"/>
      <c r="C199" s="7"/>
      <c r="D199" s="7"/>
      <c r="E199" s="7"/>
      <c r="F199" s="7" t="s">
        <v>328</v>
      </c>
      <c r="G199" s="7"/>
      <c r="H199" s="7"/>
      <c r="I199" s="7"/>
      <c r="J199" s="7"/>
      <c r="K199" s="7"/>
      <c r="L199" s="9" t="s">
        <v>139</v>
      </c>
      <c r="M199" s="27">
        <v>94</v>
      </c>
      <c r="N199" s="27">
        <v>79</v>
      </c>
      <c r="O199" s="27">
        <v>83</v>
      </c>
      <c r="P199" s="27">
        <v>81</v>
      </c>
      <c r="Q199" s="27">
        <v>94</v>
      </c>
      <c r="R199" s="27">
        <v>67</v>
      </c>
      <c r="S199" s="25" t="s">
        <v>163</v>
      </c>
      <c r="T199" s="27">
        <v>63</v>
      </c>
      <c r="U199" s="27">
        <v>79</v>
      </c>
      <c r="V199" s="7"/>
      <c r="W199" s="9" t="s">
        <v>131</v>
      </c>
      <c r="X199" s="20">
        <v>70385</v>
      </c>
    </row>
    <row r="200" spans="1:24" ht="16.5" customHeight="1">
      <c r="A200" s="7"/>
      <c r="B200" s="7"/>
      <c r="C200" s="7"/>
      <c r="D200" s="7"/>
      <c r="E200" s="7"/>
      <c r="F200" s="7" t="s">
        <v>329</v>
      </c>
      <c r="G200" s="7"/>
      <c r="H200" s="7"/>
      <c r="I200" s="7"/>
      <c r="J200" s="7"/>
      <c r="K200" s="7"/>
      <c r="L200" s="9" t="s">
        <v>139</v>
      </c>
      <c r="M200" s="27">
        <v>98</v>
      </c>
      <c r="N200" s="27">
        <v>90</v>
      </c>
      <c r="O200" s="27">
        <v>97</v>
      </c>
      <c r="P200" s="27">
        <v>96</v>
      </c>
      <c r="Q200" s="27">
        <v>98</v>
      </c>
      <c r="R200" s="27">
        <v>90</v>
      </c>
      <c r="S200" s="25" t="s">
        <v>163</v>
      </c>
      <c r="T200" s="27">
        <v>89</v>
      </c>
      <c r="U200" s="27">
        <v>95</v>
      </c>
      <c r="V200" s="7"/>
      <c r="W200" s="9" t="s">
        <v>131</v>
      </c>
      <c r="X200" s="20">
        <v>20754</v>
      </c>
    </row>
    <row r="201" spans="1:24" ht="16.5" customHeight="1">
      <c r="A201" s="7"/>
      <c r="B201" s="7"/>
      <c r="C201" s="7"/>
      <c r="D201" s="7"/>
      <c r="E201" s="7"/>
      <c r="F201" s="7" t="s">
        <v>385</v>
      </c>
      <c r="G201" s="7"/>
      <c r="H201" s="7"/>
      <c r="I201" s="7"/>
      <c r="J201" s="7"/>
      <c r="K201" s="7"/>
      <c r="L201" s="9" t="s">
        <v>139</v>
      </c>
      <c r="M201" s="27">
        <v>92</v>
      </c>
      <c r="N201" s="27">
        <v>79</v>
      </c>
      <c r="O201" s="27">
        <v>84</v>
      </c>
      <c r="P201" s="27">
        <v>84</v>
      </c>
      <c r="Q201" s="27">
        <v>90</v>
      </c>
      <c r="R201" s="27">
        <v>68</v>
      </c>
      <c r="S201" s="25" t="s">
        <v>163</v>
      </c>
      <c r="T201" s="27">
        <v>68</v>
      </c>
      <c r="U201" s="27">
        <v>81</v>
      </c>
      <c r="V201" s="7"/>
      <c r="W201" s="9" t="s">
        <v>131</v>
      </c>
      <c r="X201" s="33">
        <v>148194</v>
      </c>
    </row>
    <row r="202" spans="1:24" ht="16.5" customHeight="1">
      <c r="A202" s="7"/>
      <c r="B202" s="7"/>
      <c r="C202" s="7"/>
      <c r="D202" s="7"/>
      <c r="E202" s="7"/>
      <c r="F202" s="7" t="s">
        <v>362</v>
      </c>
      <c r="G202" s="7"/>
      <c r="H202" s="7"/>
      <c r="I202" s="7"/>
      <c r="J202" s="7"/>
      <c r="K202" s="7"/>
      <c r="L202" s="9" t="s">
        <v>131</v>
      </c>
      <c r="M202" s="20">
        <v>23072</v>
      </c>
      <c r="N202" s="16">
        <v>1239</v>
      </c>
      <c r="O202" s="20">
        <v>19467</v>
      </c>
      <c r="P202" s="20">
        <v>54332</v>
      </c>
      <c r="Q202" s="16">
        <v>9397</v>
      </c>
      <c r="R202" s="16">
        <v>1554</v>
      </c>
      <c r="S202" s="25" t="s">
        <v>163</v>
      </c>
      <c r="T202" s="20">
        <v>39071</v>
      </c>
      <c r="U202" s="33">
        <v>148194</v>
      </c>
      <c r="V202" s="7"/>
      <c r="W202" s="9"/>
      <c r="X202" s="10"/>
    </row>
    <row r="203" spans="1:24" ht="16.5" customHeight="1">
      <c r="A203" s="7"/>
      <c r="B203" s="7"/>
      <c r="C203" s="7"/>
      <c r="D203" s="7"/>
      <c r="E203" s="7" t="s">
        <v>389</v>
      </c>
      <c r="F203" s="7"/>
      <c r="G203" s="7"/>
      <c r="H203" s="7"/>
      <c r="I203" s="7"/>
      <c r="J203" s="7"/>
      <c r="K203" s="7"/>
      <c r="L203" s="9"/>
      <c r="M203" s="10"/>
      <c r="N203" s="10"/>
      <c r="O203" s="10"/>
      <c r="P203" s="10"/>
      <c r="Q203" s="10"/>
      <c r="R203" s="10"/>
      <c r="S203" s="10"/>
      <c r="T203" s="10"/>
      <c r="U203" s="10"/>
      <c r="V203" s="7"/>
      <c r="W203" s="9"/>
      <c r="X203" s="10"/>
    </row>
    <row r="204" spans="1:24" ht="16.5" customHeight="1">
      <c r="A204" s="7"/>
      <c r="B204" s="7"/>
      <c r="C204" s="7"/>
      <c r="D204" s="7"/>
      <c r="E204" s="7"/>
      <c r="F204" s="7" t="s">
        <v>325</v>
      </c>
      <c r="G204" s="7"/>
      <c r="H204" s="7"/>
      <c r="I204" s="7"/>
      <c r="J204" s="7"/>
      <c r="K204" s="7"/>
      <c r="L204" s="9" t="s">
        <v>139</v>
      </c>
      <c r="M204" s="25" t="s">
        <v>163</v>
      </c>
      <c r="N204" s="25" t="s">
        <v>163</v>
      </c>
      <c r="O204" s="18">
        <v>100</v>
      </c>
      <c r="P204" s="25" t="s">
        <v>163</v>
      </c>
      <c r="Q204" s="25" t="s">
        <v>163</v>
      </c>
      <c r="R204" s="25" t="s">
        <v>163</v>
      </c>
      <c r="S204" s="25" t="s">
        <v>163</v>
      </c>
      <c r="T204" s="18">
        <v>100</v>
      </c>
      <c r="U204" s="18">
        <v>100</v>
      </c>
      <c r="V204" s="7"/>
      <c r="W204" s="9" t="s">
        <v>131</v>
      </c>
      <c r="X204" s="18">
        <v>572</v>
      </c>
    </row>
    <row r="205" spans="1:24" ht="16.5" customHeight="1">
      <c r="A205" s="7"/>
      <c r="B205" s="7"/>
      <c r="C205" s="7"/>
      <c r="D205" s="7"/>
      <c r="E205" s="7"/>
      <c r="F205" s="7" t="s">
        <v>326</v>
      </c>
      <c r="G205" s="7"/>
      <c r="H205" s="7"/>
      <c r="I205" s="7"/>
      <c r="J205" s="7"/>
      <c r="K205" s="7"/>
      <c r="L205" s="9" t="s">
        <v>139</v>
      </c>
      <c r="M205" s="27">
        <v>87</v>
      </c>
      <c r="N205" s="25" t="s">
        <v>163</v>
      </c>
      <c r="O205" s="27">
        <v>87</v>
      </c>
      <c r="P205" s="27">
        <v>84</v>
      </c>
      <c r="Q205" s="27">
        <v>70</v>
      </c>
      <c r="R205" s="25" t="s">
        <v>163</v>
      </c>
      <c r="S205" s="25" t="s">
        <v>163</v>
      </c>
      <c r="T205" s="27">
        <v>70</v>
      </c>
      <c r="U205" s="27">
        <v>76</v>
      </c>
      <c r="V205" s="7"/>
      <c r="W205" s="9" t="s">
        <v>131</v>
      </c>
      <c r="X205" s="16">
        <v>8471</v>
      </c>
    </row>
    <row r="206" spans="1:24" ht="16.5" customHeight="1">
      <c r="A206" s="7"/>
      <c r="B206" s="7"/>
      <c r="C206" s="7"/>
      <c r="D206" s="7"/>
      <c r="E206" s="7"/>
      <c r="F206" s="7" t="s">
        <v>327</v>
      </c>
      <c r="G206" s="7"/>
      <c r="H206" s="7"/>
      <c r="I206" s="7"/>
      <c r="J206" s="7"/>
      <c r="K206" s="7"/>
      <c r="L206" s="9" t="s">
        <v>139</v>
      </c>
      <c r="M206" s="27">
        <v>86</v>
      </c>
      <c r="N206" s="25" t="s">
        <v>163</v>
      </c>
      <c r="O206" s="27">
        <v>84</v>
      </c>
      <c r="P206" s="27">
        <v>74</v>
      </c>
      <c r="Q206" s="27">
        <v>66</v>
      </c>
      <c r="R206" s="27">
        <v>62</v>
      </c>
      <c r="S206" s="25" t="s">
        <v>163</v>
      </c>
      <c r="T206" s="27">
        <v>66</v>
      </c>
      <c r="U206" s="27">
        <v>73</v>
      </c>
      <c r="V206" s="7"/>
      <c r="W206" s="9" t="s">
        <v>131</v>
      </c>
      <c r="X206" s="20">
        <v>24723</v>
      </c>
    </row>
    <row r="207" spans="1:24" ht="16.5" customHeight="1">
      <c r="A207" s="7"/>
      <c r="B207" s="7"/>
      <c r="C207" s="7"/>
      <c r="D207" s="7"/>
      <c r="E207" s="7"/>
      <c r="F207" s="7" t="s">
        <v>328</v>
      </c>
      <c r="G207" s="7"/>
      <c r="H207" s="7"/>
      <c r="I207" s="7"/>
      <c r="J207" s="7"/>
      <c r="K207" s="7"/>
      <c r="L207" s="9" t="s">
        <v>139</v>
      </c>
      <c r="M207" s="27">
        <v>92</v>
      </c>
      <c r="N207" s="25" t="s">
        <v>163</v>
      </c>
      <c r="O207" s="27">
        <v>84</v>
      </c>
      <c r="P207" s="27">
        <v>79</v>
      </c>
      <c r="Q207" s="27">
        <v>81</v>
      </c>
      <c r="R207" s="27">
        <v>71</v>
      </c>
      <c r="S207" s="25" t="s">
        <v>163</v>
      </c>
      <c r="T207" s="27">
        <v>66</v>
      </c>
      <c r="U207" s="27">
        <v>74</v>
      </c>
      <c r="V207" s="7"/>
      <c r="W207" s="9" t="s">
        <v>131</v>
      </c>
      <c r="X207" s="20">
        <v>34921</v>
      </c>
    </row>
    <row r="208" spans="1:24" ht="16.5" customHeight="1">
      <c r="A208" s="7"/>
      <c r="B208" s="7"/>
      <c r="C208" s="7"/>
      <c r="D208" s="7"/>
      <c r="E208" s="7"/>
      <c r="F208" s="7" t="s">
        <v>329</v>
      </c>
      <c r="G208" s="7"/>
      <c r="H208" s="7"/>
      <c r="I208" s="7"/>
      <c r="J208" s="7"/>
      <c r="K208" s="7"/>
      <c r="L208" s="9" t="s">
        <v>139</v>
      </c>
      <c r="M208" s="27">
        <v>97</v>
      </c>
      <c r="N208" s="25" t="s">
        <v>163</v>
      </c>
      <c r="O208" s="27">
        <v>97</v>
      </c>
      <c r="P208" s="27">
        <v>95</v>
      </c>
      <c r="Q208" s="27">
        <v>97</v>
      </c>
      <c r="R208" s="25" t="s">
        <v>163</v>
      </c>
      <c r="S208" s="25" t="s">
        <v>163</v>
      </c>
      <c r="T208" s="27">
        <v>90</v>
      </c>
      <c r="U208" s="27">
        <v>93</v>
      </c>
      <c r="V208" s="7"/>
      <c r="W208" s="9" t="s">
        <v>131</v>
      </c>
      <c r="X208" s="20">
        <v>10636</v>
      </c>
    </row>
    <row r="209" spans="1:24" ht="16.5" customHeight="1">
      <c r="A209" s="7"/>
      <c r="B209" s="7"/>
      <c r="C209" s="7"/>
      <c r="D209" s="7"/>
      <c r="E209" s="7"/>
      <c r="F209" s="7" t="s">
        <v>385</v>
      </c>
      <c r="G209" s="7"/>
      <c r="H209" s="7"/>
      <c r="I209" s="7"/>
      <c r="J209" s="7"/>
      <c r="K209" s="7"/>
      <c r="L209" s="9" t="s">
        <v>139</v>
      </c>
      <c r="M209" s="27">
        <v>91</v>
      </c>
      <c r="N209" s="27">
        <v>81</v>
      </c>
      <c r="O209" s="27">
        <v>86</v>
      </c>
      <c r="P209" s="27">
        <v>80</v>
      </c>
      <c r="Q209" s="27">
        <v>77</v>
      </c>
      <c r="R209" s="27">
        <v>69</v>
      </c>
      <c r="S209" s="25" t="s">
        <v>163</v>
      </c>
      <c r="T209" s="27">
        <v>70</v>
      </c>
      <c r="U209" s="27">
        <v>77</v>
      </c>
      <c r="V209" s="7"/>
      <c r="W209" s="9" t="s">
        <v>131</v>
      </c>
      <c r="X209" s="20">
        <v>79323</v>
      </c>
    </row>
    <row r="210" spans="1:24" ht="16.5" customHeight="1">
      <c r="A210" s="7"/>
      <c r="B210" s="7"/>
      <c r="C210" s="7"/>
      <c r="D210" s="7"/>
      <c r="E210" s="7"/>
      <c r="F210" s="7" t="s">
        <v>362</v>
      </c>
      <c r="G210" s="7"/>
      <c r="H210" s="7"/>
      <c r="I210" s="7"/>
      <c r="J210" s="7"/>
      <c r="K210" s="7"/>
      <c r="L210" s="9" t="s">
        <v>131</v>
      </c>
      <c r="M210" s="16">
        <v>7431</v>
      </c>
      <c r="N210" s="18">
        <v>195</v>
      </c>
      <c r="O210" s="20">
        <v>15937</v>
      </c>
      <c r="P210" s="20">
        <v>10752</v>
      </c>
      <c r="Q210" s="16">
        <v>1427</v>
      </c>
      <c r="R210" s="18">
        <v>274</v>
      </c>
      <c r="S210" s="25" t="s">
        <v>163</v>
      </c>
      <c r="T210" s="20">
        <v>43288</v>
      </c>
      <c r="U210" s="20">
        <v>79323</v>
      </c>
      <c r="V210" s="7"/>
      <c r="W210" s="9"/>
      <c r="X210" s="10"/>
    </row>
    <row r="211" spans="1:24" ht="16.5" customHeight="1">
      <c r="A211" s="7"/>
      <c r="B211" s="7"/>
      <c r="C211" s="7"/>
      <c r="D211" s="7" t="s">
        <v>86</v>
      </c>
      <c r="E211" s="7"/>
      <c r="F211" s="7"/>
      <c r="G211" s="7"/>
      <c r="H211" s="7"/>
      <c r="I211" s="7"/>
      <c r="J211" s="7"/>
      <c r="K211" s="7"/>
      <c r="L211" s="9"/>
      <c r="M211" s="10"/>
      <c r="N211" s="10"/>
      <c r="O211" s="10"/>
      <c r="P211" s="10"/>
      <c r="Q211" s="10"/>
      <c r="R211" s="10"/>
      <c r="S211" s="10"/>
      <c r="T211" s="10"/>
      <c r="U211" s="10"/>
      <c r="V211" s="7"/>
      <c r="W211" s="9"/>
      <c r="X211" s="10"/>
    </row>
    <row r="212" spans="1:24" ht="16.5" customHeight="1">
      <c r="A212" s="7"/>
      <c r="B212" s="7"/>
      <c r="C212" s="7"/>
      <c r="D212" s="7"/>
      <c r="E212" s="7" t="s">
        <v>157</v>
      </c>
      <c r="F212" s="7"/>
      <c r="G212" s="7"/>
      <c r="H212" s="7"/>
      <c r="I212" s="7"/>
      <c r="J212" s="7"/>
      <c r="K212" s="7"/>
      <c r="L212" s="9"/>
      <c r="M212" s="10"/>
      <c r="N212" s="10"/>
      <c r="O212" s="10"/>
      <c r="P212" s="10"/>
      <c r="Q212" s="10"/>
      <c r="R212" s="10"/>
      <c r="S212" s="10"/>
      <c r="T212" s="10"/>
      <c r="U212" s="10"/>
      <c r="V212" s="7"/>
      <c r="W212" s="9"/>
      <c r="X212" s="10"/>
    </row>
    <row r="213" spans="1:24" ht="16.5" customHeight="1">
      <c r="A213" s="7"/>
      <c r="B213" s="7"/>
      <c r="C213" s="7"/>
      <c r="D213" s="7"/>
      <c r="E213" s="7"/>
      <c r="F213" s="7" t="s">
        <v>325</v>
      </c>
      <c r="G213" s="7"/>
      <c r="H213" s="7"/>
      <c r="I213" s="7"/>
      <c r="J213" s="7"/>
      <c r="K213" s="7"/>
      <c r="L213" s="9" t="s">
        <v>139</v>
      </c>
      <c r="M213" s="18">
        <v>100</v>
      </c>
      <c r="N213" s="18">
        <v>100</v>
      </c>
      <c r="O213" s="18">
        <v>100</v>
      </c>
      <c r="P213" s="18">
        <v>100</v>
      </c>
      <c r="Q213" s="18">
        <v>100</v>
      </c>
      <c r="R213" s="25" t="s">
        <v>163</v>
      </c>
      <c r="S213" s="25" t="s">
        <v>144</v>
      </c>
      <c r="T213" s="25" t="s">
        <v>163</v>
      </c>
      <c r="U213" s="18">
        <v>100</v>
      </c>
      <c r="V213" s="7"/>
      <c r="W213" s="9" t="s">
        <v>131</v>
      </c>
      <c r="X213" s="20">
        <v>35079</v>
      </c>
    </row>
    <row r="214" spans="1:24" ht="16.5" customHeight="1">
      <c r="A214" s="7"/>
      <c r="B214" s="7"/>
      <c r="C214" s="7"/>
      <c r="D214" s="7"/>
      <c r="E214" s="7"/>
      <c r="F214" s="7" t="s">
        <v>326</v>
      </c>
      <c r="G214" s="7"/>
      <c r="H214" s="7"/>
      <c r="I214" s="7"/>
      <c r="J214" s="7"/>
      <c r="K214" s="7"/>
      <c r="L214" s="9" t="s">
        <v>139</v>
      </c>
      <c r="M214" s="27">
        <v>80</v>
      </c>
      <c r="N214" s="27">
        <v>78</v>
      </c>
      <c r="O214" s="27">
        <v>70</v>
      </c>
      <c r="P214" s="27">
        <v>76</v>
      </c>
      <c r="Q214" s="27">
        <v>69</v>
      </c>
      <c r="R214" s="27">
        <v>87</v>
      </c>
      <c r="S214" s="25" t="s">
        <v>144</v>
      </c>
      <c r="T214" s="27">
        <v>65</v>
      </c>
      <c r="U214" s="27">
        <v>76</v>
      </c>
      <c r="V214" s="7"/>
      <c r="W214" s="9" t="s">
        <v>131</v>
      </c>
      <c r="X214" s="33">
        <v>608522</v>
      </c>
    </row>
    <row r="215" spans="1:24" ht="16.5" customHeight="1">
      <c r="A215" s="7"/>
      <c r="B215" s="7"/>
      <c r="C215" s="7"/>
      <c r="D215" s="7"/>
      <c r="E215" s="7"/>
      <c r="F215" s="7" t="s">
        <v>327</v>
      </c>
      <c r="G215" s="7"/>
      <c r="H215" s="7"/>
      <c r="I215" s="7"/>
      <c r="J215" s="7"/>
      <c r="K215" s="7"/>
      <c r="L215" s="9" t="s">
        <v>139</v>
      </c>
      <c r="M215" s="27">
        <v>75</v>
      </c>
      <c r="N215" s="27">
        <v>72</v>
      </c>
      <c r="O215" s="27">
        <v>56</v>
      </c>
      <c r="P215" s="27">
        <v>46</v>
      </c>
      <c r="Q215" s="27">
        <v>52</v>
      </c>
      <c r="R215" s="27">
        <v>57</v>
      </c>
      <c r="S215" s="25" t="s">
        <v>144</v>
      </c>
      <c r="T215" s="27">
        <v>50</v>
      </c>
      <c r="U215" s="27">
        <v>65</v>
      </c>
      <c r="V215" s="7"/>
      <c r="W215" s="9" t="s">
        <v>131</v>
      </c>
      <c r="X215" s="34">
        <v>1712424</v>
      </c>
    </row>
    <row r="216" spans="1:24" ht="16.5" customHeight="1">
      <c r="A216" s="7"/>
      <c r="B216" s="7"/>
      <c r="C216" s="7"/>
      <c r="D216" s="7"/>
      <c r="E216" s="7"/>
      <c r="F216" s="7" t="s">
        <v>328</v>
      </c>
      <c r="G216" s="7"/>
      <c r="H216" s="7"/>
      <c r="I216" s="7"/>
      <c r="J216" s="7"/>
      <c r="K216" s="7"/>
      <c r="L216" s="9" t="s">
        <v>139</v>
      </c>
      <c r="M216" s="27">
        <v>79</v>
      </c>
      <c r="N216" s="27">
        <v>73</v>
      </c>
      <c r="O216" s="27">
        <v>72</v>
      </c>
      <c r="P216" s="27">
        <v>62</v>
      </c>
      <c r="Q216" s="27">
        <v>64</v>
      </c>
      <c r="R216" s="27">
        <v>65</v>
      </c>
      <c r="S216" s="25" t="s">
        <v>144</v>
      </c>
      <c r="T216" s="27">
        <v>60</v>
      </c>
      <c r="U216" s="27">
        <v>73</v>
      </c>
      <c r="V216" s="7"/>
      <c r="W216" s="9" t="s">
        <v>131</v>
      </c>
      <c r="X216" s="34">
        <v>1747310</v>
      </c>
    </row>
    <row r="217" spans="1:24" ht="16.5" customHeight="1">
      <c r="A217" s="7"/>
      <c r="B217" s="7"/>
      <c r="C217" s="7"/>
      <c r="D217" s="7"/>
      <c r="E217" s="7"/>
      <c r="F217" s="7" t="s">
        <v>329</v>
      </c>
      <c r="G217" s="7"/>
      <c r="H217" s="7"/>
      <c r="I217" s="7"/>
      <c r="J217" s="7"/>
      <c r="K217" s="7"/>
      <c r="L217" s="9" t="s">
        <v>139</v>
      </c>
      <c r="M217" s="27">
        <v>94</v>
      </c>
      <c r="N217" s="27">
        <v>88</v>
      </c>
      <c r="O217" s="27">
        <v>93</v>
      </c>
      <c r="P217" s="27">
        <v>92</v>
      </c>
      <c r="Q217" s="27">
        <v>90</v>
      </c>
      <c r="R217" s="27">
        <v>87</v>
      </c>
      <c r="S217" s="25" t="s">
        <v>144</v>
      </c>
      <c r="T217" s="27">
        <v>92</v>
      </c>
      <c r="U217" s="27">
        <v>91</v>
      </c>
      <c r="V217" s="7"/>
      <c r="W217" s="9" t="s">
        <v>131</v>
      </c>
      <c r="X217" s="33">
        <v>282671</v>
      </c>
    </row>
    <row r="218" spans="1:24" ht="16.5" customHeight="1">
      <c r="A218" s="7"/>
      <c r="B218" s="7"/>
      <c r="C218" s="7"/>
      <c r="D218" s="7"/>
      <c r="E218" s="7"/>
      <c r="F218" s="7" t="s">
        <v>385</v>
      </c>
      <c r="G218" s="7"/>
      <c r="H218" s="7"/>
      <c r="I218" s="7"/>
      <c r="J218" s="7"/>
      <c r="K218" s="7"/>
      <c r="L218" s="9" t="s">
        <v>139</v>
      </c>
      <c r="M218" s="27">
        <v>79</v>
      </c>
      <c r="N218" s="27">
        <v>74</v>
      </c>
      <c r="O218" s="27">
        <v>65</v>
      </c>
      <c r="P218" s="27">
        <v>60</v>
      </c>
      <c r="Q218" s="27">
        <v>62</v>
      </c>
      <c r="R218" s="27">
        <v>68</v>
      </c>
      <c r="S218" s="25" t="s">
        <v>144</v>
      </c>
      <c r="T218" s="27">
        <v>61</v>
      </c>
      <c r="U218" s="27">
        <v>71</v>
      </c>
      <c r="V218" s="7"/>
      <c r="W218" s="9" t="s">
        <v>131</v>
      </c>
      <c r="X218" s="34">
        <v>4386119</v>
      </c>
    </row>
    <row r="219" spans="1:24" ht="16.5" customHeight="1">
      <c r="A219" s="7"/>
      <c r="B219" s="7"/>
      <c r="C219" s="7"/>
      <c r="D219" s="7"/>
      <c r="E219" s="7"/>
      <c r="F219" s="7" t="s">
        <v>362</v>
      </c>
      <c r="G219" s="7"/>
      <c r="H219" s="7"/>
      <c r="I219" s="7"/>
      <c r="J219" s="7"/>
      <c r="K219" s="7"/>
      <c r="L219" s="9" t="s">
        <v>131</v>
      </c>
      <c r="M219" s="34">
        <v>1553533</v>
      </c>
      <c r="N219" s="34">
        <v>1105242</v>
      </c>
      <c r="O219" s="33">
        <v>842787</v>
      </c>
      <c r="P219" s="33">
        <v>524838</v>
      </c>
      <c r="Q219" s="33">
        <v>353668</v>
      </c>
      <c r="R219" s="16">
        <v>2437</v>
      </c>
      <c r="S219" s="25" t="s">
        <v>144</v>
      </c>
      <c r="T219" s="16">
        <v>3614</v>
      </c>
      <c r="U219" s="34">
        <v>4386119</v>
      </c>
      <c r="V219" s="7"/>
      <c r="W219" s="9"/>
      <c r="X219" s="10"/>
    </row>
    <row r="220" spans="1:24" ht="16.5" customHeight="1">
      <c r="A220" s="7"/>
      <c r="B220" s="7"/>
      <c r="C220" s="7"/>
      <c r="D220" s="7"/>
      <c r="E220" s="7" t="s">
        <v>386</v>
      </c>
      <c r="F220" s="7"/>
      <c r="G220" s="7"/>
      <c r="H220" s="7"/>
      <c r="I220" s="7"/>
      <c r="J220" s="7"/>
      <c r="K220" s="7"/>
      <c r="L220" s="9"/>
      <c r="M220" s="10"/>
      <c r="N220" s="10"/>
      <c r="O220" s="10"/>
      <c r="P220" s="10"/>
      <c r="Q220" s="10"/>
      <c r="R220" s="10"/>
      <c r="S220" s="10"/>
      <c r="T220" s="10"/>
      <c r="U220" s="10"/>
      <c r="V220" s="7"/>
      <c r="W220" s="9"/>
      <c r="X220" s="10"/>
    </row>
    <row r="221" spans="1:24" ht="16.5" customHeight="1">
      <c r="A221" s="7"/>
      <c r="B221" s="7"/>
      <c r="C221" s="7"/>
      <c r="D221" s="7"/>
      <c r="E221" s="7"/>
      <c r="F221" s="7" t="s">
        <v>325</v>
      </c>
      <c r="G221" s="7"/>
      <c r="H221" s="7"/>
      <c r="I221" s="7"/>
      <c r="J221" s="7"/>
      <c r="K221" s="7"/>
      <c r="L221" s="9" t="s">
        <v>139</v>
      </c>
      <c r="M221" s="18">
        <v>100</v>
      </c>
      <c r="N221" s="18">
        <v>100</v>
      </c>
      <c r="O221" s="18">
        <v>100</v>
      </c>
      <c r="P221" s="18">
        <v>100</v>
      </c>
      <c r="Q221" s="18">
        <v>100</v>
      </c>
      <c r="R221" s="18">
        <v>100</v>
      </c>
      <c r="S221" s="25" t="s">
        <v>144</v>
      </c>
      <c r="T221" s="25" t="s">
        <v>163</v>
      </c>
      <c r="U221" s="18">
        <v>100</v>
      </c>
      <c r="V221" s="7"/>
      <c r="W221" s="9" t="s">
        <v>131</v>
      </c>
      <c r="X221" s="16">
        <v>9211</v>
      </c>
    </row>
    <row r="222" spans="1:24" ht="16.5" customHeight="1">
      <c r="A222" s="7"/>
      <c r="B222" s="7"/>
      <c r="C222" s="7"/>
      <c r="D222" s="7"/>
      <c r="E222" s="7"/>
      <c r="F222" s="7" t="s">
        <v>326</v>
      </c>
      <c r="G222" s="7"/>
      <c r="H222" s="7"/>
      <c r="I222" s="7"/>
      <c r="J222" s="7"/>
      <c r="K222" s="7"/>
      <c r="L222" s="9" t="s">
        <v>139</v>
      </c>
      <c r="M222" s="27">
        <v>85</v>
      </c>
      <c r="N222" s="27">
        <v>78</v>
      </c>
      <c r="O222" s="27">
        <v>82</v>
      </c>
      <c r="P222" s="27">
        <v>81</v>
      </c>
      <c r="Q222" s="27">
        <v>70</v>
      </c>
      <c r="R222" s="27">
        <v>78</v>
      </c>
      <c r="S222" s="25" t="s">
        <v>144</v>
      </c>
      <c r="T222" s="27">
        <v>67</v>
      </c>
      <c r="U222" s="27">
        <v>82</v>
      </c>
      <c r="V222" s="7"/>
      <c r="W222" s="9" t="s">
        <v>131</v>
      </c>
      <c r="X222" s="33">
        <v>169547</v>
      </c>
    </row>
    <row r="223" spans="1:24" ht="16.5" customHeight="1">
      <c r="A223" s="7"/>
      <c r="B223" s="7"/>
      <c r="C223" s="7"/>
      <c r="D223" s="7"/>
      <c r="E223" s="7"/>
      <c r="F223" s="7" t="s">
        <v>327</v>
      </c>
      <c r="G223" s="7"/>
      <c r="H223" s="7"/>
      <c r="I223" s="7"/>
      <c r="J223" s="7"/>
      <c r="K223" s="7"/>
      <c r="L223" s="9" t="s">
        <v>139</v>
      </c>
      <c r="M223" s="27">
        <v>77</v>
      </c>
      <c r="N223" s="27">
        <v>68</v>
      </c>
      <c r="O223" s="27">
        <v>71</v>
      </c>
      <c r="P223" s="27">
        <v>63</v>
      </c>
      <c r="Q223" s="27">
        <v>57</v>
      </c>
      <c r="R223" s="27">
        <v>54</v>
      </c>
      <c r="S223" s="25" t="s">
        <v>144</v>
      </c>
      <c r="T223" s="27">
        <v>54</v>
      </c>
      <c r="U223" s="27">
        <v>71</v>
      </c>
      <c r="V223" s="7"/>
      <c r="W223" s="9" t="s">
        <v>131</v>
      </c>
      <c r="X223" s="33">
        <v>539094</v>
      </c>
    </row>
    <row r="224" spans="1:24" ht="16.5" customHeight="1">
      <c r="A224" s="7"/>
      <c r="B224" s="7"/>
      <c r="C224" s="7"/>
      <c r="D224" s="7"/>
      <c r="E224" s="7"/>
      <c r="F224" s="7" t="s">
        <v>328</v>
      </c>
      <c r="G224" s="7"/>
      <c r="H224" s="7"/>
      <c r="I224" s="7"/>
      <c r="J224" s="7"/>
      <c r="K224" s="7"/>
      <c r="L224" s="9" t="s">
        <v>139</v>
      </c>
      <c r="M224" s="27">
        <v>81</v>
      </c>
      <c r="N224" s="27">
        <v>71</v>
      </c>
      <c r="O224" s="27">
        <v>76</v>
      </c>
      <c r="P224" s="27">
        <v>75</v>
      </c>
      <c r="Q224" s="27">
        <v>73</v>
      </c>
      <c r="R224" s="27">
        <v>60</v>
      </c>
      <c r="S224" s="25" t="s">
        <v>144</v>
      </c>
      <c r="T224" s="27">
        <v>59</v>
      </c>
      <c r="U224" s="27">
        <v>76</v>
      </c>
      <c r="V224" s="7"/>
      <c r="W224" s="9" t="s">
        <v>131</v>
      </c>
      <c r="X224" s="33">
        <v>651686</v>
      </c>
    </row>
    <row r="225" spans="1:24" ht="16.5" customHeight="1">
      <c r="A225" s="7"/>
      <c r="B225" s="7"/>
      <c r="C225" s="7"/>
      <c r="D225" s="7"/>
      <c r="E225" s="7"/>
      <c r="F225" s="7" t="s">
        <v>329</v>
      </c>
      <c r="G225" s="7"/>
      <c r="H225" s="7"/>
      <c r="I225" s="7"/>
      <c r="J225" s="7"/>
      <c r="K225" s="7"/>
      <c r="L225" s="9" t="s">
        <v>139</v>
      </c>
      <c r="M225" s="27">
        <v>94</v>
      </c>
      <c r="N225" s="27">
        <v>92</v>
      </c>
      <c r="O225" s="27">
        <v>94</v>
      </c>
      <c r="P225" s="27">
        <v>95</v>
      </c>
      <c r="Q225" s="27">
        <v>93</v>
      </c>
      <c r="R225" s="27">
        <v>86</v>
      </c>
      <c r="S225" s="25" t="s">
        <v>144</v>
      </c>
      <c r="T225" s="27">
        <v>92</v>
      </c>
      <c r="U225" s="27">
        <v>93</v>
      </c>
      <c r="V225" s="7"/>
      <c r="W225" s="9" t="s">
        <v>131</v>
      </c>
      <c r="X225" s="33">
        <v>139649</v>
      </c>
    </row>
    <row r="226" spans="1:24" ht="16.5" customHeight="1">
      <c r="A226" s="7"/>
      <c r="B226" s="7"/>
      <c r="C226" s="7"/>
      <c r="D226" s="7"/>
      <c r="E226" s="7"/>
      <c r="F226" s="7" t="s">
        <v>385</v>
      </c>
      <c r="G226" s="7"/>
      <c r="H226" s="7"/>
      <c r="I226" s="7"/>
      <c r="J226" s="7"/>
      <c r="K226" s="7"/>
      <c r="L226" s="9" t="s">
        <v>139</v>
      </c>
      <c r="M226" s="27">
        <v>82</v>
      </c>
      <c r="N226" s="27">
        <v>73</v>
      </c>
      <c r="O226" s="27">
        <v>76</v>
      </c>
      <c r="P226" s="27">
        <v>73</v>
      </c>
      <c r="Q226" s="27">
        <v>67</v>
      </c>
      <c r="R226" s="27">
        <v>63</v>
      </c>
      <c r="S226" s="25" t="s">
        <v>144</v>
      </c>
      <c r="T226" s="27">
        <v>62</v>
      </c>
      <c r="U226" s="27">
        <v>76</v>
      </c>
      <c r="V226" s="7"/>
      <c r="W226" s="9" t="s">
        <v>131</v>
      </c>
      <c r="X226" s="34">
        <v>1509392</v>
      </c>
    </row>
    <row r="227" spans="1:24" ht="16.5" customHeight="1">
      <c r="A227" s="7"/>
      <c r="B227" s="7"/>
      <c r="C227" s="7"/>
      <c r="D227" s="7"/>
      <c r="E227" s="7"/>
      <c r="F227" s="7" t="s">
        <v>362</v>
      </c>
      <c r="G227" s="7"/>
      <c r="H227" s="7"/>
      <c r="I227" s="7"/>
      <c r="J227" s="7"/>
      <c r="K227" s="7"/>
      <c r="L227" s="9" t="s">
        <v>131</v>
      </c>
      <c r="M227" s="33">
        <v>620479</v>
      </c>
      <c r="N227" s="33">
        <v>374180</v>
      </c>
      <c r="O227" s="33">
        <v>321227</v>
      </c>
      <c r="P227" s="20">
        <v>76266</v>
      </c>
      <c r="Q227" s="20">
        <v>25803</v>
      </c>
      <c r="R227" s="20">
        <v>89585</v>
      </c>
      <c r="S227" s="25" t="s">
        <v>144</v>
      </c>
      <c r="T227" s="16">
        <v>1852</v>
      </c>
      <c r="U227" s="34">
        <v>1509392</v>
      </c>
      <c r="V227" s="7"/>
      <c r="W227" s="9"/>
      <c r="X227" s="10"/>
    </row>
    <row r="228" spans="1:24" ht="16.5" customHeight="1">
      <c r="A228" s="7"/>
      <c r="B228" s="7"/>
      <c r="C228" s="7"/>
      <c r="D228" s="7"/>
      <c r="E228" s="7" t="s">
        <v>387</v>
      </c>
      <c r="F228" s="7"/>
      <c r="G228" s="7"/>
      <c r="H228" s="7"/>
      <c r="I228" s="7"/>
      <c r="J228" s="7"/>
      <c r="K228" s="7"/>
      <c r="L228" s="9"/>
      <c r="M228" s="10"/>
      <c r="N228" s="10"/>
      <c r="O228" s="10"/>
      <c r="P228" s="10"/>
      <c r="Q228" s="10"/>
      <c r="R228" s="10"/>
      <c r="S228" s="10"/>
      <c r="T228" s="10"/>
      <c r="U228" s="10"/>
      <c r="V228" s="7"/>
      <c r="W228" s="9"/>
      <c r="X228" s="10"/>
    </row>
    <row r="229" spans="1:24" ht="16.5" customHeight="1">
      <c r="A229" s="7"/>
      <c r="B229" s="7"/>
      <c r="C229" s="7"/>
      <c r="D229" s="7"/>
      <c r="E229" s="7"/>
      <c r="F229" s="7" t="s">
        <v>325</v>
      </c>
      <c r="G229" s="7"/>
      <c r="H229" s="7"/>
      <c r="I229" s="7"/>
      <c r="J229" s="7"/>
      <c r="K229" s="7"/>
      <c r="L229" s="9" t="s">
        <v>139</v>
      </c>
      <c r="M229" s="18">
        <v>100</v>
      </c>
      <c r="N229" s="18">
        <v>100</v>
      </c>
      <c r="O229" s="18">
        <v>100</v>
      </c>
      <c r="P229" s="27">
        <v>99</v>
      </c>
      <c r="Q229" s="18">
        <v>100</v>
      </c>
      <c r="R229" s="27">
        <v>99</v>
      </c>
      <c r="S229" s="25" t="s">
        <v>144</v>
      </c>
      <c r="T229" s="18">
        <v>100</v>
      </c>
      <c r="U229" s="18">
        <v>100</v>
      </c>
      <c r="V229" s="7"/>
      <c r="W229" s="9" t="s">
        <v>131</v>
      </c>
      <c r="X229" s="16">
        <v>4986</v>
      </c>
    </row>
    <row r="230" spans="1:24" ht="16.5" customHeight="1">
      <c r="A230" s="7"/>
      <c r="B230" s="7"/>
      <c r="C230" s="7"/>
      <c r="D230" s="7"/>
      <c r="E230" s="7"/>
      <c r="F230" s="7" t="s">
        <v>326</v>
      </c>
      <c r="G230" s="7"/>
      <c r="H230" s="7"/>
      <c r="I230" s="7"/>
      <c r="J230" s="7"/>
      <c r="K230" s="7"/>
      <c r="L230" s="9" t="s">
        <v>139</v>
      </c>
      <c r="M230" s="27">
        <v>86</v>
      </c>
      <c r="N230" s="27">
        <v>86</v>
      </c>
      <c r="O230" s="27">
        <v>80</v>
      </c>
      <c r="P230" s="27">
        <v>77</v>
      </c>
      <c r="Q230" s="27">
        <v>82</v>
      </c>
      <c r="R230" s="27">
        <v>81</v>
      </c>
      <c r="S230" s="25" t="s">
        <v>144</v>
      </c>
      <c r="T230" s="27">
        <v>58</v>
      </c>
      <c r="U230" s="27">
        <v>80</v>
      </c>
      <c r="V230" s="7"/>
      <c r="W230" s="9" t="s">
        <v>131</v>
      </c>
      <c r="X230" s="20">
        <v>78144</v>
      </c>
    </row>
    <row r="231" spans="1:24" ht="16.5" customHeight="1">
      <c r="A231" s="7"/>
      <c r="B231" s="7"/>
      <c r="C231" s="7"/>
      <c r="D231" s="7"/>
      <c r="E231" s="7"/>
      <c r="F231" s="7" t="s">
        <v>327</v>
      </c>
      <c r="G231" s="7"/>
      <c r="H231" s="7"/>
      <c r="I231" s="7"/>
      <c r="J231" s="7"/>
      <c r="K231" s="7"/>
      <c r="L231" s="9" t="s">
        <v>139</v>
      </c>
      <c r="M231" s="27">
        <v>81</v>
      </c>
      <c r="N231" s="27">
        <v>78</v>
      </c>
      <c r="O231" s="27">
        <v>72</v>
      </c>
      <c r="P231" s="27">
        <v>70</v>
      </c>
      <c r="Q231" s="27">
        <v>84</v>
      </c>
      <c r="R231" s="27">
        <v>68</v>
      </c>
      <c r="S231" s="25" t="s">
        <v>144</v>
      </c>
      <c r="T231" s="27">
        <v>37</v>
      </c>
      <c r="U231" s="27">
        <v>73</v>
      </c>
      <c r="V231" s="7"/>
      <c r="W231" s="9" t="s">
        <v>131</v>
      </c>
      <c r="X231" s="33">
        <v>249052</v>
      </c>
    </row>
    <row r="232" spans="1:24" ht="16.5" customHeight="1">
      <c r="A232" s="7"/>
      <c r="B232" s="7"/>
      <c r="C232" s="7"/>
      <c r="D232" s="7"/>
      <c r="E232" s="7"/>
      <c r="F232" s="7" t="s">
        <v>328</v>
      </c>
      <c r="G232" s="7"/>
      <c r="H232" s="7"/>
      <c r="I232" s="7"/>
      <c r="J232" s="7"/>
      <c r="K232" s="7"/>
      <c r="L232" s="9" t="s">
        <v>139</v>
      </c>
      <c r="M232" s="27">
        <v>86</v>
      </c>
      <c r="N232" s="27">
        <v>77</v>
      </c>
      <c r="O232" s="27">
        <v>78</v>
      </c>
      <c r="P232" s="27">
        <v>76</v>
      </c>
      <c r="Q232" s="27">
        <v>89</v>
      </c>
      <c r="R232" s="27">
        <v>71</v>
      </c>
      <c r="S232" s="25" t="s">
        <v>144</v>
      </c>
      <c r="T232" s="27">
        <v>53</v>
      </c>
      <c r="U232" s="27">
        <v>79</v>
      </c>
      <c r="V232" s="7"/>
      <c r="W232" s="9" t="s">
        <v>131</v>
      </c>
      <c r="X232" s="33">
        <v>314978</v>
      </c>
    </row>
    <row r="233" spans="1:24" ht="16.5" customHeight="1">
      <c r="A233" s="7"/>
      <c r="B233" s="7"/>
      <c r="C233" s="7"/>
      <c r="D233" s="7"/>
      <c r="E233" s="7"/>
      <c r="F233" s="7" t="s">
        <v>329</v>
      </c>
      <c r="G233" s="7"/>
      <c r="H233" s="7"/>
      <c r="I233" s="7"/>
      <c r="J233" s="7"/>
      <c r="K233" s="7"/>
      <c r="L233" s="9" t="s">
        <v>139</v>
      </c>
      <c r="M233" s="27">
        <v>95</v>
      </c>
      <c r="N233" s="27">
        <v>93</v>
      </c>
      <c r="O233" s="27">
        <v>95</v>
      </c>
      <c r="P233" s="27">
        <v>92</v>
      </c>
      <c r="Q233" s="27">
        <v>97</v>
      </c>
      <c r="R233" s="27">
        <v>90</v>
      </c>
      <c r="S233" s="25" t="s">
        <v>144</v>
      </c>
      <c r="T233" s="27">
        <v>85</v>
      </c>
      <c r="U233" s="27">
        <v>94</v>
      </c>
      <c r="V233" s="7"/>
      <c r="W233" s="9" t="s">
        <v>131</v>
      </c>
      <c r="X233" s="20">
        <v>73442</v>
      </c>
    </row>
    <row r="234" spans="1:24" ht="16.5" customHeight="1">
      <c r="A234" s="7"/>
      <c r="B234" s="7"/>
      <c r="C234" s="7"/>
      <c r="D234" s="7"/>
      <c r="E234" s="7"/>
      <c r="F234" s="7" t="s">
        <v>385</v>
      </c>
      <c r="G234" s="7"/>
      <c r="H234" s="7"/>
      <c r="I234" s="7"/>
      <c r="J234" s="7"/>
      <c r="K234" s="7"/>
      <c r="L234" s="9" t="s">
        <v>139</v>
      </c>
      <c r="M234" s="27">
        <v>86</v>
      </c>
      <c r="N234" s="27">
        <v>80</v>
      </c>
      <c r="O234" s="27">
        <v>76</v>
      </c>
      <c r="P234" s="27">
        <v>75</v>
      </c>
      <c r="Q234" s="27">
        <v>88</v>
      </c>
      <c r="R234" s="27">
        <v>72</v>
      </c>
      <c r="S234" s="25" t="s">
        <v>144</v>
      </c>
      <c r="T234" s="27">
        <v>50</v>
      </c>
      <c r="U234" s="27">
        <v>79</v>
      </c>
      <c r="V234" s="7"/>
      <c r="W234" s="9" t="s">
        <v>131</v>
      </c>
      <c r="X234" s="33">
        <v>720696</v>
      </c>
    </row>
    <row r="235" spans="1:24" ht="16.5" customHeight="1">
      <c r="A235" s="7"/>
      <c r="B235" s="7"/>
      <c r="C235" s="7"/>
      <c r="D235" s="7"/>
      <c r="E235" s="7"/>
      <c r="F235" s="7" t="s">
        <v>362</v>
      </c>
      <c r="G235" s="7"/>
      <c r="H235" s="7"/>
      <c r="I235" s="7"/>
      <c r="J235" s="7"/>
      <c r="K235" s="7"/>
      <c r="L235" s="9" t="s">
        <v>131</v>
      </c>
      <c r="M235" s="33">
        <v>237570</v>
      </c>
      <c r="N235" s="20">
        <v>88612</v>
      </c>
      <c r="O235" s="33">
        <v>156566</v>
      </c>
      <c r="P235" s="20">
        <v>73594</v>
      </c>
      <c r="Q235" s="20">
        <v>65400</v>
      </c>
      <c r="R235" s="20">
        <v>49168</v>
      </c>
      <c r="S235" s="25" t="s">
        <v>144</v>
      </c>
      <c r="T235" s="20">
        <v>49786</v>
      </c>
      <c r="U235" s="33">
        <v>720696</v>
      </c>
      <c r="V235" s="7"/>
      <c r="W235" s="9"/>
      <c r="X235" s="10"/>
    </row>
    <row r="236" spans="1:24" ht="16.5" customHeight="1">
      <c r="A236" s="7"/>
      <c r="B236" s="7"/>
      <c r="C236" s="7"/>
      <c r="D236" s="7"/>
      <c r="E236" s="7" t="s">
        <v>388</v>
      </c>
      <c r="F236" s="7"/>
      <c r="G236" s="7"/>
      <c r="H236" s="7"/>
      <c r="I236" s="7"/>
      <c r="J236" s="7"/>
      <c r="K236" s="7"/>
      <c r="L236" s="9"/>
      <c r="M236" s="10"/>
      <c r="N236" s="10"/>
      <c r="O236" s="10"/>
      <c r="P236" s="10"/>
      <c r="Q236" s="10"/>
      <c r="R236" s="10"/>
      <c r="S236" s="10"/>
      <c r="T236" s="10"/>
      <c r="U236" s="10"/>
      <c r="V236" s="7"/>
      <c r="W236" s="9"/>
      <c r="X236" s="10"/>
    </row>
    <row r="237" spans="1:24" ht="16.5" customHeight="1">
      <c r="A237" s="7"/>
      <c r="B237" s="7"/>
      <c r="C237" s="7"/>
      <c r="D237" s="7"/>
      <c r="E237" s="7"/>
      <c r="F237" s="7" t="s">
        <v>325</v>
      </c>
      <c r="G237" s="7"/>
      <c r="H237" s="7"/>
      <c r="I237" s="7"/>
      <c r="J237" s="7"/>
      <c r="K237" s="7"/>
      <c r="L237" s="9" t="s">
        <v>139</v>
      </c>
      <c r="M237" s="25" t="s">
        <v>163</v>
      </c>
      <c r="N237" s="25" t="s">
        <v>163</v>
      </c>
      <c r="O237" s="18">
        <v>100</v>
      </c>
      <c r="P237" s="27">
        <v>99</v>
      </c>
      <c r="Q237" s="18">
        <v>100</v>
      </c>
      <c r="R237" s="25" t="s">
        <v>163</v>
      </c>
      <c r="S237" s="25" t="s">
        <v>144</v>
      </c>
      <c r="T237" s="18">
        <v>100</v>
      </c>
      <c r="U237" s="18">
        <v>100</v>
      </c>
      <c r="V237" s="7"/>
      <c r="W237" s="9" t="s">
        <v>131</v>
      </c>
      <c r="X237" s="18">
        <v>763</v>
      </c>
    </row>
    <row r="238" spans="1:24" ht="16.5" customHeight="1">
      <c r="A238" s="7"/>
      <c r="B238" s="7"/>
      <c r="C238" s="7"/>
      <c r="D238" s="7"/>
      <c r="E238" s="7"/>
      <c r="F238" s="7" t="s">
        <v>326</v>
      </c>
      <c r="G238" s="7"/>
      <c r="H238" s="7"/>
      <c r="I238" s="7"/>
      <c r="J238" s="7"/>
      <c r="K238" s="7"/>
      <c r="L238" s="9" t="s">
        <v>139</v>
      </c>
      <c r="M238" s="27">
        <v>90</v>
      </c>
      <c r="N238" s="27">
        <v>84</v>
      </c>
      <c r="O238" s="27">
        <v>91</v>
      </c>
      <c r="P238" s="27">
        <v>88</v>
      </c>
      <c r="Q238" s="27">
        <v>80</v>
      </c>
      <c r="R238" s="27">
        <v>79</v>
      </c>
      <c r="S238" s="25" t="s">
        <v>144</v>
      </c>
      <c r="T238" s="27">
        <v>72</v>
      </c>
      <c r="U238" s="27">
        <v>83</v>
      </c>
      <c r="V238" s="7"/>
      <c r="W238" s="9" t="s">
        <v>131</v>
      </c>
      <c r="X238" s="20">
        <v>12243</v>
      </c>
    </row>
    <row r="239" spans="1:24" ht="16.5" customHeight="1">
      <c r="A239" s="7"/>
      <c r="B239" s="7"/>
      <c r="C239" s="7"/>
      <c r="D239" s="7"/>
      <c r="E239" s="7"/>
      <c r="F239" s="7" t="s">
        <v>327</v>
      </c>
      <c r="G239" s="7"/>
      <c r="H239" s="7"/>
      <c r="I239" s="7"/>
      <c r="J239" s="7"/>
      <c r="K239" s="7"/>
      <c r="L239" s="9" t="s">
        <v>139</v>
      </c>
      <c r="M239" s="27">
        <v>83</v>
      </c>
      <c r="N239" s="27">
        <v>74</v>
      </c>
      <c r="O239" s="27">
        <v>83</v>
      </c>
      <c r="P239" s="27">
        <v>84</v>
      </c>
      <c r="Q239" s="27">
        <v>84</v>
      </c>
      <c r="R239" s="27">
        <v>66</v>
      </c>
      <c r="S239" s="25" t="s">
        <v>144</v>
      </c>
      <c r="T239" s="27">
        <v>65</v>
      </c>
      <c r="U239" s="27">
        <v>77</v>
      </c>
      <c r="V239" s="7"/>
      <c r="W239" s="9" t="s">
        <v>131</v>
      </c>
      <c r="X239" s="20">
        <v>39687</v>
      </c>
    </row>
    <row r="240" spans="1:24" ht="16.5" customHeight="1">
      <c r="A240" s="7"/>
      <c r="B240" s="7"/>
      <c r="C240" s="7"/>
      <c r="D240" s="7"/>
      <c r="E240" s="7"/>
      <c r="F240" s="7" t="s">
        <v>328</v>
      </c>
      <c r="G240" s="7"/>
      <c r="H240" s="7"/>
      <c r="I240" s="7"/>
      <c r="J240" s="7"/>
      <c r="K240" s="7"/>
      <c r="L240" s="9" t="s">
        <v>139</v>
      </c>
      <c r="M240" s="27">
        <v>90</v>
      </c>
      <c r="N240" s="27">
        <v>76</v>
      </c>
      <c r="O240" s="27">
        <v>84</v>
      </c>
      <c r="P240" s="27">
        <v>83</v>
      </c>
      <c r="Q240" s="27">
        <v>93</v>
      </c>
      <c r="R240" s="27">
        <v>71</v>
      </c>
      <c r="S240" s="25" t="s">
        <v>144</v>
      </c>
      <c r="T240" s="27">
        <v>63</v>
      </c>
      <c r="U240" s="27">
        <v>79</v>
      </c>
      <c r="V240" s="7"/>
      <c r="W240" s="9" t="s">
        <v>131</v>
      </c>
      <c r="X240" s="20">
        <v>66754</v>
      </c>
    </row>
    <row r="241" spans="1:24" ht="16.5" customHeight="1">
      <c r="A241" s="7"/>
      <c r="B241" s="7"/>
      <c r="C241" s="7"/>
      <c r="D241" s="7"/>
      <c r="E241" s="7"/>
      <c r="F241" s="7" t="s">
        <v>329</v>
      </c>
      <c r="G241" s="7"/>
      <c r="H241" s="7"/>
      <c r="I241" s="7"/>
      <c r="J241" s="7"/>
      <c r="K241" s="7"/>
      <c r="L241" s="9" t="s">
        <v>139</v>
      </c>
      <c r="M241" s="27">
        <v>96</v>
      </c>
      <c r="N241" s="27">
        <v>88</v>
      </c>
      <c r="O241" s="27">
        <v>98</v>
      </c>
      <c r="P241" s="27">
        <v>97</v>
      </c>
      <c r="Q241" s="27">
        <v>97</v>
      </c>
      <c r="R241" s="25" t="s">
        <v>163</v>
      </c>
      <c r="S241" s="25" t="s">
        <v>144</v>
      </c>
      <c r="T241" s="27">
        <v>89</v>
      </c>
      <c r="U241" s="27">
        <v>96</v>
      </c>
      <c r="V241" s="7"/>
      <c r="W241" s="9" t="s">
        <v>131</v>
      </c>
      <c r="X241" s="20">
        <v>18452</v>
      </c>
    </row>
    <row r="242" spans="1:24" ht="16.5" customHeight="1">
      <c r="A242" s="7"/>
      <c r="B242" s="7"/>
      <c r="C242" s="7"/>
      <c r="D242" s="7"/>
      <c r="E242" s="7"/>
      <c r="F242" s="7" t="s">
        <v>385</v>
      </c>
      <c r="G242" s="7"/>
      <c r="H242" s="7"/>
      <c r="I242" s="7"/>
      <c r="J242" s="7"/>
      <c r="K242" s="7"/>
      <c r="L242" s="9" t="s">
        <v>139</v>
      </c>
      <c r="M242" s="27">
        <v>89</v>
      </c>
      <c r="N242" s="27">
        <v>78</v>
      </c>
      <c r="O242" s="27">
        <v>86</v>
      </c>
      <c r="P242" s="27">
        <v>86</v>
      </c>
      <c r="Q242" s="27">
        <v>91</v>
      </c>
      <c r="R242" s="27">
        <v>72</v>
      </c>
      <c r="S242" s="25" t="s">
        <v>144</v>
      </c>
      <c r="T242" s="27">
        <v>67</v>
      </c>
      <c r="U242" s="27">
        <v>81</v>
      </c>
      <c r="V242" s="7"/>
      <c r="W242" s="9" t="s">
        <v>131</v>
      </c>
      <c r="X242" s="33">
        <v>137919</v>
      </c>
    </row>
    <row r="243" spans="1:24" ht="16.5" customHeight="1">
      <c r="A243" s="7"/>
      <c r="B243" s="7"/>
      <c r="C243" s="7"/>
      <c r="D243" s="7"/>
      <c r="E243" s="7"/>
      <c r="F243" s="7" t="s">
        <v>362</v>
      </c>
      <c r="G243" s="7"/>
      <c r="H243" s="7"/>
      <c r="I243" s="7"/>
      <c r="J243" s="7"/>
      <c r="K243" s="7"/>
      <c r="L243" s="9" t="s">
        <v>131</v>
      </c>
      <c r="M243" s="20">
        <v>18602</v>
      </c>
      <c r="N243" s="16">
        <v>1552</v>
      </c>
      <c r="O243" s="20">
        <v>19467</v>
      </c>
      <c r="P243" s="20">
        <v>49984</v>
      </c>
      <c r="Q243" s="16">
        <v>8889</v>
      </c>
      <c r="R243" s="16">
        <v>1272</v>
      </c>
      <c r="S243" s="25" t="s">
        <v>144</v>
      </c>
      <c r="T243" s="20">
        <v>38153</v>
      </c>
      <c r="U243" s="33">
        <v>137919</v>
      </c>
      <c r="V243" s="7"/>
      <c r="W243" s="9"/>
      <c r="X243" s="10"/>
    </row>
    <row r="244" spans="1:24" ht="16.5" customHeight="1">
      <c r="A244" s="7"/>
      <c r="B244" s="7"/>
      <c r="C244" s="7"/>
      <c r="D244" s="7"/>
      <c r="E244" s="7" t="s">
        <v>389</v>
      </c>
      <c r="F244" s="7"/>
      <c r="G244" s="7"/>
      <c r="H244" s="7"/>
      <c r="I244" s="7"/>
      <c r="J244" s="7"/>
      <c r="K244" s="7"/>
      <c r="L244" s="9"/>
      <c r="M244" s="10"/>
      <c r="N244" s="10"/>
      <c r="O244" s="10"/>
      <c r="P244" s="10"/>
      <c r="Q244" s="10"/>
      <c r="R244" s="10"/>
      <c r="S244" s="10"/>
      <c r="T244" s="10"/>
      <c r="U244" s="10"/>
      <c r="V244" s="7"/>
      <c r="W244" s="9"/>
      <c r="X244" s="10"/>
    </row>
    <row r="245" spans="1:24" ht="16.5" customHeight="1">
      <c r="A245" s="7"/>
      <c r="B245" s="7"/>
      <c r="C245" s="7"/>
      <c r="D245" s="7"/>
      <c r="E245" s="7"/>
      <c r="F245" s="7" t="s">
        <v>325</v>
      </c>
      <c r="G245" s="7"/>
      <c r="H245" s="7"/>
      <c r="I245" s="7"/>
      <c r="J245" s="7"/>
      <c r="K245" s="7"/>
      <c r="L245" s="9" t="s">
        <v>139</v>
      </c>
      <c r="M245" s="25" t="s">
        <v>163</v>
      </c>
      <c r="N245" s="25" t="s">
        <v>163</v>
      </c>
      <c r="O245" s="18">
        <v>100</v>
      </c>
      <c r="P245" s="25" t="s">
        <v>163</v>
      </c>
      <c r="Q245" s="25" t="s">
        <v>163</v>
      </c>
      <c r="R245" s="25" t="s">
        <v>163</v>
      </c>
      <c r="S245" s="25" t="s">
        <v>144</v>
      </c>
      <c r="T245" s="18">
        <v>100</v>
      </c>
      <c r="U245" s="18">
        <v>100</v>
      </c>
      <c r="V245" s="7"/>
      <c r="W245" s="9" t="s">
        <v>131</v>
      </c>
      <c r="X245" s="18">
        <v>577</v>
      </c>
    </row>
    <row r="246" spans="1:24" ht="16.5" customHeight="1">
      <c r="A246" s="7"/>
      <c r="B246" s="7"/>
      <c r="C246" s="7"/>
      <c r="D246" s="7"/>
      <c r="E246" s="7"/>
      <c r="F246" s="7" t="s">
        <v>326</v>
      </c>
      <c r="G246" s="7"/>
      <c r="H246" s="7"/>
      <c r="I246" s="7"/>
      <c r="J246" s="7"/>
      <c r="K246" s="7"/>
      <c r="L246" s="9" t="s">
        <v>139</v>
      </c>
      <c r="M246" s="27">
        <v>86</v>
      </c>
      <c r="N246" s="25" t="s">
        <v>163</v>
      </c>
      <c r="O246" s="27">
        <v>90</v>
      </c>
      <c r="P246" s="27">
        <v>85</v>
      </c>
      <c r="Q246" s="27">
        <v>70</v>
      </c>
      <c r="R246" s="25" t="s">
        <v>163</v>
      </c>
      <c r="S246" s="25" t="s">
        <v>144</v>
      </c>
      <c r="T246" s="27">
        <v>66</v>
      </c>
      <c r="U246" s="27">
        <v>74</v>
      </c>
      <c r="V246" s="7"/>
      <c r="W246" s="9" t="s">
        <v>131</v>
      </c>
      <c r="X246" s="16">
        <v>7771</v>
      </c>
    </row>
    <row r="247" spans="1:24" ht="16.5" customHeight="1">
      <c r="A247" s="7"/>
      <c r="B247" s="7"/>
      <c r="C247" s="7"/>
      <c r="D247" s="7"/>
      <c r="E247" s="7"/>
      <c r="F247" s="7" t="s">
        <v>327</v>
      </c>
      <c r="G247" s="7"/>
      <c r="H247" s="7"/>
      <c r="I247" s="7"/>
      <c r="J247" s="7"/>
      <c r="K247" s="7"/>
      <c r="L247" s="9" t="s">
        <v>139</v>
      </c>
      <c r="M247" s="27">
        <v>81</v>
      </c>
      <c r="N247" s="25" t="s">
        <v>163</v>
      </c>
      <c r="O247" s="27">
        <v>83</v>
      </c>
      <c r="P247" s="27">
        <v>79</v>
      </c>
      <c r="Q247" s="27">
        <v>66</v>
      </c>
      <c r="R247" s="25" t="s">
        <v>163</v>
      </c>
      <c r="S247" s="25" t="s">
        <v>144</v>
      </c>
      <c r="T247" s="27">
        <v>63</v>
      </c>
      <c r="U247" s="27">
        <v>71</v>
      </c>
      <c r="V247" s="7"/>
      <c r="W247" s="9" t="s">
        <v>131</v>
      </c>
      <c r="X247" s="20">
        <v>23392</v>
      </c>
    </row>
    <row r="248" spans="1:24" ht="16.5" customHeight="1">
      <c r="A248" s="7"/>
      <c r="B248" s="7"/>
      <c r="C248" s="7"/>
      <c r="D248" s="7"/>
      <c r="E248" s="7"/>
      <c r="F248" s="7" t="s">
        <v>328</v>
      </c>
      <c r="G248" s="7"/>
      <c r="H248" s="7"/>
      <c r="I248" s="7"/>
      <c r="J248" s="7"/>
      <c r="K248" s="7"/>
      <c r="L248" s="9" t="s">
        <v>139</v>
      </c>
      <c r="M248" s="27">
        <v>92</v>
      </c>
      <c r="N248" s="27">
        <v>74</v>
      </c>
      <c r="O248" s="27">
        <v>84</v>
      </c>
      <c r="P248" s="27">
        <v>82</v>
      </c>
      <c r="Q248" s="27">
        <v>82</v>
      </c>
      <c r="R248" s="25" t="s">
        <v>163</v>
      </c>
      <c r="S248" s="25" t="s">
        <v>144</v>
      </c>
      <c r="T248" s="27">
        <v>66</v>
      </c>
      <c r="U248" s="27">
        <v>75</v>
      </c>
      <c r="V248" s="7"/>
      <c r="W248" s="9" t="s">
        <v>131</v>
      </c>
      <c r="X248" s="20">
        <v>33046</v>
      </c>
    </row>
    <row r="249" spans="1:24" ht="16.5" customHeight="1">
      <c r="A249" s="7"/>
      <c r="B249" s="7"/>
      <c r="C249" s="7"/>
      <c r="D249" s="7"/>
      <c r="E249" s="7"/>
      <c r="F249" s="7" t="s">
        <v>329</v>
      </c>
      <c r="G249" s="7"/>
      <c r="H249" s="7"/>
      <c r="I249" s="7"/>
      <c r="J249" s="7"/>
      <c r="K249" s="7"/>
      <c r="L249" s="9" t="s">
        <v>139</v>
      </c>
      <c r="M249" s="27">
        <v>97</v>
      </c>
      <c r="N249" s="25" t="s">
        <v>163</v>
      </c>
      <c r="O249" s="27">
        <v>96</v>
      </c>
      <c r="P249" s="27">
        <v>96</v>
      </c>
      <c r="Q249" s="27">
        <v>95</v>
      </c>
      <c r="R249" s="25" t="s">
        <v>163</v>
      </c>
      <c r="S249" s="25" t="s">
        <v>144</v>
      </c>
      <c r="T249" s="27">
        <v>90</v>
      </c>
      <c r="U249" s="27">
        <v>93</v>
      </c>
      <c r="V249" s="7"/>
      <c r="W249" s="9" t="s">
        <v>131</v>
      </c>
      <c r="X249" s="16">
        <v>9346</v>
      </c>
    </row>
    <row r="250" spans="1:24" ht="16.5" customHeight="1">
      <c r="A250" s="7"/>
      <c r="B250" s="7"/>
      <c r="C250" s="7"/>
      <c r="D250" s="7"/>
      <c r="E250" s="7"/>
      <c r="F250" s="7" t="s">
        <v>385</v>
      </c>
      <c r="G250" s="7"/>
      <c r="H250" s="7"/>
      <c r="I250" s="7"/>
      <c r="J250" s="7"/>
      <c r="K250" s="7"/>
      <c r="L250" s="9" t="s">
        <v>139</v>
      </c>
      <c r="M250" s="27">
        <v>90</v>
      </c>
      <c r="N250" s="27">
        <v>77</v>
      </c>
      <c r="O250" s="27">
        <v>86</v>
      </c>
      <c r="P250" s="27">
        <v>83</v>
      </c>
      <c r="Q250" s="27">
        <v>77</v>
      </c>
      <c r="R250" s="27">
        <v>68</v>
      </c>
      <c r="S250" s="25" t="s">
        <v>144</v>
      </c>
      <c r="T250" s="27">
        <v>68</v>
      </c>
      <c r="U250" s="27">
        <v>76</v>
      </c>
      <c r="V250" s="7"/>
      <c r="W250" s="9" t="s">
        <v>131</v>
      </c>
      <c r="X250" s="20">
        <v>74152</v>
      </c>
    </row>
    <row r="251" spans="1:24" ht="16.5" customHeight="1">
      <c r="A251" s="7"/>
      <c r="B251" s="7"/>
      <c r="C251" s="7"/>
      <c r="D251" s="7"/>
      <c r="E251" s="7"/>
      <c r="F251" s="7" t="s">
        <v>362</v>
      </c>
      <c r="G251" s="7"/>
      <c r="H251" s="7"/>
      <c r="I251" s="7"/>
      <c r="J251" s="7"/>
      <c r="K251" s="7"/>
      <c r="L251" s="9" t="s">
        <v>131</v>
      </c>
      <c r="M251" s="16">
        <v>5408</v>
      </c>
      <c r="N251" s="18">
        <v>215</v>
      </c>
      <c r="O251" s="20">
        <v>15891</v>
      </c>
      <c r="P251" s="20">
        <v>10625</v>
      </c>
      <c r="Q251" s="16">
        <v>1461</v>
      </c>
      <c r="R251" s="18">
        <v>225</v>
      </c>
      <c r="S251" s="25" t="s">
        <v>144</v>
      </c>
      <c r="T251" s="20">
        <v>40327</v>
      </c>
      <c r="U251" s="20">
        <v>74152</v>
      </c>
      <c r="V251" s="7"/>
      <c r="W251" s="9"/>
      <c r="X251" s="10"/>
    </row>
    <row r="252" spans="1:24" ht="16.5" customHeight="1">
      <c r="A252" s="7"/>
      <c r="B252" s="7"/>
      <c r="C252" s="7"/>
      <c r="D252" s="7" t="s">
        <v>87</v>
      </c>
      <c r="E252" s="7"/>
      <c r="F252" s="7"/>
      <c r="G252" s="7"/>
      <c r="H252" s="7"/>
      <c r="I252" s="7"/>
      <c r="J252" s="7"/>
      <c r="K252" s="7"/>
      <c r="L252" s="9"/>
      <c r="M252" s="10"/>
      <c r="N252" s="10"/>
      <c r="O252" s="10"/>
      <c r="P252" s="10"/>
      <c r="Q252" s="10"/>
      <c r="R252" s="10"/>
      <c r="S252" s="10"/>
      <c r="T252" s="10"/>
      <c r="U252" s="10"/>
      <c r="V252" s="7"/>
      <c r="W252" s="9"/>
      <c r="X252" s="10"/>
    </row>
    <row r="253" spans="1:24" ht="16.5" customHeight="1">
      <c r="A253" s="7"/>
      <c r="B253" s="7"/>
      <c r="C253" s="7"/>
      <c r="D253" s="7"/>
      <c r="E253" s="7" t="s">
        <v>157</v>
      </c>
      <c r="F253" s="7"/>
      <c r="G253" s="7"/>
      <c r="H253" s="7"/>
      <c r="I253" s="7"/>
      <c r="J253" s="7"/>
      <c r="K253" s="7"/>
      <c r="L253" s="9"/>
      <c r="M253" s="10"/>
      <c r="N253" s="10"/>
      <c r="O253" s="10"/>
      <c r="P253" s="10"/>
      <c r="Q253" s="10"/>
      <c r="R253" s="10"/>
      <c r="S253" s="10"/>
      <c r="T253" s="10"/>
      <c r="U253" s="10"/>
      <c r="V253" s="7"/>
      <c r="W253" s="9"/>
      <c r="X253" s="10"/>
    </row>
    <row r="254" spans="1:24" ht="16.5" customHeight="1">
      <c r="A254" s="7"/>
      <c r="B254" s="7"/>
      <c r="C254" s="7"/>
      <c r="D254" s="7"/>
      <c r="E254" s="7"/>
      <c r="F254" s="7" t="s">
        <v>325</v>
      </c>
      <c r="G254" s="7"/>
      <c r="H254" s="7"/>
      <c r="I254" s="7"/>
      <c r="J254" s="7"/>
      <c r="K254" s="7"/>
      <c r="L254" s="9" t="s">
        <v>139</v>
      </c>
      <c r="M254" s="18">
        <v>100</v>
      </c>
      <c r="N254" s="18">
        <v>100</v>
      </c>
      <c r="O254" s="27">
        <v>99</v>
      </c>
      <c r="P254" s="18">
        <v>100</v>
      </c>
      <c r="Q254" s="18">
        <v>100</v>
      </c>
      <c r="R254" s="25" t="s">
        <v>163</v>
      </c>
      <c r="S254" s="18">
        <v>100</v>
      </c>
      <c r="T254" s="25" t="s">
        <v>163</v>
      </c>
      <c r="U254" s="18">
        <v>100</v>
      </c>
      <c r="V254" s="7"/>
      <c r="W254" s="9" t="s">
        <v>131</v>
      </c>
      <c r="X254" s="20">
        <v>32419</v>
      </c>
    </row>
    <row r="255" spans="1:24" ht="16.5" customHeight="1">
      <c r="A255" s="7"/>
      <c r="B255" s="7"/>
      <c r="C255" s="7"/>
      <c r="D255" s="7"/>
      <c r="E255" s="7"/>
      <c r="F255" s="7" t="s">
        <v>326</v>
      </c>
      <c r="G255" s="7"/>
      <c r="H255" s="7"/>
      <c r="I255" s="7"/>
      <c r="J255" s="7"/>
      <c r="K255" s="7"/>
      <c r="L255" s="9" t="s">
        <v>139</v>
      </c>
      <c r="M255" s="27">
        <v>80</v>
      </c>
      <c r="N255" s="27">
        <v>79</v>
      </c>
      <c r="O255" s="27">
        <v>74</v>
      </c>
      <c r="P255" s="27">
        <v>82</v>
      </c>
      <c r="Q255" s="27">
        <v>67</v>
      </c>
      <c r="R255" s="27">
        <v>87</v>
      </c>
      <c r="S255" s="27">
        <v>78</v>
      </c>
      <c r="T255" s="27">
        <v>62</v>
      </c>
      <c r="U255" s="27">
        <v>78</v>
      </c>
      <c r="V255" s="7"/>
      <c r="W255" s="9" t="s">
        <v>131</v>
      </c>
      <c r="X255" s="33">
        <v>572742</v>
      </c>
    </row>
    <row r="256" spans="1:24" ht="16.5" customHeight="1">
      <c r="A256" s="7"/>
      <c r="B256" s="7"/>
      <c r="C256" s="7"/>
      <c r="D256" s="7"/>
      <c r="E256" s="7"/>
      <c r="F256" s="7" t="s">
        <v>327</v>
      </c>
      <c r="G256" s="7"/>
      <c r="H256" s="7"/>
      <c r="I256" s="7"/>
      <c r="J256" s="7"/>
      <c r="K256" s="7"/>
      <c r="L256" s="9" t="s">
        <v>139</v>
      </c>
      <c r="M256" s="27">
        <v>74</v>
      </c>
      <c r="N256" s="27">
        <v>72</v>
      </c>
      <c r="O256" s="27">
        <v>59</v>
      </c>
      <c r="P256" s="27">
        <v>51</v>
      </c>
      <c r="Q256" s="27">
        <v>53</v>
      </c>
      <c r="R256" s="27">
        <v>64</v>
      </c>
      <c r="S256" s="27">
        <v>48</v>
      </c>
      <c r="T256" s="27">
        <v>50</v>
      </c>
      <c r="U256" s="27">
        <v>65</v>
      </c>
      <c r="V256" s="7"/>
      <c r="W256" s="9" t="s">
        <v>131</v>
      </c>
      <c r="X256" s="34">
        <v>1643728</v>
      </c>
    </row>
    <row r="257" spans="1:24" ht="16.5" customHeight="1">
      <c r="A257" s="7"/>
      <c r="B257" s="7"/>
      <c r="C257" s="7"/>
      <c r="D257" s="7"/>
      <c r="E257" s="7"/>
      <c r="F257" s="7" t="s">
        <v>328</v>
      </c>
      <c r="G257" s="7"/>
      <c r="H257" s="7"/>
      <c r="I257" s="7"/>
      <c r="J257" s="7"/>
      <c r="K257" s="7"/>
      <c r="L257" s="9" t="s">
        <v>139</v>
      </c>
      <c r="M257" s="27">
        <v>79</v>
      </c>
      <c r="N257" s="27">
        <v>72</v>
      </c>
      <c r="O257" s="27">
        <v>72</v>
      </c>
      <c r="P257" s="27">
        <v>64</v>
      </c>
      <c r="Q257" s="27">
        <v>62</v>
      </c>
      <c r="R257" s="27">
        <v>68</v>
      </c>
      <c r="S257" s="27">
        <v>53</v>
      </c>
      <c r="T257" s="27">
        <v>57</v>
      </c>
      <c r="U257" s="27">
        <v>72</v>
      </c>
      <c r="V257" s="7"/>
      <c r="W257" s="9" t="s">
        <v>131</v>
      </c>
      <c r="X257" s="34">
        <v>1752110</v>
      </c>
    </row>
    <row r="258" spans="1:24" ht="16.5" customHeight="1">
      <c r="A258" s="7"/>
      <c r="B258" s="7"/>
      <c r="C258" s="7"/>
      <c r="D258" s="7"/>
      <c r="E258" s="7"/>
      <c r="F258" s="7" t="s">
        <v>329</v>
      </c>
      <c r="G258" s="7"/>
      <c r="H258" s="7"/>
      <c r="I258" s="7"/>
      <c r="J258" s="7"/>
      <c r="K258" s="7"/>
      <c r="L258" s="9" t="s">
        <v>139</v>
      </c>
      <c r="M258" s="27">
        <v>94</v>
      </c>
      <c r="N258" s="27">
        <v>88</v>
      </c>
      <c r="O258" s="27">
        <v>93</v>
      </c>
      <c r="P258" s="27">
        <v>92</v>
      </c>
      <c r="Q258" s="27">
        <v>85</v>
      </c>
      <c r="R258" s="27">
        <v>88</v>
      </c>
      <c r="S258" s="27">
        <v>86</v>
      </c>
      <c r="T258" s="27">
        <v>88</v>
      </c>
      <c r="U258" s="27">
        <v>91</v>
      </c>
      <c r="V258" s="7"/>
      <c r="W258" s="9" t="s">
        <v>131</v>
      </c>
      <c r="X258" s="33">
        <v>300250</v>
      </c>
    </row>
    <row r="259" spans="1:24" ht="16.5" customHeight="1">
      <c r="A259" s="7"/>
      <c r="B259" s="7"/>
      <c r="C259" s="7"/>
      <c r="D259" s="7"/>
      <c r="E259" s="7"/>
      <c r="F259" s="7" t="s">
        <v>385</v>
      </c>
      <c r="G259" s="7"/>
      <c r="H259" s="7"/>
      <c r="I259" s="7"/>
      <c r="J259" s="7"/>
      <c r="K259" s="7"/>
      <c r="L259" s="9" t="s">
        <v>139</v>
      </c>
      <c r="M259" s="27">
        <v>79</v>
      </c>
      <c r="N259" s="27">
        <v>75</v>
      </c>
      <c r="O259" s="27">
        <v>67</v>
      </c>
      <c r="P259" s="27">
        <v>64</v>
      </c>
      <c r="Q259" s="27">
        <v>61</v>
      </c>
      <c r="R259" s="27">
        <v>72</v>
      </c>
      <c r="S259" s="27">
        <v>59</v>
      </c>
      <c r="T259" s="27">
        <v>59</v>
      </c>
      <c r="U259" s="27">
        <v>72</v>
      </c>
      <c r="V259" s="7"/>
      <c r="W259" s="9" t="s">
        <v>131</v>
      </c>
      <c r="X259" s="34">
        <v>4301394</v>
      </c>
    </row>
    <row r="260" spans="1:24" ht="16.5" customHeight="1">
      <c r="A260" s="7"/>
      <c r="B260" s="7"/>
      <c r="C260" s="7"/>
      <c r="D260" s="7"/>
      <c r="E260" s="7"/>
      <c r="F260" s="7" t="s">
        <v>362</v>
      </c>
      <c r="G260" s="7"/>
      <c r="H260" s="7"/>
      <c r="I260" s="7"/>
      <c r="J260" s="7"/>
      <c r="K260" s="7"/>
      <c r="L260" s="9" t="s">
        <v>131</v>
      </c>
      <c r="M260" s="34">
        <v>1506584</v>
      </c>
      <c r="N260" s="34">
        <v>1054879</v>
      </c>
      <c r="O260" s="33">
        <v>796547</v>
      </c>
      <c r="P260" s="33">
        <v>515539</v>
      </c>
      <c r="Q260" s="33">
        <v>308504</v>
      </c>
      <c r="R260" s="16">
        <v>2288</v>
      </c>
      <c r="S260" s="33">
        <v>113665</v>
      </c>
      <c r="T260" s="16">
        <v>3388</v>
      </c>
      <c r="U260" s="34">
        <v>4301394</v>
      </c>
      <c r="V260" s="7"/>
      <c r="W260" s="9"/>
      <c r="X260" s="10"/>
    </row>
    <row r="261" spans="1:24" ht="16.5" customHeight="1">
      <c r="A261" s="7"/>
      <c r="B261" s="7"/>
      <c r="C261" s="7"/>
      <c r="D261" s="7"/>
      <c r="E261" s="7" t="s">
        <v>386</v>
      </c>
      <c r="F261" s="7"/>
      <c r="G261" s="7"/>
      <c r="H261" s="7"/>
      <c r="I261" s="7"/>
      <c r="J261" s="7"/>
      <c r="K261" s="7"/>
      <c r="L261" s="9"/>
      <c r="M261" s="10"/>
      <c r="N261" s="10"/>
      <c r="O261" s="10"/>
      <c r="P261" s="10"/>
      <c r="Q261" s="10"/>
      <c r="R261" s="10"/>
      <c r="S261" s="10"/>
      <c r="T261" s="10"/>
      <c r="U261" s="10"/>
      <c r="V261" s="7"/>
      <c r="W261" s="9"/>
      <c r="X261" s="10"/>
    </row>
    <row r="262" spans="1:24" ht="16.5" customHeight="1">
      <c r="A262" s="7"/>
      <c r="B262" s="7"/>
      <c r="C262" s="7"/>
      <c r="D262" s="7"/>
      <c r="E262" s="7"/>
      <c r="F262" s="7" t="s">
        <v>325</v>
      </c>
      <c r="G262" s="7"/>
      <c r="H262" s="7"/>
      <c r="I262" s="7"/>
      <c r="J262" s="7"/>
      <c r="K262" s="7"/>
      <c r="L262" s="9" t="s">
        <v>139</v>
      </c>
      <c r="M262" s="18">
        <v>100</v>
      </c>
      <c r="N262" s="18">
        <v>100</v>
      </c>
      <c r="O262" s="27">
        <v>99</v>
      </c>
      <c r="P262" s="18">
        <v>100</v>
      </c>
      <c r="Q262" s="18">
        <v>100</v>
      </c>
      <c r="R262" s="18">
        <v>100</v>
      </c>
      <c r="S262" s="25" t="s">
        <v>163</v>
      </c>
      <c r="T262" s="25" t="s">
        <v>163</v>
      </c>
      <c r="U262" s="18">
        <v>100</v>
      </c>
      <c r="V262" s="7"/>
      <c r="W262" s="9" t="s">
        <v>131</v>
      </c>
      <c r="X262" s="16">
        <v>8624</v>
      </c>
    </row>
    <row r="263" spans="1:24" ht="16.5" customHeight="1">
      <c r="A263" s="7"/>
      <c r="B263" s="7"/>
      <c r="C263" s="7"/>
      <c r="D263" s="7"/>
      <c r="E263" s="7"/>
      <c r="F263" s="7" t="s">
        <v>326</v>
      </c>
      <c r="G263" s="7"/>
      <c r="H263" s="7"/>
      <c r="I263" s="7"/>
      <c r="J263" s="7"/>
      <c r="K263" s="7"/>
      <c r="L263" s="9" t="s">
        <v>139</v>
      </c>
      <c r="M263" s="27">
        <v>85</v>
      </c>
      <c r="N263" s="27">
        <v>81</v>
      </c>
      <c r="O263" s="27">
        <v>84</v>
      </c>
      <c r="P263" s="27">
        <v>84</v>
      </c>
      <c r="Q263" s="27">
        <v>70</v>
      </c>
      <c r="R263" s="27">
        <v>82</v>
      </c>
      <c r="S263" s="27">
        <v>80</v>
      </c>
      <c r="T263" s="27">
        <v>56</v>
      </c>
      <c r="U263" s="27">
        <v>83</v>
      </c>
      <c r="V263" s="7"/>
      <c r="W263" s="9" t="s">
        <v>131</v>
      </c>
      <c r="X263" s="33">
        <v>153748</v>
      </c>
    </row>
    <row r="264" spans="1:24" ht="16.5" customHeight="1">
      <c r="A264" s="7"/>
      <c r="B264" s="7"/>
      <c r="C264" s="7"/>
      <c r="D264" s="7"/>
      <c r="E264" s="7"/>
      <c r="F264" s="7" t="s">
        <v>327</v>
      </c>
      <c r="G264" s="7"/>
      <c r="H264" s="7"/>
      <c r="I264" s="7"/>
      <c r="J264" s="7"/>
      <c r="K264" s="7"/>
      <c r="L264" s="9" t="s">
        <v>139</v>
      </c>
      <c r="M264" s="27">
        <v>78</v>
      </c>
      <c r="N264" s="27">
        <v>71</v>
      </c>
      <c r="O264" s="27">
        <v>74</v>
      </c>
      <c r="P264" s="27">
        <v>67</v>
      </c>
      <c r="Q264" s="27">
        <v>58</v>
      </c>
      <c r="R264" s="27">
        <v>58</v>
      </c>
      <c r="S264" s="27">
        <v>49</v>
      </c>
      <c r="T264" s="27">
        <v>49</v>
      </c>
      <c r="U264" s="27">
        <v>73</v>
      </c>
      <c r="V264" s="7"/>
      <c r="W264" s="9" t="s">
        <v>131</v>
      </c>
      <c r="X264" s="33">
        <v>510389</v>
      </c>
    </row>
    <row r="265" spans="1:24" ht="16.5" customHeight="1">
      <c r="A265" s="7"/>
      <c r="B265" s="7"/>
      <c r="C265" s="7"/>
      <c r="D265" s="7"/>
      <c r="E265" s="7"/>
      <c r="F265" s="7" t="s">
        <v>328</v>
      </c>
      <c r="G265" s="7"/>
      <c r="H265" s="7"/>
      <c r="I265" s="7"/>
      <c r="J265" s="7"/>
      <c r="K265" s="7"/>
      <c r="L265" s="9" t="s">
        <v>139</v>
      </c>
      <c r="M265" s="27">
        <v>81</v>
      </c>
      <c r="N265" s="27">
        <v>73</v>
      </c>
      <c r="O265" s="27">
        <v>76</v>
      </c>
      <c r="P265" s="27">
        <v>77</v>
      </c>
      <c r="Q265" s="27">
        <v>74</v>
      </c>
      <c r="R265" s="27">
        <v>62</v>
      </c>
      <c r="S265" s="27">
        <v>54</v>
      </c>
      <c r="T265" s="27">
        <v>59</v>
      </c>
      <c r="U265" s="27">
        <v>76</v>
      </c>
      <c r="V265" s="7"/>
      <c r="W265" s="9" t="s">
        <v>131</v>
      </c>
      <c r="X265" s="33">
        <v>658468</v>
      </c>
    </row>
    <row r="266" spans="1:24" ht="16.5" customHeight="1">
      <c r="A266" s="7"/>
      <c r="B266" s="7"/>
      <c r="C266" s="7"/>
      <c r="D266" s="7"/>
      <c r="E266" s="7"/>
      <c r="F266" s="7" t="s">
        <v>329</v>
      </c>
      <c r="G266" s="7"/>
      <c r="H266" s="7"/>
      <c r="I266" s="7"/>
      <c r="J266" s="7"/>
      <c r="K266" s="7"/>
      <c r="L266" s="9" t="s">
        <v>139</v>
      </c>
      <c r="M266" s="27">
        <v>94</v>
      </c>
      <c r="N266" s="27">
        <v>92</v>
      </c>
      <c r="O266" s="27">
        <v>94</v>
      </c>
      <c r="P266" s="27">
        <v>95</v>
      </c>
      <c r="Q266" s="27">
        <v>90</v>
      </c>
      <c r="R266" s="27">
        <v>87</v>
      </c>
      <c r="S266" s="27">
        <v>89</v>
      </c>
      <c r="T266" s="27">
        <v>92</v>
      </c>
      <c r="U266" s="27">
        <v>93</v>
      </c>
      <c r="V266" s="7"/>
      <c r="W266" s="9" t="s">
        <v>131</v>
      </c>
      <c r="X266" s="33">
        <v>139787</v>
      </c>
    </row>
    <row r="267" spans="1:24" ht="16.5" customHeight="1">
      <c r="A267" s="7"/>
      <c r="B267" s="7"/>
      <c r="C267" s="7"/>
      <c r="D267" s="7"/>
      <c r="E267" s="7"/>
      <c r="F267" s="7" t="s">
        <v>385</v>
      </c>
      <c r="G267" s="7"/>
      <c r="H267" s="7"/>
      <c r="I267" s="7"/>
      <c r="J267" s="7"/>
      <c r="K267" s="7"/>
      <c r="L267" s="9" t="s">
        <v>139</v>
      </c>
      <c r="M267" s="27">
        <v>83</v>
      </c>
      <c r="N267" s="27">
        <v>75</v>
      </c>
      <c r="O267" s="27">
        <v>77</v>
      </c>
      <c r="P267" s="27">
        <v>76</v>
      </c>
      <c r="Q267" s="27">
        <v>68</v>
      </c>
      <c r="R267" s="27">
        <v>66</v>
      </c>
      <c r="S267" s="27">
        <v>60</v>
      </c>
      <c r="T267" s="27">
        <v>60</v>
      </c>
      <c r="U267" s="27">
        <v>78</v>
      </c>
      <c r="V267" s="7"/>
      <c r="W267" s="9" t="s">
        <v>131</v>
      </c>
      <c r="X267" s="34">
        <v>1471238</v>
      </c>
    </row>
    <row r="268" spans="1:24" ht="16.5" customHeight="1">
      <c r="A268" s="7"/>
      <c r="B268" s="7"/>
      <c r="C268" s="7"/>
      <c r="D268" s="7"/>
      <c r="E268" s="7"/>
      <c r="F268" s="7" t="s">
        <v>362</v>
      </c>
      <c r="G268" s="7"/>
      <c r="H268" s="7"/>
      <c r="I268" s="7"/>
      <c r="J268" s="7"/>
      <c r="K268" s="7"/>
      <c r="L268" s="9" t="s">
        <v>131</v>
      </c>
      <c r="M268" s="33">
        <v>598045</v>
      </c>
      <c r="N268" s="33">
        <v>362117</v>
      </c>
      <c r="O268" s="33">
        <v>317391</v>
      </c>
      <c r="P268" s="20">
        <v>73989</v>
      </c>
      <c r="Q268" s="20">
        <v>22790</v>
      </c>
      <c r="R268" s="20">
        <v>88423</v>
      </c>
      <c r="S268" s="16">
        <v>6764</v>
      </c>
      <c r="T268" s="16">
        <v>1719</v>
      </c>
      <c r="U268" s="34">
        <v>1471238</v>
      </c>
      <c r="V268" s="7"/>
      <c r="W268" s="9"/>
      <c r="X268" s="10"/>
    </row>
    <row r="269" spans="1:24" ht="16.5" customHeight="1">
      <c r="A269" s="7"/>
      <c r="B269" s="7"/>
      <c r="C269" s="7"/>
      <c r="D269" s="7"/>
      <c r="E269" s="7" t="s">
        <v>387</v>
      </c>
      <c r="F269" s="7"/>
      <c r="G269" s="7"/>
      <c r="H269" s="7"/>
      <c r="I269" s="7"/>
      <c r="J269" s="7"/>
      <c r="K269" s="7"/>
      <c r="L269" s="9"/>
      <c r="M269" s="10"/>
      <c r="N269" s="10"/>
      <c r="O269" s="10"/>
      <c r="P269" s="10"/>
      <c r="Q269" s="10"/>
      <c r="R269" s="10"/>
      <c r="S269" s="10"/>
      <c r="T269" s="10"/>
      <c r="U269" s="10"/>
      <c r="V269" s="7"/>
      <c r="W269" s="9"/>
      <c r="X269" s="10"/>
    </row>
    <row r="270" spans="1:24" ht="16.5" customHeight="1">
      <c r="A270" s="7"/>
      <c r="B270" s="7"/>
      <c r="C270" s="7"/>
      <c r="D270" s="7"/>
      <c r="E270" s="7"/>
      <c r="F270" s="7" t="s">
        <v>325</v>
      </c>
      <c r="G270" s="7"/>
      <c r="H270" s="7"/>
      <c r="I270" s="7"/>
      <c r="J270" s="7"/>
      <c r="K270" s="7"/>
      <c r="L270" s="9" t="s">
        <v>139</v>
      </c>
      <c r="M270" s="18">
        <v>100</v>
      </c>
      <c r="N270" s="18">
        <v>100</v>
      </c>
      <c r="O270" s="18">
        <v>100</v>
      </c>
      <c r="P270" s="27">
        <v>99</v>
      </c>
      <c r="Q270" s="18">
        <v>100</v>
      </c>
      <c r="R270" s="18">
        <v>100</v>
      </c>
      <c r="S270" s="25" t="s">
        <v>163</v>
      </c>
      <c r="T270" s="18">
        <v>100</v>
      </c>
      <c r="U270" s="18">
        <v>100</v>
      </c>
      <c r="V270" s="7"/>
      <c r="W270" s="9" t="s">
        <v>131</v>
      </c>
      <c r="X270" s="16">
        <v>4740</v>
      </c>
    </row>
    <row r="271" spans="1:24" ht="16.5" customHeight="1">
      <c r="A271" s="7"/>
      <c r="B271" s="7"/>
      <c r="C271" s="7"/>
      <c r="D271" s="7"/>
      <c r="E271" s="7"/>
      <c r="F271" s="7" t="s">
        <v>326</v>
      </c>
      <c r="G271" s="7"/>
      <c r="H271" s="7"/>
      <c r="I271" s="7"/>
      <c r="J271" s="7"/>
      <c r="K271" s="7"/>
      <c r="L271" s="9" t="s">
        <v>139</v>
      </c>
      <c r="M271" s="27">
        <v>86</v>
      </c>
      <c r="N271" s="27">
        <v>87</v>
      </c>
      <c r="O271" s="27">
        <v>82</v>
      </c>
      <c r="P271" s="27">
        <v>84</v>
      </c>
      <c r="Q271" s="27">
        <v>83</v>
      </c>
      <c r="R271" s="27">
        <v>84</v>
      </c>
      <c r="S271" s="27">
        <v>84</v>
      </c>
      <c r="T271" s="27">
        <v>56</v>
      </c>
      <c r="U271" s="27">
        <v>81</v>
      </c>
      <c r="V271" s="7"/>
      <c r="W271" s="9" t="s">
        <v>131</v>
      </c>
      <c r="X271" s="20">
        <v>72180</v>
      </c>
    </row>
    <row r="272" spans="1:24" ht="16.5" customHeight="1">
      <c r="A272" s="7"/>
      <c r="B272" s="7"/>
      <c r="C272" s="7"/>
      <c r="D272" s="7"/>
      <c r="E272" s="7"/>
      <c r="F272" s="7" t="s">
        <v>327</v>
      </c>
      <c r="G272" s="7"/>
      <c r="H272" s="7"/>
      <c r="I272" s="7"/>
      <c r="J272" s="7"/>
      <c r="K272" s="7"/>
      <c r="L272" s="9" t="s">
        <v>139</v>
      </c>
      <c r="M272" s="27">
        <v>81</v>
      </c>
      <c r="N272" s="27">
        <v>79</v>
      </c>
      <c r="O272" s="27">
        <v>71</v>
      </c>
      <c r="P272" s="27">
        <v>76</v>
      </c>
      <c r="Q272" s="27">
        <v>84</v>
      </c>
      <c r="R272" s="27">
        <v>73</v>
      </c>
      <c r="S272" s="27">
        <v>50</v>
      </c>
      <c r="T272" s="27">
        <v>38</v>
      </c>
      <c r="U272" s="27">
        <v>74</v>
      </c>
      <c r="V272" s="7"/>
      <c r="W272" s="9" t="s">
        <v>131</v>
      </c>
      <c r="X272" s="33">
        <v>235949</v>
      </c>
    </row>
    <row r="273" spans="1:24" ht="16.5" customHeight="1">
      <c r="A273" s="7"/>
      <c r="B273" s="7"/>
      <c r="C273" s="7"/>
      <c r="D273" s="7"/>
      <c r="E273" s="7"/>
      <c r="F273" s="7" t="s">
        <v>328</v>
      </c>
      <c r="G273" s="7"/>
      <c r="H273" s="7"/>
      <c r="I273" s="7"/>
      <c r="J273" s="7"/>
      <c r="K273" s="7"/>
      <c r="L273" s="9" t="s">
        <v>139</v>
      </c>
      <c r="M273" s="27">
        <v>85</v>
      </c>
      <c r="N273" s="27">
        <v>77</v>
      </c>
      <c r="O273" s="27">
        <v>77</v>
      </c>
      <c r="P273" s="27">
        <v>81</v>
      </c>
      <c r="Q273" s="27">
        <v>89</v>
      </c>
      <c r="R273" s="27">
        <v>75</v>
      </c>
      <c r="S273" s="27">
        <v>56</v>
      </c>
      <c r="T273" s="27">
        <v>51</v>
      </c>
      <c r="U273" s="27">
        <v>79</v>
      </c>
      <c r="V273" s="7"/>
      <c r="W273" s="9" t="s">
        <v>131</v>
      </c>
      <c r="X273" s="33">
        <v>304075</v>
      </c>
    </row>
    <row r="274" spans="1:24" ht="16.5" customHeight="1">
      <c r="A274" s="7"/>
      <c r="B274" s="7"/>
      <c r="C274" s="7"/>
      <c r="D274" s="7"/>
      <c r="E274" s="7"/>
      <c r="F274" s="7" t="s">
        <v>329</v>
      </c>
      <c r="G274" s="7"/>
      <c r="H274" s="7"/>
      <c r="I274" s="7"/>
      <c r="J274" s="7"/>
      <c r="K274" s="7"/>
      <c r="L274" s="9" t="s">
        <v>139</v>
      </c>
      <c r="M274" s="27">
        <v>96</v>
      </c>
      <c r="N274" s="27">
        <v>92</v>
      </c>
      <c r="O274" s="27">
        <v>92</v>
      </c>
      <c r="P274" s="27">
        <v>95</v>
      </c>
      <c r="Q274" s="27">
        <v>97</v>
      </c>
      <c r="R274" s="27">
        <v>92</v>
      </c>
      <c r="S274" s="27">
        <v>90</v>
      </c>
      <c r="T274" s="27">
        <v>82</v>
      </c>
      <c r="U274" s="27">
        <v>95</v>
      </c>
      <c r="V274" s="7"/>
      <c r="W274" s="9" t="s">
        <v>131</v>
      </c>
      <c r="X274" s="20">
        <v>74389</v>
      </c>
    </row>
    <row r="275" spans="1:24" ht="16.5" customHeight="1">
      <c r="A275" s="7"/>
      <c r="B275" s="7"/>
      <c r="C275" s="7"/>
      <c r="D275" s="7"/>
      <c r="E275" s="7"/>
      <c r="F275" s="7" t="s">
        <v>385</v>
      </c>
      <c r="G275" s="7"/>
      <c r="H275" s="7"/>
      <c r="I275" s="7"/>
      <c r="J275" s="7"/>
      <c r="K275" s="7"/>
      <c r="L275" s="9" t="s">
        <v>139</v>
      </c>
      <c r="M275" s="27">
        <v>86</v>
      </c>
      <c r="N275" s="27">
        <v>80</v>
      </c>
      <c r="O275" s="27">
        <v>76</v>
      </c>
      <c r="P275" s="27">
        <v>80</v>
      </c>
      <c r="Q275" s="27">
        <v>88</v>
      </c>
      <c r="R275" s="27">
        <v>76</v>
      </c>
      <c r="S275" s="27">
        <v>63</v>
      </c>
      <c r="T275" s="27">
        <v>50</v>
      </c>
      <c r="U275" s="27">
        <v>80</v>
      </c>
      <c r="V275" s="7"/>
      <c r="W275" s="9" t="s">
        <v>131</v>
      </c>
      <c r="X275" s="33">
        <v>691406</v>
      </c>
    </row>
    <row r="276" spans="1:24" ht="16.5" customHeight="1">
      <c r="A276" s="7"/>
      <c r="B276" s="7"/>
      <c r="C276" s="7"/>
      <c r="D276" s="7"/>
      <c r="E276" s="7"/>
      <c r="F276" s="7" t="s">
        <v>362</v>
      </c>
      <c r="G276" s="7"/>
      <c r="H276" s="7"/>
      <c r="I276" s="7"/>
      <c r="J276" s="7"/>
      <c r="K276" s="7"/>
      <c r="L276" s="9" t="s">
        <v>131</v>
      </c>
      <c r="M276" s="33">
        <v>219785</v>
      </c>
      <c r="N276" s="20">
        <v>85117</v>
      </c>
      <c r="O276" s="33">
        <v>152175</v>
      </c>
      <c r="P276" s="20">
        <v>73738</v>
      </c>
      <c r="Q276" s="20">
        <v>64089</v>
      </c>
      <c r="R276" s="20">
        <v>48155</v>
      </c>
      <c r="S276" s="16">
        <v>1549</v>
      </c>
      <c r="T276" s="20">
        <v>46798</v>
      </c>
      <c r="U276" s="33">
        <v>691406</v>
      </c>
      <c r="V276" s="7"/>
      <c r="W276" s="9"/>
      <c r="X276" s="10"/>
    </row>
    <row r="277" spans="1:24" ht="16.5" customHeight="1">
      <c r="A277" s="7"/>
      <c r="B277" s="7"/>
      <c r="C277" s="7"/>
      <c r="D277" s="7"/>
      <c r="E277" s="7" t="s">
        <v>388</v>
      </c>
      <c r="F277" s="7"/>
      <c r="G277" s="7"/>
      <c r="H277" s="7"/>
      <c r="I277" s="7"/>
      <c r="J277" s="7"/>
      <c r="K277" s="7"/>
      <c r="L277" s="9"/>
      <c r="M277" s="10"/>
      <c r="N277" s="10"/>
      <c r="O277" s="10"/>
      <c r="P277" s="10"/>
      <c r="Q277" s="10"/>
      <c r="R277" s="10"/>
      <c r="S277" s="10"/>
      <c r="T277" s="10"/>
      <c r="U277" s="10"/>
      <c r="V277" s="7"/>
      <c r="W277" s="9"/>
      <c r="X277" s="10"/>
    </row>
    <row r="278" spans="1:24" ht="16.5" customHeight="1">
      <c r="A278" s="7"/>
      <c r="B278" s="7"/>
      <c r="C278" s="7"/>
      <c r="D278" s="7"/>
      <c r="E278" s="7"/>
      <c r="F278" s="7" t="s">
        <v>325</v>
      </c>
      <c r="G278" s="7"/>
      <c r="H278" s="7"/>
      <c r="I278" s="7"/>
      <c r="J278" s="7"/>
      <c r="K278" s="7"/>
      <c r="L278" s="9" t="s">
        <v>139</v>
      </c>
      <c r="M278" s="25" t="s">
        <v>163</v>
      </c>
      <c r="N278" s="25" t="s">
        <v>163</v>
      </c>
      <c r="O278" s="18">
        <v>100</v>
      </c>
      <c r="P278" s="27">
        <v>99</v>
      </c>
      <c r="Q278" s="25" t="s">
        <v>163</v>
      </c>
      <c r="R278" s="25" t="s">
        <v>163</v>
      </c>
      <c r="S278" s="24" t="s">
        <v>132</v>
      </c>
      <c r="T278" s="18">
        <v>100</v>
      </c>
      <c r="U278" s="18">
        <v>100</v>
      </c>
      <c r="V278" s="7"/>
      <c r="W278" s="9" t="s">
        <v>131</v>
      </c>
      <c r="X278" s="18">
        <v>710</v>
      </c>
    </row>
    <row r="279" spans="1:24" ht="16.5" customHeight="1">
      <c r="A279" s="7"/>
      <c r="B279" s="7"/>
      <c r="C279" s="7"/>
      <c r="D279" s="7"/>
      <c r="E279" s="7"/>
      <c r="F279" s="7" t="s">
        <v>326</v>
      </c>
      <c r="G279" s="7"/>
      <c r="H279" s="7"/>
      <c r="I279" s="7"/>
      <c r="J279" s="7"/>
      <c r="K279" s="7"/>
      <c r="L279" s="9" t="s">
        <v>139</v>
      </c>
      <c r="M279" s="27">
        <v>88</v>
      </c>
      <c r="N279" s="27">
        <v>90</v>
      </c>
      <c r="O279" s="27">
        <v>91</v>
      </c>
      <c r="P279" s="27">
        <v>91</v>
      </c>
      <c r="Q279" s="27">
        <v>80</v>
      </c>
      <c r="R279" s="27">
        <v>81</v>
      </c>
      <c r="S279" s="25" t="s">
        <v>163</v>
      </c>
      <c r="T279" s="27">
        <v>71</v>
      </c>
      <c r="U279" s="27">
        <v>83</v>
      </c>
      <c r="V279" s="7"/>
      <c r="W279" s="9" t="s">
        <v>131</v>
      </c>
      <c r="X279" s="20">
        <v>10870</v>
      </c>
    </row>
    <row r="280" spans="1:24" ht="16.5" customHeight="1">
      <c r="A280" s="7"/>
      <c r="B280" s="7"/>
      <c r="C280" s="7"/>
      <c r="D280" s="7"/>
      <c r="E280" s="7"/>
      <c r="F280" s="7" t="s">
        <v>327</v>
      </c>
      <c r="G280" s="7"/>
      <c r="H280" s="7"/>
      <c r="I280" s="7"/>
      <c r="J280" s="7"/>
      <c r="K280" s="7"/>
      <c r="L280" s="9" t="s">
        <v>139</v>
      </c>
      <c r="M280" s="27">
        <v>82</v>
      </c>
      <c r="N280" s="27">
        <v>81</v>
      </c>
      <c r="O280" s="27">
        <v>82</v>
      </c>
      <c r="P280" s="27">
        <v>85</v>
      </c>
      <c r="Q280" s="27">
        <v>84</v>
      </c>
      <c r="R280" s="27">
        <v>75</v>
      </c>
      <c r="S280" s="25" t="s">
        <v>163</v>
      </c>
      <c r="T280" s="27">
        <v>65</v>
      </c>
      <c r="U280" s="27">
        <v>78</v>
      </c>
      <c r="V280" s="7"/>
      <c r="W280" s="9" t="s">
        <v>131</v>
      </c>
      <c r="X280" s="20">
        <v>36724</v>
      </c>
    </row>
    <row r="281" spans="1:24" ht="16.5" customHeight="1">
      <c r="A281" s="7"/>
      <c r="B281" s="7"/>
      <c r="C281" s="7"/>
      <c r="D281" s="7"/>
      <c r="E281" s="7"/>
      <c r="F281" s="7" t="s">
        <v>328</v>
      </c>
      <c r="G281" s="7"/>
      <c r="H281" s="7"/>
      <c r="I281" s="7"/>
      <c r="J281" s="7"/>
      <c r="K281" s="7"/>
      <c r="L281" s="9" t="s">
        <v>139</v>
      </c>
      <c r="M281" s="27">
        <v>89</v>
      </c>
      <c r="N281" s="27">
        <v>78</v>
      </c>
      <c r="O281" s="27">
        <v>79</v>
      </c>
      <c r="P281" s="27">
        <v>84</v>
      </c>
      <c r="Q281" s="27">
        <v>93</v>
      </c>
      <c r="R281" s="27">
        <v>77</v>
      </c>
      <c r="S281" s="25" t="s">
        <v>163</v>
      </c>
      <c r="T281" s="27">
        <v>62</v>
      </c>
      <c r="U281" s="27">
        <v>78</v>
      </c>
      <c r="V281" s="7"/>
      <c r="W281" s="9" t="s">
        <v>131</v>
      </c>
      <c r="X281" s="20">
        <v>63888</v>
      </c>
    </row>
    <row r="282" spans="1:24" ht="16.5" customHeight="1">
      <c r="A282" s="7"/>
      <c r="B282" s="7"/>
      <c r="C282" s="7"/>
      <c r="D282" s="7"/>
      <c r="E282" s="7"/>
      <c r="F282" s="7" t="s">
        <v>329</v>
      </c>
      <c r="G282" s="7"/>
      <c r="H282" s="7"/>
      <c r="I282" s="7"/>
      <c r="J282" s="7"/>
      <c r="K282" s="7"/>
      <c r="L282" s="9" t="s">
        <v>139</v>
      </c>
      <c r="M282" s="27">
        <v>97</v>
      </c>
      <c r="N282" s="27">
        <v>93</v>
      </c>
      <c r="O282" s="27">
        <v>92</v>
      </c>
      <c r="P282" s="27">
        <v>95</v>
      </c>
      <c r="Q282" s="27">
        <v>99</v>
      </c>
      <c r="R282" s="25" t="s">
        <v>163</v>
      </c>
      <c r="S282" s="25" t="s">
        <v>163</v>
      </c>
      <c r="T282" s="27">
        <v>92</v>
      </c>
      <c r="U282" s="27">
        <v>95</v>
      </c>
      <c r="V282" s="7"/>
      <c r="W282" s="9" t="s">
        <v>131</v>
      </c>
      <c r="X282" s="20">
        <v>16698</v>
      </c>
    </row>
    <row r="283" spans="1:24" ht="16.5" customHeight="1">
      <c r="A283" s="7"/>
      <c r="B283" s="7"/>
      <c r="C283" s="7"/>
      <c r="D283" s="7"/>
      <c r="E283" s="7"/>
      <c r="F283" s="7" t="s">
        <v>385</v>
      </c>
      <c r="G283" s="7"/>
      <c r="H283" s="7"/>
      <c r="I283" s="7"/>
      <c r="J283" s="7"/>
      <c r="K283" s="7"/>
      <c r="L283" s="9" t="s">
        <v>139</v>
      </c>
      <c r="M283" s="27">
        <v>88</v>
      </c>
      <c r="N283" s="27">
        <v>82</v>
      </c>
      <c r="O283" s="27">
        <v>82</v>
      </c>
      <c r="P283" s="27">
        <v>87</v>
      </c>
      <c r="Q283" s="27">
        <v>91</v>
      </c>
      <c r="R283" s="27">
        <v>78</v>
      </c>
      <c r="S283" s="25" t="s">
        <v>163</v>
      </c>
      <c r="T283" s="27">
        <v>66</v>
      </c>
      <c r="U283" s="27">
        <v>80</v>
      </c>
      <c r="V283" s="7"/>
      <c r="W283" s="9" t="s">
        <v>131</v>
      </c>
      <c r="X283" s="33">
        <v>128915</v>
      </c>
    </row>
    <row r="284" spans="1:24" ht="16.5" customHeight="1">
      <c r="A284" s="7"/>
      <c r="B284" s="7"/>
      <c r="C284" s="7"/>
      <c r="D284" s="7"/>
      <c r="E284" s="7"/>
      <c r="F284" s="7" t="s">
        <v>362</v>
      </c>
      <c r="G284" s="7"/>
      <c r="H284" s="7"/>
      <c r="I284" s="7"/>
      <c r="J284" s="7"/>
      <c r="K284" s="7"/>
      <c r="L284" s="9" t="s">
        <v>131</v>
      </c>
      <c r="M284" s="20">
        <v>11207</v>
      </c>
      <c r="N284" s="16">
        <v>1414</v>
      </c>
      <c r="O284" s="20">
        <v>18377</v>
      </c>
      <c r="P284" s="20">
        <v>50667</v>
      </c>
      <c r="Q284" s="16">
        <v>9031</v>
      </c>
      <c r="R284" s="16">
        <v>1300</v>
      </c>
      <c r="S284" s="27">
        <v>52</v>
      </c>
      <c r="T284" s="20">
        <v>36867</v>
      </c>
      <c r="U284" s="33">
        <v>128915</v>
      </c>
      <c r="V284" s="7"/>
      <c r="W284" s="9"/>
      <c r="X284" s="10"/>
    </row>
    <row r="285" spans="1:24" ht="16.5" customHeight="1">
      <c r="A285" s="7"/>
      <c r="B285" s="7"/>
      <c r="C285" s="7"/>
      <c r="D285" s="7"/>
      <c r="E285" s="7" t="s">
        <v>389</v>
      </c>
      <c r="F285" s="7"/>
      <c r="G285" s="7"/>
      <c r="H285" s="7"/>
      <c r="I285" s="7"/>
      <c r="J285" s="7"/>
      <c r="K285" s="7"/>
      <c r="L285" s="9"/>
      <c r="M285" s="10"/>
      <c r="N285" s="10"/>
      <c r="O285" s="10"/>
      <c r="P285" s="10"/>
      <c r="Q285" s="10"/>
      <c r="R285" s="10"/>
      <c r="S285" s="10"/>
      <c r="T285" s="10"/>
      <c r="U285" s="10"/>
      <c r="V285" s="7"/>
      <c r="W285" s="9"/>
      <c r="X285" s="10"/>
    </row>
    <row r="286" spans="1:24" ht="16.5" customHeight="1">
      <c r="A286" s="7"/>
      <c r="B286" s="7"/>
      <c r="C286" s="7"/>
      <c r="D286" s="7"/>
      <c r="E286" s="7"/>
      <c r="F286" s="7" t="s">
        <v>325</v>
      </c>
      <c r="G286" s="7"/>
      <c r="H286" s="7"/>
      <c r="I286" s="7"/>
      <c r="J286" s="7"/>
      <c r="K286" s="7"/>
      <c r="L286" s="9" t="s">
        <v>139</v>
      </c>
      <c r="M286" s="25" t="s">
        <v>163</v>
      </c>
      <c r="N286" s="24" t="s">
        <v>132</v>
      </c>
      <c r="O286" s="18">
        <v>100</v>
      </c>
      <c r="P286" s="25" t="s">
        <v>163</v>
      </c>
      <c r="Q286" s="25" t="s">
        <v>163</v>
      </c>
      <c r="R286" s="24" t="s">
        <v>132</v>
      </c>
      <c r="S286" s="24" t="s">
        <v>132</v>
      </c>
      <c r="T286" s="18">
        <v>100</v>
      </c>
      <c r="U286" s="18">
        <v>100</v>
      </c>
      <c r="V286" s="7"/>
      <c r="W286" s="9" t="s">
        <v>131</v>
      </c>
      <c r="X286" s="18">
        <v>486</v>
      </c>
    </row>
    <row r="287" spans="1:24" ht="16.5" customHeight="1">
      <c r="A287" s="7"/>
      <c r="B287" s="7"/>
      <c r="C287" s="7"/>
      <c r="D287" s="7"/>
      <c r="E287" s="7"/>
      <c r="F287" s="7" t="s">
        <v>326</v>
      </c>
      <c r="G287" s="7"/>
      <c r="H287" s="7"/>
      <c r="I287" s="7"/>
      <c r="J287" s="7"/>
      <c r="K287" s="7"/>
      <c r="L287" s="9" t="s">
        <v>139</v>
      </c>
      <c r="M287" s="27">
        <v>84</v>
      </c>
      <c r="N287" s="25" t="s">
        <v>163</v>
      </c>
      <c r="O287" s="27">
        <v>90</v>
      </c>
      <c r="P287" s="27">
        <v>88</v>
      </c>
      <c r="Q287" s="27">
        <v>64</v>
      </c>
      <c r="R287" s="25" t="s">
        <v>163</v>
      </c>
      <c r="S287" s="24" t="s">
        <v>132</v>
      </c>
      <c r="T287" s="27">
        <v>66</v>
      </c>
      <c r="U287" s="27">
        <v>75</v>
      </c>
      <c r="V287" s="7"/>
      <c r="W287" s="9" t="s">
        <v>131</v>
      </c>
      <c r="X287" s="16">
        <v>6733</v>
      </c>
    </row>
    <row r="288" spans="1:24" ht="16.5" customHeight="1">
      <c r="A288" s="7"/>
      <c r="B288" s="7"/>
      <c r="C288" s="7"/>
      <c r="D288" s="7"/>
      <c r="E288" s="7"/>
      <c r="F288" s="7" t="s">
        <v>327</v>
      </c>
      <c r="G288" s="7"/>
      <c r="H288" s="7"/>
      <c r="I288" s="7"/>
      <c r="J288" s="7"/>
      <c r="K288" s="7"/>
      <c r="L288" s="9" t="s">
        <v>139</v>
      </c>
      <c r="M288" s="27">
        <v>82</v>
      </c>
      <c r="N288" s="25" t="s">
        <v>163</v>
      </c>
      <c r="O288" s="27">
        <v>81</v>
      </c>
      <c r="P288" s="27">
        <v>80</v>
      </c>
      <c r="Q288" s="27">
        <v>66</v>
      </c>
      <c r="R288" s="27">
        <v>70</v>
      </c>
      <c r="S288" s="25" t="s">
        <v>163</v>
      </c>
      <c r="T288" s="27">
        <v>64</v>
      </c>
      <c r="U288" s="27">
        <v>71</v>
      </c>
      <c r="V288" s="7"/>
      <c r="W288" s="9" t="s">
        <v>131</v>
      </c>
      <c r="X288" s="20">
        <v>20966</v>
      </c>
    </row>
    <row r="289" spans="1:24" ht="16.5" customHeight="1">
      <c r="A289" s="7"/>
      <c r="B289" s="7"/>
      <c r="C289" s="7"/>
      <c r="D289" s="7"/>
      <c r="E289" s="7"/>
      <c r="F289" s="7" t="s">
        <v>328</v>
      </c>
      <c r="G289" s="7"/>
      <c r="H289" s="7"/>
      <c r="I289" s="7"/>
      <c r="J289" s="7"/>
      <c r="K289" s="7"/>
      <c r="L289" s="9" t="s">
        <v>139</v>
      </c>
      <c r="M289" s="27">
        <v>85</v>
      </c>
      <c r="N289" s="27">
        <v>67</v>
      </c>
      <c r="O289" s="27">
        <v>79</v>
      </c>
      <c r="P289" s="27">
        <v>84</v>
      </c>
      <c r="Q289" s="27">
        <v>82</v>
      </c>
      <c r="R289" s="27">
        <v>71</v>
      </c>
      <c r="S289" s="25" t="s">
        <v>163</v>
      </c>
      <c r="T289" s="27">
        <v>65</v>
      </c>
      <c r="U289" s="27">
        <v>72</v>
      </c>
      <c r="V289" s="7"/>
      <c r="W289" s="9" t="s">
        <v>131</v>
      </c>
      <c r="X289" s="20">
        <v>31220</v>
      </c>
    </row>
    <row r="290" spans="1:24" ht="16.5" customHeight="1">
      <c r="A290" s="7"/>
      <c r="B290" s="7"/>
      <c r="C290" s="7"/>
      <c r="D290" s="7"/>
      <c r="E290" s="7"/>
      <c r="F290" s="7" t="s">
        <v>329</v>
      </c>
      <c r="G290" s="7"/>
      <c r="H290" s="7"/>
      <c r="I290" s="7"/>
      <c r="J290" s="7"/>
      <c r="K290" s="7"/>
      <c r="L290" s="9" t="s">
        <v>139</v>
      </c>
      <c r="M290" s="27">
        <v>96</v>
      </c>
      <c r="N290" s="25" t="s">
        <v>163</v>
      </c>
      <c r="O290" s="27">
        <v>92</v>
      </c>
      <c r="P290" s="27">
        <v>96</v>
      </c>
      <c r="Q290" s="27">
        <v>97</v>
      </c>
      <c r="R290" s="25" t="s">
        <v>163</v>
      </c>
      <c r="S290" s="25" t="s">
        <v>163</v>
      </c>
      <c r="T290" s="27">
        <v>88</v>
      </c>
      <c r="U290" s="27">
        <v>91</v>
      </c>
      <c r="V290" s="7"/>
      <c r="W290" s="9" t="s">
        <v>131</v>
      </c>
      <c r="X290" s="16">
        <v>7683</v>
      </c>
    </row>
    <row r="291" spans="1:24" ht="16.5" customHeight="1">
      <c r="A291" s="7"/>
      <c r="B291" s="7"/>
      <c r="C291" s="7"/>
      <c r="D291" s="7"/>
      <c r="E291" s="7"/>
      <c r="F291" s="7" t="s">
        <v>385</v>
      </c>
      <c r="G291" s="7"/>
      <c r="H291" s="7"/>
      <c r="I291" s="7"/>
      <c r="J291" s="7"/>
      <c r="K291" s="7"/>
      <c r="L291" s="9" t="s">
        <v>139</v>
      </c>
      <c r="M291" s="27">
        <v>86</v>
      </c>
      <c r="N291" s="27">
        <v>75</v>
      </c>
      <c r="O291" s="27">
        <v>82</v>
      </c>
      <c r="P291" s="27">
        <v>85</v>
      </c>
      <c r="Q291" s="27">
        <v>77</v>
      </c>
      <c r="R291" s="27">
        <v>73</v>
      </c>
      <c r="S291" s="25" t="s">
        <v>163</v>
      </c>
      <c r="T291" s="27">
        <v>68</v>
      </c>
      <c r="U291" s="27">
        <v>74</v>
      </c>
      <c r="V291" s="7"/>
      <c r="W291" s="9" t="s">
        <v>131</v>
      </c>
      <c r="X291" s="20">
        <v>67088</v>
      </c>
    </row>
    <row r="292" spans="1:24" ht="16.5" customHeight="1">
      <c r="A292" s="7"/>
      <c r="B292" s="7"/>
      <c r="C292" s="7"/>
      <c r="D292" s="7"/>
      <c r="E292" s="7"/>
      <c r="F292" s="7" t="s">
        <v>362</v>
      </c>
      <c r="G292" s="7"/>
      <c r="H292" s="7"/>
      <c r="I292" s="7"/>
      <c r="J292" s="7"/>
      <c r="K292" s="7"/>
      <c r="L292" s="9" t="s">
        <v>131</v>
      </c>
      <c r="M292" s="16">
        <v>2076</v>
      </c>
      <c r="N292" s="18">
        <v>243</v>
      </c>
      <c r="O292" s="20">
        <v>14935</v>
      </c>
      <c r="P292" s="20">
        <v>10205</v>
      </c>
      <c r="Q292" s="16">
        <v>1348</v>
      </c>
      <c r="R292" s="18">
        <v>274</v>
      </c>
      <c r="S292" s="27">
        <v>17</v>
      </c>
      <c r="T292" s="20">
        <v>37990</v>
      </c>
      <c r="U292" s="20">
        <v>67088</v>
      </c>
      <c r="V292" s="7"/>
      <c r="W292" s="9"/>
      <c r="X292" s="10"/>
    </row>
    <row r="293" spans="1:24" ht="16.5" customHeight="1">
      <c r="A293" s="7"/>
      <c r="B293" s="7"/>
      <c r="C293" s="7"/>
      <c r="D293" s="7" t="s">
        <v>88</v>
      </c>
      <c r="E293" s="7"/>
      <c r="F293" s="7"/>
      <c r="G293" s="7"/>
      <c r="H293" s="7"/>
      <c r="I293" s="7"/>
      <c r="J293" s="7"/>
      <c r="K293" s="7"/>
      <c r="L293" s="9"/>
      <c r="M293" s="10"/>
      <c r="N293" s="10"/>
      <c r="O293" s="10"/>
      <c r="P293" s="10"/>
      <c r="Q293" s="10"/>
      <c r="R293" s="10"/>
      <c r="S293" s="10"/>
      <c r="T293" s="10"/>
      <c r="U293" s="10"/>
      <c r="V293" s="7"/>
      <c r="W293" s="9"/>
      <c r="X293" s="10"/>
    </row>
    <row r="294" spans="1:24" ht="16.5" customHeight="1">
      <c r="A294" s="7"/>
      <c r="B294" s="7"/>
      <c r="C294" s="7"/>
      <c r="D294" s="7"/>
      <c r="E294" s="7" t="s">
        <v>157</v>
      </c>
      <c r="F294" s="7"/>
      <c r="G294" s="7"/>
      <c r="H294" s="7"/>
      <c r="I294" s="7"/>
      <c r="J294" s="7"/>
      <c r="K294" s="7"/>
      <c r="L294" s="9"/>
      <c r="M294" s="10"/>
      <c r="N294" s="10"/>
      <c r="O294" s="10"/>
      <c r="P294" s="10"/>
      <c r="Q294" s="10"/>
      <c r="R294" s="10"/>
      <c r="S294" s="10"/>
      <c r="T294" s="10"/>
      <c r="U294" s="10"/>
      <c r="V294" s="7"/>
      <c r="W294" s="9"/>
      <c r="X294" s="10"/>
    </row>
    <row r="295" spans="1:24" ht="16.5" customHeight="1">
      <c r="A295" s="7"/>
      <c r="B295" s="7"/>
      <c r="C295" s="7"/>
      <c r="D295" s="7"/>
      <c r="E295" s="7"/>
      <c r="F295" s="7" t="s">
        <v>325</v>
      </c>
      <c r="G295" s="7"/>
      <c r="H295" s="7"/>
      <c r="I295" s="7"/>
      <c r="J295" s="7"/>
      <c r="K295" s="7"/>
      <c r="L295" s="9" t="s">
        <v>139</v>
      </c>
      <c r="M295" s="18">
        <v>100</v>
      </c>
      <c r="N295" s="18">
        <v>100</v>
      </c>
      <c r="O295" s="18">
        <v>100</v>
      </c>
      <c r="P295" s="18">
        <v>100</v>
      </c>
      <c r="Q295" s="18">
        <v>100</v>
      </c>
      <c r="R295" s="25" t="s">
        <v>163</v>
      </c>
      <c r="S295" s="27">
        <v>99</v>
      </c>
      <c r="T295" s="25" t="s">
        <v>163</v>
      </c>
      <c r="U295" s="18">
        <v>100</v>
      </c>
      <c r="V295" s="7"/>
      <c r="W295" s="9" t="s">
        <v>131</v>
      </c>
      <c r="X295" s="20">
        <v>30848</v>
      </c>
    </row>
    <row r="296" spans="1:24" ht="16.5" customHeight="1">
      <c r="A296" s="7"/>
      <c r="B296" s="7"/>
      <c r="C296" s="7"/>
      <c r="D296" s="7"/>
      <c r="E296" s="7"/>
      <c r="F296" s="7" t="s">
        <v>326</v>
      </c>
      <c r="G296" s="7"/>
      <c r="H296" s="7"/>
      <c r="I296" s="7"/>
      <c r="J296" s="7"/>
      <c r="K296" s="7"/>
      <c r="L296" s="9" t="s">
        <v>139</v>
      </c>
      <c r="M296" s="27">
        <v>83</v>
      </c>
      <c r="N296" s="27">
        <v>85</v>
      </c>
      <c r="O296" s="27">
        <v>77</v>
      </c>
      <c r="P296" s="27">
        <v>85</v>
      </c>
      <c r="Q296" s="27">
        <v>72</v>
      </c>
      <c r="R296" s="27">
        <v>86</v>
      </c>
      <c r="S296" s="27">
        <v>83</v>
      </c>
      <c r="T296" s="27">
        <v>61</v>
      </c>
      <c r="U296" s="27">
        <v>82</v>
      </c>
      <c r="V296" s="7"/>
      <c r="W296" s="9" t="s">
        <v>131</v>
      </c>
      <c r="X296" s="33">
        <v>534475</v>
      </c>
    </row>
    <row r="297" spans="1:24" ht="16.5" customHeight="1">
      <c r="A297" s="7"/>
      <c r="B297" s="7"/>
      <c r="C297" s="7"/>
      <c r="D297" s="7"/>
      <c r="E297" s="7"/>
      <c r="F297" s="7" t="s">
        <v>327</v>
      </c>
      <c r="G297" s="7"/>
      <c r="H297" s="7"/>
      <c r="I297" s="7"/>
      <c r="J297" s="7"/>
      <c r="K297" s="7"/>
      <c r="L297" s="9" t="s">
        <v>139</v>
      </c>
      <c r="M297" s="27">
        <v>75</v>
      </c>
      <c r="N297" s="27">
        <v>73</v>
      </c>
      <c r="O297" s="27">
        <v>62</v>
      </c>
      <c r="P297" s="27">
        <v>52</v>
      </c>
      <c r="Q297" s="27">
        <v>61</v>
      </c>
      <c r="R297" s="27">
        <v>65</v>
      </c>
      <c r="S297" s="27">
        <v>50</v>
      </c>
      <c r="T297" s="27">
        <v>49</v>
      </c>
      <c r="U297" s="27">
        <v>67</v>
      </c>
      <c r="V297" s="7"/>
      <c r="W297" s="9" t="s">
        <v>131</v>
      </c>
      <c r="X297" s="34">
        <v>1573492</v>
      </c>
    </row>
    <row r="298" spans="1:24" ht="16.5" customHeight="1">
      <c r="A298" s="7"/>
      <c r="B298" s="7"/>
      <c r="C298" s="7"/>
      <c r="D298" s="7"/>
      <c r="E298" s="7"/>
      <c r="F298" s="7" t="s">
        <v>328</v>
      </c>
      <c r="G298" s="7"/>
      <c r="H298" s="7"/>
      <c r="I298" s="7"/>
      <c r="J298" s="7"/>
      <c r="K298" s="7"/>
      <c r="L298" s="9" t="s">
        <v>139</v>
      </c>
      <c r="M298" s="27">
        <v>79</v>
      </c>
      <c r="N298" s="27">
        <v>71</v>
      </c>
      <c r="O298" s="27">
        <v>72</v>
      </c>
      <c r="P298" s="27">
        <v>67</v>
      </c>
      <c r="Q298" s="27">
        <v>73</v>
      </c>
      <c r="R298" s="27">
        <v>72</v>
      </c>
      <c r="S298" s="27">
        <v>57</v>
      </c>
      <c r="T298" s="27">
        <v>52</v>
      </c>
      <c r="U298" s="27">
        <v>73</v>
      </c>
      <c r="V298" s="7"/>
      <c r="W298" s="9" t="s">
        <v>131</v>
      </c>
      <c r="X298" s="34">
        <v>1735729</v>
      </c>
    </row>
    <row r="299" spans="1:24" ht="16.5" customHeight="1">
      <c r="A299" s="7"/>
      <c r="B299" s="7"/>
      <c r="C299" s="7"/>
      <c r="D299" s="7"/>
      <c r="E299" s="7"/>
      <c r="F299" s="7" t="s">
        <v>329</v>
      </c>
      <c r="G299" s="7"/>
      <c r="H299" s="7"/>
      <c r="I299" s="7"/>
      <c r="J299" s="7"/>
      <c r="K299" s="7"/>
      <c r="L299" s="9" t="s">
        <v>139</v>
      </c>
      <c r="M299" s="27">
        <v>94</v>
      </c>
      <c r="N299" s="27">
        <v>87</v>
      </c>
      <c r="O299" s="27">
        <v>93</v>
      </c>
      <c r="P299" s="27">
        <v>93</v>
      </c>
      <c r="Q299" s="27">
        <v>89</v>
      </c>
      <c r="R299" s="27">
        <v>92</v>
      </c>
      <c r="S299" s="27">
        <v>86</v>
      </c>
      <c r="T299" s="27">
        <v>91</v>
      </c>
      <c r="U299" s="27">
        <v>91</v>
      </c>
      <c r="V299" s="7"/>
      <c r="W299" s="9" t="s">
        <v>131</v>
      </c>
      <c r="X299" s="33">
        <v>305912</v>
      </c>
    </row>
    <row r="300" spans="1:24" ht="16.5" customHeight="1">
      <c r="A300" s="7"/>
      <c r="B300" s="7"/>
      <c r="C300" s="7"/>
      <c r="D300" s="7"/>
      <c r="E300" s="7"/>
      <c r="F300" s="7" t="s">
        <v>385</v>
      </c>
      <c r="G300" s="7"/>
      <c r="H300" s="7"/>
      <c r="I300" s="7"/>
      <c r="J300" s="7"/>
      <c r="K300" s="7"/>
      <c r="L300" s="9" t="s">
        <v>139</v>
      </c>
      <c r="M300" s="27">
        <v>79</v>
      </c>
      <c r="N300" s="27">
        <v>75</v>
      </c>
      <c r="O300" s="27">
        <v>70</v>
      </c>
      <c r="P300" s="27">
        <v>66</v>
      </c>
      <c r="Q300" s="27">
        <v>70</v>
      </c>
      <c r="R300" s="27">
        <v>74</v>
      </c>
      <c r="S300" s="27">
        <v>61</v>
      </c>
      <c r="T300" s="27">
        <v>57</v>
      </c>
      <c r="U300" s="27">
        <v>74</v>
      </c>
      <c r="V300" s="7"/>
      <c r="W300" s="9" t="s">
        <v>131</v>
      </c>
      <c r="X300" s="34">
        <v>4180456</v>
      </c>
    </row>
    <row r="301" spans="1:24" ht="16.5" customHeight="1">
      <c r="A301" s="7"/>
      <c r="B301" s="7"/>
      <c r="C301" s="7"/>
      <c r="D301" s="7"/>
      <c r="E301" s="7"/>
      <c r="F301" s="7" t="s">
        <v>362</v>
      </c>
      <c r="G301" s="7"/>
      <c r="H301" s="7"/>
      <c r="I301" s="7"/>
      <c r="J301" s="7"/>
      <c r="K301" s="7"/>
      <c r="L301" s="9" t="s">
        <v>131</v>
      </c>
      <c r="M301" s="34">
        <v>1461571</v>
      </c>
      <c r="N301" s="34">
        <v>1018644</v>
      </c>
      <c r="O301" s="33">
        <v>768835</v>
      </c>
      <c r="P301" s="33">
        <v>504131</v>
      </c>
      <c r="Q301" s="33">
        <v>310762</v>
      </c>
      <c r="R301" s="16">
        <v>2346</v>
      </c>
      <c r="S301" s="33">
        <v>110524</v>
      </c>
      <c r="T301" s="16">
        <v>3876</v>
      </c>
      <c r="U301" s="34">
        <v>4180689</v>
      </c>
      <c r="V301" s="7"/>
      <c r="W301" s="9"/>
      <c r="X301" s="10"/>
    </row>
    <row r="302" spans="1:24" ht="16.5" customHeight="1">
      <c r="A302" s="7"/>
      <c r="B302" s="7"/>
      <c r="C302" s="7"/>
      <c r="D302" s="7"/>
      <c r="E302" s="7" t="s">
        <v>386</v>
      </c>
      <c r="F302" s="7"/>
      <c r="G302" s="7"/>
      <c r="H302" s="7"/>
      <c r="I302" s="7"/>
      <c r="J302" s="7"/>
      <c r="K302" s="7"/>
      <c r="L302" s="9"/>
      <c r="M302" s="10"/>
      <c r="N302" s="10"/>
      <c r="O302" s="10"/>
      <c r="P302" s="10"/>
      <c r="Q302" s="10"/>
      <c r="R302" s="10"/>
      <c r="S302" s="10"/>
      <c r="T302" s="10"/>
      <c r="U302" s="10"/>
      <c r="V302" s="7"/>
      <c r="W302" s="9"/>
      <c r="X302" s="10"/>
    </row>
    <row r="303" spans="1:24" ht="16.5" customHeight="1">
      <c r="A303" s="7"/>
      <c r="B303" s="7"/>
      <c r="C303" s="7"/>
      <c r="D303" s="7"/>
      <c r="E303" s="7"/>
      <c r="F303" s="7" t="s">
        <v>325</v>
      </c>
      <c r="G303" s="7"/>
      <c r="H303" s="7"/>
      <c r="I303" s="7"/>
      <c r="J303" s="7"/>
      <c r="K303" s="7"/>
      <c r="L303" s="9" t="s">
        <v>139</v>
      </c>
      <c r="M303" s="18">
        <v>100</v>
      </c>
      <c r="N303" s="18">
        <v>100</v>
      </c>
      <c r="O303" s="18">
        <v>100</v>
      </c>
      <c r="P303" s="18">
        <v>100</v>
      </c>
      <c r="Q303" s="18">
        <v>100</v>
      </c>
      <c r="R303" s="18">
        <v>100</v>
      </c>
      <c r="S303" s="25" t="s">
        <v>163</v>
      </c>
      <c r="T303" s="25" t="s">
        <v>163</v>
      </c>
      <c r="U303" s="18">
        <v>100</v>
      </c>
      <c r="V303" s="7"/>
      <c r="W303" s="9" t="s">
        <v>131</v>
      </c>
      <c r="X303" s="16">
        <v>8144</v>
      </c>
    </row>
    <row r="304" spans="1:24" ht="16.5" customHeight="1">
      <c r="A304" s="7"/>
      <c r="B304" s="7"/>
      <c r="C304" s="7"/>
      <c r="D304" s="7"/>
      <c r="E304" s="7"/>
      <c r="F304" s="7" t="s">
        <v>326</v>
      </c>
      <c r="G304" s="7"/>
      <c r="H304" s="7"/>
      <c r="I304" s="7"/>
      <c r="J304" s="7"/>
      <c r="K304" s="7"/>
      <c r="L304" s="9" t="s">
        <v>139</v>
      </c>
      <c r="M304" s="27">
        <v>85</v>
      </c>
      <c r="N304" s="27">
        <v>84</v>
      </c>
      <c r="O304" s="27">
        <v>84</v>
      </c>
      <c r="P304" s="27">
        <v>91</v>
      </c>
      <c r="Q304" s="27">
        <v>74</v>
      </c>
      <c r="R304" s="27">
        <v>85</v>
      </c>
      <c r="S304" s="27">
        <v>85</v>
      </c>
      <c r="T304" s="27">
        <v>66</v>
      </c>
      <c r="U304" s="27">
        <v>85</v>
      </c>
      <c r="V304" s="7"/>
      <c r="W304" s="9" t="s">
        <v>131</v>
      </c>
      <c r="X304" s="33">
        <v>144752</v>
      </c>
    </row>
    <row r="305" spans="1:24" ht="16.5" customHeight="1">
      <c r="A305" s="7"/>
      <c r="B305" s="7"/>
      <c r="C305" s="7"/>
      <c r="D305" s="7"/>
      <c r="E305" s="7"/>
      <c r="F305" s="7" t="s">
        <v>327</v>
      </c>
      <c r="G305" s="7"/>
      <c r="H305" s="7"/>
      <c r="I305" s="7"/>
      <c r="J305" s="7"/>
      <c r="K305" s="7"/>
      <c r="L305" s="9" t="s">
        <v>139</v>
      </c>
      <c r="M305" s="27">
        <v>78</v>
      </c>
      <c r="N305" s="27">
        <v>72</v>
      </c>
      <c r="O305" s="27">
        <v>76</v>
      </c>
      <c r="P305" s="27">
        <v>68</v>
      </c>
      <c r="Q305" s="27">
        <v>65</v>
      </c>
      <c r="R305" s="27">
        <v>61</v>
      </c>
      <c r="S305" s="27">
        <v>51</v>
      </c>
      <c r="T305" s="27">
        <v>45</v>
      </c>
      <c r="U305" s="27">
        <v>74</v>
      </c>
      <c r="V305" s="7"/>
      <c r="W305" s="9" t="s">
        <v>131</v>
      </c>
      <c r="X305" s="33">
        <v>487243</v>
      </c>
    </row>
    <row r="306" spans="1:24" ht="16.5" customHeight="1">
      <c r="A306" s="7"/>
      <c r="B306" s="7"/>
      <c r="C306" s="7"/>
      <c r="D306" s="7"/>
      <c r="E306" s="7"/>
      <c r="F306" s="7" t="s">
        <v>328</v>
      </c>
      <c r="G306" s="7"/>
      <c r="H306" s="7"/>
      <c r="I306" s="7"/>
      <c r="J306" s="7"/>
      <c r="K306" s="7"/>
      <c r="L306" s="9" t="s">
        <v>139</v>
      </c>
      <c r="M306" s="27">
        <v>81</v>
      </c>
      <c r="N306" s="27">
        <v>71</v>
      </c>
      <c r="O306" s="27">
        <v>77</v>
      </c>
      <c r="P306" s="27">
        <v>77</v>
      </c>
      <c r="Q306" s="27">
        <v>82</v>
      </c>
      <c r="R306" s="27">
        <v>67</v>
      </c>
      <c r="S306" s="27">
        <v>59</v>
      </c>
      <c r="T306" s="27">
        <v>54</v>
      </c>
      <c r="U306" s="27">
        <v>76</v>
      </c>
      <c r="V306" s="7"/>
      <c r="W306" s="9" t="s">
        <v>131</v>
      </c>
      <c r="X306" s="33">
        <v>647381</v>
      </c>
    </row>
    <row r="307" spans="1:24" ht="16.5" customHeight="1">
      <c r="A307" s="7"/>
      <c r="B307" s="7"/>
      <c r="C307" s="7"/>
      <c r="D307" s="7"/>
      <c r="E307" s="7"/>
      <c r="F307" s="7" t="s">
        <v>329</v>
      </c>
      <c r="G307" s="7"/>
      <c r="H307" s="7"/>
      <c r="I307" s="7"/>
      <c r="J307" s="7"/>
      <c r="K307" s="7"/>
      <c r="L307" s="9" t="s">
        <v>139</v>
      </c>
      <c r="M307" s="27">
        <v>94</v>
      </c>
      <c r="N307" s="27">
        <v>90</v>
      </c>
      <c r="O307" s="27">
        <v>93</v>
      </c>
      <c r="P307" s="27">
        <v>94</v>
      </c>
      <c r="Q307" s="27">
        <v>94</v>
      </c>
      <c r="R307" s="27">
        <v>89</v>
      </c>
      <c r="S307" s="27">
        <v>89</v>
      </c>
      <c r="T307" s="27">
        <v>89</v>
      </c>
      <c r="U307" s="27">
        <v>92</v>
      </c>
      <c r="V307" s="7"/>
      <c r="W307" s="9" t="s">
        <v>131</v>
      </c>
      <c r="X307" s="33">
        <v>141780</v>
      </c>
    </row>
    <row r="308" spans="1:24" ht="16.5" customHeight="1">
      <c r="A308" s="7"/>
      <c r="B308" s="7"/>
      <c r="C308" s="7"/>
      <c r="D308" s="7"/>
      <c r="E308" s="7"/>
      <c r="F308" s="7" t="s">
        <v>385</v>
      </c>
      <c r="G308" s="7"/>
      <c r="H308" s="7"/>
      <c r="I308" s="7"/>
      <c r="J308" s="7"/>
      <c r="K308" s="7"/>
      <c r="L308" s="9" t="s">
        <v>139</v>
      </c>
      <c r="M308" s="27">
        <v>82</v>
      </c>
      <c r="N308" s="27">
        <v>75</v>
      </c>
      <c r="O308" s="27">
        <v>78</v>
      </c>
      <c r="P308" s="27">
        <v>77</v>
      </c>
      <c r="Q308" s="27">
        <v>75</v>
      </c>
      <c r="R308" s="27">
        <v>69</v>
      </c>
      <c r="S308" s="27">
        <v>63</v>
      </c>
      <c r="T308" s="27">
        <v>57</v>
      </c>
      <c r="U308" s="27">
        <v>78</v>
      </c>
      <c r="V308" s="7"/>
      <c r="W308" s="9" t="s">
        <v>131</v>
      </c>
      <c r="X308" s="34">
        <v>1429300</v>
      </c>
    </row>
    <row r="309" spans="1:24" ht="16.5" customHeight="1">
      <c r="A309" s="7"/>
      <c r="B309" s="7"/>
      <c r="C309" s="7"/>
      <c r="D309" s="7"/>
      <c r="E309" s="7"/>
      <c r="F309" s="7" t="s">
        <v>362</v>
      </c>
      <c r="G309" s="7"/>
      <c r="H309" s="7"/>
      <c r="I309" s="7"/>
      <c r="J309" s="7"/>
      <c r="K309" s="7"/>
      <c r="L309" s="9" t="s">
        <v>131</v>
      </c>
      <c r="M309" s="33">
        <v>580724</v>
      </c>
      <c r="N309" s="33">
        <v>357851</v>
      </c>
      <c r="O309" s="33">
        <v>316409</v>
      </c>
      <c r="P309" s="20">
        <v>56551</v>
      </c>
      <c r="Q309" s="20">
        <v>22292</v>
      </c>
      <c r="R309" s="20">
        <v>87465</v>
      </c>
      <c r="S309" s="16">
        <v>6459</v>
      </c>
      <c r="T309" s="16">
        <v>1860</v>
      </c>
      <c r="U309" s="34">
        <v>1429611</v>
      </c>
      <c r="V309" s="7"/>
      <c r="W309" s="9"/>
      <c r="X309" s="10"/>
    </row>
    <row r="310" spans="1:24" ht="16.5" customHeight="1">
      <c r="A310" s="7"/>
      <c r="B310" s="7"/>
      <c r="C310" s="7"/>
      <c r="D310" s="7"/>
      <c r="E310" s="7" t="s">
        <v>387</v>
      </c>
      <c r="F310" s="7"/>
      <c r="G310" s="7"/>
      <c r="H310" s="7"/>
      <c r="I310" s="7"/>
      <c r="J310" s="7"/>
      <c r="K310" s="7"/>
      <c r="L310" s="9"/>
      <c r="M310" s="10"/>
      <c r="N310" s="10"/>
      <c r="O310" s="10"/>
      <c r="P310" s="10"/>
      <c r="Q310" s="10"/>
      <c r="R310" s="10"/>
      <c r="S310" s="10"/>
      <c r="T310" s="10"/>
      <c r="U310" s="10"/>
      <c r="V310" s="7"/>
      <c r="W310" s="9"/>
      <c r="X310" s="10"/>
    </row>
    <row r="311" spans="1:24" ht="16.5" customHeight="1">
      <c r="A311" s="7"/>
      <c r="B311" s="7"/>
      <c r="C311" s="7"/>
      <c r="D311" s="7"/>
      <c r="E311" s="7"/>
      <c r="F311" s="7" t="s">
        <v>325</v>
      </c>
      <c r="G311" s="7"/>
      <c r="H311" s="7"/>
      <c r="I311" s="7"/>
      <c r="J311" s="7"/>
      <c r="K311" s="7"/>
      <c r="L311" s="9" t="s">
        <v>139</v>
      </c>
      <c r="M311" s="18">
        <v>100</v>
      </c>
      <c r="N311" s="18">
        <v>100</v>
      </c>
      <c r="O311" s="18">
        <v>100</v>
      </c>
      <c r="P311" s="27">
        <v>99</v>
      </c>
      <c r="Q311" s="18">
        <v>100</v>
      </c>
      <c r="R311" s="18">
        <v>100</v>
      </c>
      <c r="S311" s="25" t="s">
        <v>163</v>
      </c>
      <c r="T311" s="18">
        <v>100</v>
      </c>
      <c r="U311" s="18">
        <v>100</v>
      </c>
      <c r="V311" s="7"/>
      <c r="W311" s="9" t="s">
        <v>131</v>
      </c>
      <c r="X311" s="16">
        <v>4563</v>
      </c>
    </row>
    <row r="312" spans="1:24" ht="16.5" customHeight="1">
      <c r="A312" s="7"/>
      <c r="B312" s="7"/>
      <c r="C312" s="7"/>
      <c r="D312" s="7"/>
      <c r="E312" s="7"/>
      <c r="F312" s="7" t="s">
        <v>326</v>
      </c>
      <c r="G312" s="7"/>
      <c r="H312" s="7"/>
      <c r="I312" s="7"/>
      <c r="J312" s="7"/>
      <c r="K312" s="7"/>
      <c r="L312" s="9" t="s">
        <v>139</v>
      </c>
      <c r="M312" s="27">
        <v>81</v>
      </c>
      <c r="N312" s="27">
        <v>86</v>
      </c>
      <c r="O312" s="27">
        <v>85</v>
      </c>
      <c r="P312" s="27">
        <v>84</v>
      </c>
      <c r="Q312" s="27">
        <v>87</v>
      </c>
      <c r="R312" s="27">
        <v>84</v>
      </c>
      <c r="S312" s="27">
        <v>82</v>
      </c>
      <c r="T312" s="27">
        <v>54</v>
      </c>
      <c r="U312" s="27">
        <v>80</v>
      </c>
      <c r="V312" s="7"/>
      <c r="W312" s="9" t="s">
        <v>131</v>
      </c>
      <c r="X312" s="20">
        <v>68036</v>
      </c>
    </row>
    <row r="313" spans="1:24" ht="16.5" customHeight="1">
      <c r="A313" s="7"/>
      <c r="B313" s="7"/>
      <c r="C313" s="7"/>
      <c r="D313" s="7"/>
      <c r="E313" s="7"/>
      <c r="F313" s="7" t="s">
        <v>327</v>
      </c>
      <c r="G313" s="7"/>
      <c r="H313" s="7"/>
      <c r="I313" s="7"/>
      <c r="J313" s="7"/>
      <c r="K313" s="7"/>
      <c r="L313" s="9" t="s">
        <v>139</v>
      </c>
      <c r="M313" s="27">
        <v>79</v>
      </c>
      <c r="N313" s="27">
        <v>79</v>
      </c>
      <c r="O313" s="27">
        <v>75</v>
      </c>
      <c r="P313" s="27">
        <v>76</v>
      </c>
      <c r="Q313" s="27">
        <v>85</v>
      </c>
      <c r="R313" s="27">
        <v>74</v>
      </c>
      <c r="S313" s="27">
        <v>53</v>
      </c>
      <c r="T313" s="27">
        <v>32</v>
      </c>
      <c r="U313" s="27">
        <v>74</v>
      </c>
      <c r="V313" s="7"/>
      <c r="W313" s="9" t="s">
        <v>131</v>
      </c>
      <c r="X313" s="33">
        <v>223594</v>
      </c>
    </row>
    <row r="314" spans="1:24" ht="16.5" customHeight="1">
      <c r="A314" s="7"/>
      <c r="B314" s="7"/>
      <c r="C314" s="7"/>
      <c r="D314" s="7"/>
      <c r="E314" s="7"/>
      <c r="F314" s="7" t="s">
        <v>328</v>
      </c>
      <c r="G314" s="7"/>
      <c r="H314" s="7"/>
      <c r="I314" s="7"/>
      <c r="J314" s="7"/>
      <c r="K314" s="7"/>
      <c r="L314" s="9" t="s">
        <v>139</v>
      </c>
      <c r="M314" s="27">
        <v>84</v>
      </c>
      <c r="N314" s="27">
        <v>77</v>
      </c>
      <c r="O314" s="27">
        <v>79</v>
      </c>
      <c r="P314" s="27">
        <v>84</v>
      </c>
      <c r="Q314" s="27">
        <v>90</v>
      </c>
      <c r="R314" s="27">
        <v>78</v>
      </c>
      <c r="S314" s="27">
        <v>57</v>
      </c>
      <c r="T314" s="27">
        <v>37</v>
      </c>
      <c r="U314" s="27">
        <v>78</v>
      </c>
      <c r="V314" s="7"/>
      <c r="W314" s="9" t="s">
        <v>131</v>
      </c>
      <c r="X314" s="33">
        <v>297955</v>
      </c>
    </row>
    <row r="315" spans="1:24" ht="16.5" customHeight="1">
      <c r="A315" s="7"/>
      <c r="B315" s="7"/>
      <c r="C315" s="7"/>
      <c r="D315" s="7"/>
      <c r="E315" s="7"/>
      <c r="F315" s="7" t="s">
        <v>329</v>
      </c>
      <c r="G315" s="7"/>
      <c r="H315" s="7"/>
      <c r="I315" s="7"/>
      <c r="J315" s="7"/>
      <c r="K315" s="7"/>
      <c r="L315" s="9" t="s">
        <v>139</v>
      </c>
      <c r="M315" s="27">
        <v>95</v>
      </c>
      <c r="N315" s="27">
        <v>93</v>
      </c>
      <c r="O315" s="27">
        <v>94</v>
      </c>
      <c r="P315" s="27">
        <v>96</v>
      </c>
      <c r="Q315" s="27">
        <v>98</v>
      </c>
      <c r="R315" s="27">
        <v>93</v>
      </c>
      <c r="S315" s="27">
        <v>82</v>
      </c>
      <c r="T315" s="27">
        <v>73</v>
      </c>
      <c r="U315" s="27">
        <v>94</v>
      </c>
      <c r="V315" s="7"/>
      <c r="W315" s="9" t="s">
        <v>131</v>
      </c>
      <c r="X315" s="20">
        <v>74659</v>
      </c>
    </row>
    <row r="316" spans="1:24" ht="16.5" customHeight="1">
      <c r="A316" s="7"/>
      <c r="B316" s="7"/>
      <c r="C316" s="7"/>
      <c r="D316" s="7"/>
      <c r="E316" s="7"/>
      <c r="F316" s="7" t="s">
        <v>385</v>
      </c>
      <c r="G316" s="7"/>
      <c r="H316" s="7"/>
      <c r="I316" s="7"/>
      <c r="J316" s="7"/>
      <c r="K316" s="7"/>
      <c r="L316" s="9" t="s">
        <v>139</v>
      </c>
      <c r="M316" s="27">
        <v>84</v>
      </c>
      <c r="N316" s="27">
        <v>80</v>
      </c>
      <c r="O316" s="27">
        <v>79</v>
      </c>
      <c r="P316" s="27">
        <v>83</v>
      </c>
      <c r="Q316" s="27">
        <v>89</v>
      </c>
      <c r="R316" s="27">
        <v>78</v>
      </c>
      <c r="S316" s="27">
        <v>62</v>
      </c>
      <c r="T316" s="27">
        <v>40</v>
      </c>
      <c r="U316" s="27">
        <v>79</v>
      </c>
      <c r="V316" s="7"/>
      <c r="W316" s="9" t="s">
        <v>131</v>
      </c>
      <c r="X316" s="33">
        <v>668807</v>
      </c>
    </row>
    <row r="317" spans="1:24" ht="16.5" customHeight="1">
      <c r="A317" s="7"/>
      <c r="B317" s="7"/>
      <c r="C317" s="7"/>
      <c r="D317" s="7"/>
      <c r="E317" s="7"/>
      <c r="F317" s="7" t="s">
        <v>362</v>
      </c>
      <c r="G317" s="7"/>
      <c r="H317" s="7"/>
      <c r="I317" s="7"/>
      <c r="J317" s="7"/>
      <c r="K317" s="7"/>
      <c r="L317" s="9" t="s">
        <v>131</v>
      </c>
      <c r="M317" s="33">
        <v>212232</v>
      </c>
      <c r="N317" s="20">
        <v>85131</v>
      </c>
      <c r="O317" s="33">
        <v>145924</v>
      </c>
      <c r="P317" s="20">
        <v>73923</v>
      </c>
      <c r="Q317" s="20">
        <v>54554</v>
      </c>
      <c r="R317" s="20">
        <v>47794</v>
      </c>
      <c r="S317" s="16">
        <v>1509</v>
      </c>
      <c r="T317" s="20">
        <v>47827</v>
      </c>
      <c r="U317" s="33">
        <v>668894</v>
      </c>
      <c r="V317" s="7"/>
      <c r="W317" s="9"/>
      <c r="X317" s="10"/>
    </row>
    <row r="318" spans="1:24" ht="16.5" customHeight="1">
      <c r="A318" s="7"/>
      <c r="B318" s="7"/>
      <c r="C318" s="7"/>
      <c r="D318" s="7"/>
      <c r="E318" s="7" t="s">
        <v>388</v>
      </c>
      <c r="F318" s="7"/>
      <c r="G318" s="7"/>
      <c r="H318" s="7"/>
      <c r="I318" s="7"/>
      <c r="J318" s="7"/>
      <c r="K318" s="7"/>
      <c r="L318" s="9"/>
      <c r="M318" s="10"/>
      <c r="N318" s="10"/>
      <c r="O318" s="10"/>
      <c r="P318" s="10"/>
      <c r="Q318" s="10"/>
      <c r="R318" s="10"/>
      <c r="S318" s="10"/>
      <c r="T318" s="10"/>
      <c r="U318" s="10"/>
      <c r="V318" s="7"/>
      <c r="W318" s="9"/>
      <c r="X318" s="10"/>
    </row>
    <row r="319" spans="1:24" ht="16.5" customHeight="1">
      <c r="A319" s="7"/>
      <c r="B319" s="7"/>
      <c r="C319" s="7"/>
      <c r="D319" s="7"/>
      <c r="E319" s="7"/>
      <c r="F319" s="7" t="s">
        <v>325</v>
      </c>
      <c r="G319" s="7"/>
      <c r="H319" s="7"/>
      <c r="I319" s="7"/>
      <c r="J319" s="7"/>
      <c r="K319" s="7"/>
      <c r="L319" s="9" t="s">
        <v>139</v>
      </c>
      <c r="M319" s="25" t="s">
        <v>163</v>
      </c>
      <c r="N319" s="25" t="s">
        <v>163</v>
      </c>
      <c r="O319" s="27">
        <v>99</v>
      </c>
      <c r="P319" s="18">
        <v>100</v>
      </c>
      <c r="Q319" s="25" t="s">
        <v>163</v>
      </c>
      <c r="R319" s="25" t="s">
        <v>163</v>
      </c>
      <c r="S319" s="24" t="s">
        <v>132</v>
      </c>
      <c r="T319" s="18">
        <v>100</v>
      </c>
      <c r="U319" s="18">
        <v>100</v>
      </c>
      <c r="V319" s="7"/>
      <c r="W319" s="9" t="s">
        <v>131</v>
      </c>
      <c r="X319" s="18">
        <v>653</v>
      </c>
    </row>
    <row r="320" spans="1:24" ht="16.5" customHeight="1">
      <c r="A320" s="7"/>
      <c r="B320" s="7"/>
      <c r="C320" s="7"/>
      <c r="D320" s="7"/>
      <c r="E320" s="7"/>
      <c r="F320" s="7" t="s">
        <v>326</v>
      </c>
      <c r="G320" s="7"/>
      <c r="H320" s="7"/>
      <c r="I320" s="7"/>
      <c r="J320" s="7"/>
      <c r="K320" s="7"/>
      <c r="L320" s="9" t="s">
        <v>139</v>
      </c>
      <c r="M320" s="27">
        <v>86</v>
      </c>
      <c r="N320" s="27">
        <v>87</v>
      </c>
      <c r="O320" s="27">
        <v>90</v>
      </c>
      <c r="P320" s="27">
        <v>92</v>
      </c>
      <c r="Q320" s="27">
        <v>79</v>
      </c>
      <c r="R320" s="27">
        <v>87</v>
      </c>
      <c r="S320" s="25" t="s">
        <v>163</v>
      </c>
      <c r="T320" s="27">
        <v>69</v>
      </c>
      <c r="U320" s="27">
        <v>82</v>
      </c>
      <c r="V320" s="7"/>
      <c r="W320" s="9" t="s">
        <v>131</v>
      </c>
      <c r="X320" s="16">
        <v>9240</v>
      </c>
    </row>
    <row r="321" spans="1:24" ht="16.5" customHeight="1">
      <c r="A321" s="7"/>
      <c r="B321" s="7"/>
      <c r="C321" s="7"/>
      <c r="D321" s="7"/>
      <c r="E321" s="7"/>
      <c r="F321" s="7" t="s">
        <v>327</v>
      </c>
      <c r="G321" s="7"/>
      <c r="H321" s="7"/>
      <c r="I321" s="7"/>
      <c r="J321" s="7"/>
      <c r="K321" s="7"/>
      <c r="L321" s="9" t="s">
        <v>139</v>
      </c>
      <c r="M321" s="27">
        <v>82</v>
      </c>
      <c r="N321" s="27">
        <v>77</v>
      </c>
      <c r="O321" s="27">
        <v>82</v>
      </c>
      <c r="P321" s="27">
        <v>84</v>
      </c>
      <c r="Q321" s="27">
        <v>87</v>
      </c>
      <c r="R321" s="27">
        <v>76</v>
      </c>
      <c r="S321" s="25" t="s">
        <v>163</v>
      </c>
      <c r="T321" s="27">
        <v>65</v>
      </c>
      <c r="U321" s="27">
        <v>77</v>
      </c>
      <c r="V321" s="7"/>
      <c r="W321" s="9" t="s">
        <v>131</v>
      </c>
      <c r="X321" s="20">
        <v>36381</v>
      </c>
    </row>
    <row r="322" spans="1:24" ht="16.5" customHeight="1">
      <c r="A322" s="7"/>
      <c r="B322" s="7"/>
      <c r="C322" s="7"/>
      <c r="D322" s="7"/>
      <c r="E322" s="7"/>
      <c r="F322" s="7" t="s">
        <v>328</v>
      </c>
      <c r="G322" s="7"/>
      <c r="H322" s="7"/>
      <c r="I322" s="7"/>
      <c r="J322" s="7"/>
      <c r="K322" s="7"/>
      <c r="L322" s="9" t="s">
        <v>139</v>
      </c>
      <c r="M322" s="27">
        <v>86</v>
      </c>
      <c r="N322" s="27">
        <v>76</v>
      </c>
      <c r="O322" s="27">
        <v>76</v>
      </c>
      <c r="P322" s="27">
        <v>83</v>
      </c>
      <c r="Q322" s="27">
        <v>94</v>
      </c>
      <c r="R322" s="27">
        <v>78</v>
      </c>
      <c r="S322" s="25" t="s">
        <v>163</v>
      </c>
      <c r="T322" s="27">
        <v>63</v>
      </c>
      <c r="U322" s="27">
        <v>77</v>
      </c>
      <c r="V322" s="7"/>
      <c r="W322" s="9" t="s">
        <v>131</v>
      </c>
      <c r="X322" s="20">
        <v>63832</v>
      </c>
    </row>
    <row r="323" spans="1:24" ht="16.5" customHeight="1">
      <c r="A323" s="7"/>
      <c r="B323" s="7"/>
      <c r="C323" s="7"/>
      <c r="D323" s="7"/>
      <c r="E323" s="7"/>
      <c r="F323" s="7" t="s">
        <v>329</v>
      </c>
      <c r="G323" s="7"/>
      <c r="H323" s="7"/>
      <c r="I323" s="7"/>
      <c r="J323" s="7"/>
      <c r="K323" s="7"/>
      <c r="L323" s="9" t="s">
        <v>139</v>
      </c>
      <c r="M323" s="27">
        <v>97</v>
      </c>
      <c r="N323" s="27">
        <v>88</v>
      </c>
      <c r="O323" s="27">
        <v>90</v>
      </c>
      <c r="P323" s="27">
        <v>95</v>
      </c>
      <c r="Q323" s="27">
        <v>99</v>
      </c>
      <c r="R323" s="25" t="s">
        <v>163</v>
      </c>
      <c r="S323" s="25" t="s">
        <v>163</v>
      </c>
      <c r="T323" s="27">
        <v>90</v>
      </c>
      <c r="U323" s="27">
        <v>94</v>
      </c>
      <c r="V323" s="7"/>
      <c r="W323" s="9" t="s">
        <v>131</v>
      </c>
      <c r="X323" s="20">
        <v>16564</v>
      </c>
    </row>
    <row r="324" spans="1:24" ht="16.5" customHeight="1">
      <c r="A324" s="7"/>
      <c r="B324" s="7"/>
      <c r="C324" s="7"/>
      <c r="D324" s="7"/>
      <c r="E324" s="7"/>
      <c r="F324" s="7" t="s">
        <v>385</v>
      </c>
      <c r="G324" s="7"/>
      <c r="H324" s="7"/>
      <c r="I324" s="7"/>
      <c r="J324" s="7"/>
      <c r="K324" s="7"/>
      <c r="L324" s="9" t="s">
        <v>139</v>
      </c>
      <c r="M324" s="27">
        <v>86</v>
      </c>
      <c r="N324" s="27">
        <v>79</v>
      </c>
      <c r="O324" s="27">
        <v>80</v>
      </c>
      <c r="P324" s="27">
        <v>87</v>
      </c>
      <c r="Q324" s="27">
        <v>92</v>
      </c>
      <c r="R324" s="27">
        <v>79</v>
      </c>
      <c r="S324" s="25" t="s">
        <v>163</v>
      </c>
      <c r="T324" s="27">
        <v>66</v>
      </c>
      <c r="U324" s="27">
        <v>80</v>
      </c>
      <c r="V324" s="7"/>
      <c r="W324" s="9" t="s">
        <v>131</v>
      </c>
      <c r="X324" s="33">
        <v>126670</v>
      </c>
    </row>
    <row r="325" spans="1:24" ht="16.5" customHeight="1">
      <c r="A325" s="7"/>
      <c r="B325" s="7"/>
      <c r="C325" s="7"/>
      <c r="D325" s="7"/>
      <c r="E325" s="7"/>
      <c r="F325" s="7" t="s">
        <v>362</v>
      </c>
      <c r="G325" s="7"/>
      <c r="H325" s="7"/>
      <c r="I325" s="7"/>
      <c r="J325" s="7"/>
      <c r="K325" s="7"/>
      <c r="L325" s="9" t="s">
        <v>131</v>
      </c>
      <c r="M325" s="16">
        <v>7312</v>
      </c>
      <c r="N325" s="16">
        <v>1520</v>
      </c>
      <c r="O325" s="20">
        <v>20158</v>
      </c>
      <c r="P325" s="20">
        <v>50578</v>
      </c>
      <c r="Q325" s="16">
        <v>8315</v>
      </c>
      <c r="R325" s="16">
        <v>1285</v>
      </c>
      <c r="S325" s="27">
        <v>45</v>
      </c>
      <c r="T325" s="20">
        <v>37459</v>
      </c>
      <c r="U325" s="33">
        <v>126672</v>
      </c>
      <c r="V325" s="7"/>
      <c r="W325" s="9"/>
      <c r="X325" s="10"/>
    </row>
    <row r="326" spans="1:24" ht="16.5" customHeight="1">
      <c r="A326" s="7"/>
      <c r="B326" s="7"/>
      <c r="C326" s="7"/>
      <c r="D326" s="7"/>
      <c r="E326" s="7" t="s">
        <v>389</v>
      </c>
      <c r="F326" s="7"/>
      <c r="G326" s="7"/>
      <c r="H326" s="7"/>
      <c r="I326" s="7"/>
      <c r="J326" s="7"/>
      <c r="K326" s="7"/>
      <c r="L326" s="9"/>
      <c r="M326" s="10"/>
      <c r="N326" s="10"/>
      <c r="O326" s="10"/>
      <c r="P326" s="10"/>
      <c r="Q326" s="10"/>
      <c r="R326" s="10"/>
      <c r="S326" s="10"/>
      <c r="T326" s="10"/>
      <c r="U326" s="10"/>
      <c r="V326" s="7"/>
      <c r="W326" s="9"/>
      <c r="X326" s="10"/>
    </row>
    <row r="327" spans="1:24" ht="16.5" customHeight="1">
      <c r="A327" s="7"/>
      <c r="B327" s="7"/>
      <c r="C327" s="7"/>
      <c r="D327" s="7"/>
      <c r="E327" s="7"/>
      <c r="F327" s="7" t="s">
        <v>325</v>
      </c>
      <c r="G327" s="7"/>
      <c r="H327" s="7"/>
      <c r="I327" s="7"/>
      <c r="J327" s="7"/>
      <c r="K327" s="7"/>
      <c r="L327" s="9" t="s">
        <v>139</v>
      </c>
      <c r="M327" s="25" t="s">
        <v>163</v>
      </c>
      <c r="N327" s="25" t="s">
        <v>163</v>
      </c>
      <c r="O327" s="18">
        <v>100</v>
      </c>
      <c r="P327" s="25" t="s">
        <v>163</v>
      </c>
      <c r="Q327" s="25" t="s">
        <v>163</v>
      </c>
      <c r="R327" s="25" t="s">
        <v>163</v>
      </c>
      <c r="S327" s="24" t="s">
        <v>132</v>
      </c>
      <c r="T327" s="18">
        <v>100</v>
      </c>
      <c r="U327" s="18">
        <v>100</v>
      </c>
      <c r="V327" s="7"/>
      <c r="W327" s="9" t="s">
        <v>131</v>
      </c>
      <c r="X327" s="18">
        <v>433</v>
      </c>
    </row>
    <row r="328" spans="1:24" ht="16.5" customHeight="1">
      <c r="A328" s="7"/>
      <c r="B328" s="7"/>
      <c r="C328" s="7"/>
      <c r="D328" s="7"/>
      <c r="E328" s="7"/>
      <c r="F328" s="7" t="s">
        <v>326</v>
      </c>
      <c r="G328" s="7"/>
      <c r="H328" s="7"/>
      <c r="I328" s="7"/>
      <c r="J328" s="7"/>
      <c r="K328" s="7"/>
      <c r="L328" s="9" t="s">
        <v>139</v>
      </c>
      <c r="M328" s="27">
        <v>84</v>
      </c>
      <c r="N328" s="25" t="s">
        <v>163</v>
      </c>
      <c r="O328" s="27">
        <v>91</v>
      </c>
      <c r="P328" s="27">
        <v>85</v>
      </c>
      <c r="Q328" s="27">
        <v>66</v>
      </c>
      <c r="R328" s="25" t="s">
        <v>163</v>
      </c>
      <c r="S328" s="24" t="s">
        <v>132</v>
      </c>
      <c r="T328" s="27">
        <v>69</v>
      </c>
      <c r="U328" s="27">
        <v>77</v>
      </c>
      <c r="V328" s="7"/>
      <c r="W328" s="9" t="s">
        <v>131</v>
      </c>
      <c r="X328" s="16">
        <v>5627</v>
      </c>
    </row>
    <row r="329" spans="1:24" ht="16.5" customHeight="1">
      <c r="A329" s="7"/>
      <c r="B329" s="7"/>
      <c r="C329" s="7"/>
      <c r="D329" s="7"/>
      <c r="E329" s="7"/>
      <c r="F329" s="7" t="s">
        <v>327</v>
      </c>
      <c r="G329" s="7"/>
      <c r="H329" s="7"/>
      <c r="I329" s="7"/>
      <c r="J329" s="7"/>
      <c r="K329" s="7"/>
      <c r="L329" s="9" t="s">
        <v>139</v>
      </c>
      <c r="M329" s="27">
        <v>79</v>
      </c>
      <c r="N329" s="25" t="s">
        <v>163</v>
      </c>
      <c r="O329" s="27">
        <v>82</v>
      </c>
      <c r="P329" s="27">
        <v>77</v>
      </c>
      <c r="Q329" s="27">
        <v>69</v>
      </c>
      <c r="R329" s="27">
        <v>66</v>
      </c>
      <c r="S329" s="25" t="s">
        <v>163</v>
      </c>
      <c r="T329" s="27">
        <v>64</v>
      </c>
      <c r="U329" s="27">
        <v>72</v>
      </c>
      <c r="V329" s="7"/>
      <c r="W329" s="9" t="s">
        <v>131</v>
      </c>
      <c r="X329" s="20">
        <v>20293</v>
      </c>
    </row>
    <row r="330" spans="1:24" ht="16.5" customHeight="1">
      <c r="A330" s="7"/>
      <c r="B330" s="7"/>
      <c r="C330" s="7"/>
      <c r="D330" s="7"/>
      <c r="E330" s="7"/>
      <c r="F330" s="7" t="s">
        <v>328</v>
      </c>
      <c r="G330" s="7"/>
      <c r="H330" s="7"/>
      <c r="I330" s="7"/>
      <c r="J330" s="7"/>
      <c r="K330" s="7"/>
      <c r="L330" s="9" t="s">
        <v>139</v>
      </c>
      <c r="M330" s="27">
        <v>80</v>
      </c>
      <c r="N330" s="27">
        <v>79</v>
      </c>
      <c r="O330" s="27">
        <v>76</v>
      </c>
      <c r="P330" s="27">
        <v>83</v>
      </c>
      <c r="Q330" s="27">
        <v>87</v>
      </c>
      <c r="R330" s="25" t="s">
        <v>163</v>
      </c>
      <c r="S330" s="25" t="s">
        <v>163</v>
      </c>
      <c r="T330" s="27">
        <v>65</v>
      </c>
      <c r="U330" s="27">
        <v>71</v>
      </c>
      <c r="V330" s="7"/>
      <c r="W330" s="9" t="s">
        <v>131</v>
      </c>
      <c r="X330" s="20">
        <v>30735</v>
      </c>
    </row>
    <row r="331" spans="1:24" ht="16.5" customHeight="1">
      <c r="A331" s="7"/>
      <c r="B331" s="7"/>
      <c r="C331" s="7"/>
      <c r="D331" s="7"/>
      <c r="E331" s="7"/>
      <c r="F331" s="7" t="s">
        <v>329</v>
      </c>
      <c r="G331" s="7"/>
      <c r="H331" s="7"/>
      <c r="I331" s="7"/>
      <c r="J331" s="7"/>
      <c r="K331" s="7"/>
      <c r="L331" s="9" t="s">
        <v>139</v>
      </c>
      <c r="M331" s="27">
        <v>93</v>
      </c>
      <c r="N331" s="25" t="s">
        <v>163</v>
      </c>
      <c r="O331" s="27">
        <v>89</v>
      </c>
      <c r="P331" s="27">
        <v>96</v>
      </c>
      <c r="Q331" s="27">
        <v>98</v>
      </c>
      <c r="R331" s="25" t="s">
        <v>163</v>
      </c>
      <c r="S331" s="25" t="s">
        <v>163</v>
      </c>
      <c r="T331" s="27">
        <v>92</v>
      </c>
      <c r="U331" s="27">
        <v>92</v>
      </c>
      <c r="V331" s="7"/>
      <c r="W331" s="9" t="s">
        <v>131</v>
      </c>
      <c r="X331" s="16">
        <v>8594</v>
      </c>
    </row>
    <row r="332" spans="1:24" ht="16.5" customHeight="1">
      <c r="A332" s="7"/>
      <c r="B332" s="7"/>
      <c r="C332" s="7"/>
      <c r="D332" s="7"/>
      <c r="E332" s="7"/>
      <c r="F332" s="7" t="s">
        <v>385</v>
      </c>
      <c r="G332" s="7"/>
      <c r="H332" s="7"/>
      <c r="I332" s="7"/>
      <c r="J332" s="7"/>
      <c r="K332" s="7"/>
      <c r="L332" s="9" t="s">
        <v>139</v>
      </c>
      <c r="M332" s="27">
        <v>82</v>
      </c>
      <c r="N332" s="27">
        <v>82</v>
      </c>
      <c r="O332" s="27">
        <v>81</v>
      </c>
      <c r="P332" s="27">
        <v>83</v>
      </c>
      <c r="Q332" s="27">
        <v>80</v>
      </c>
      <c r="R332" s="27">
        <v>75</v>
      </c>
      <c r="S332" s="25" t="s">
        <v>163</v>
      </c>
      <c r="T332" s="27">
        <v>69</v>
      </c>
      <c r="U332" s="27">
        <v>75</v>
      </c>
      <c r="V332" s="7"/>
      <c r="W332" s="9" t="s">
        <v>131</v>
      </c>
      <c r="X332" s="20">
        <v>65682</v>
      </c>
    </row>
    <row r="333" spans="1:24" ht="16.5" customHeight="1">
      <c r="A333" s="14"/>
      <c r="B333" s="14"/>
      <c r="C333" s="14"/>
      <c r="D333" s="14"/>
      <c r="E333" s="14"/>
      <c r="F333" s="14" t="s">
        <v>362</v>
      </c>
      <c r="G333" s="14"/>
      <c r="H333" s="14"/>
      <c r="I333" s="14"/>
      <c r="J333" s="14"/>
      <c r="K333" s="14"/>
      <c r="L333" s="15" t="s">
        <v>131</v>
      </c>
      <c r="M333" s="17">
        <v>1591</v>
      </c>
      <c r="N333" s="19">
        <v>260</v>
      </c>
      <c r="O333" s="21">
        <v>15714</v>
      </c>
      <c r="P333" s="17">
        <v>9884</v>
      </c>
      <c r="Q333" s="17">
        <v>1125</v>
      </c>
      <c r="R333" s="19">
        <v>233</v>
      </c>
      <c r="S333" s="44">
        <v>11</v>
      </c>
      <c r="T333" s="21">
        <v>36865</v>
      </c>
      <c r="U333" s="21">
        <v>65683</v>
      </c>
      <c r="V333" s="14"/>
      <c r="W333" s="15"/>
      <c r="X333" s="47"/>
    </row>
    <row r="334" spans="1:24" ht="4.5" customHeight="1">
      <c r="A334" s="22"/>
      <c r="B334" s="22"/>
      <c r="C334" s="2"/>
      <c r="D334" s="2"/>
      <c r="E334" s="2"/>
      <c r="F334" s="2"/>
      <c r="G334" s="2"/>
      <c r="H334" s="2"/>
      <c r="I334" s="2"/>
      <c r="J334" s="2"/>
      <c r="K334" s="2"/>
      <c r="L334" s="2"/>
      <c r="M334" s="2"/>
      <c r="N334" s="2"/>
      <c r="O334" s="2"/>
      <c r="P334" s="2"/>
      <c r="Q334" s="2"/>
      <c r="R334" s="2"/>
      <c r="S334" s="2"/>
      <c r="T334" s="2"/>
      <c r="U334" s="2"/>
      <c r="V334" s="2"/>
      <c r="W334" s="2"/>
      <c r="X334" s="2"/>
    </row>
    <row r="335" spans="1:24" ht="16.5" customHeight="1">
      <c r="A335" s="22"/>
      <c r="B335" s="22"/>
      <c r="C335" s="62" t="s">
        <v>365</v>
      </c>
      <c r="D335" s="62"/>
      <c r="E335" s="62"/>
      <c r="F335" s="62"/>
      <c r="G335" s="62"/>
      <c r="H335" s="62"/>
      <c r="I335" s="62"/>
      <c r="J335" s="62"/>
      <c r="K335" s="62"/>
      <c r="L335" s="62"/>
      <c r="M335" s="62"/>
      <c r="N335" s="62"/>
      <c r="O335" s="62"/>
      <c r="P335" s="62"/>
      <c r="Q335" s="62"/>
      <c r="R335" s="62"/>
      <c r="S335" s="62"/>
      <c r="T335" s="62"/>
      <c r="U335" s="62"/>
      <c r="V335" s="62"/>
      <c r="W335" s="62"/>
      <c r="X335" s="62"/>
    </row>
    <row r="336" spans="1:24" ht="4.5" customHeight="1">
      <c r="A336" s="22"/>
      <c r="B336" s="22"/>
      <c r="C336" s="2"/>
      <c r="D336" s="2"/>
      <c r="E336" s="2"/>
      <c r="F336" s="2"/>
      <c r="G336" s="2"/>
      <c r="H336" s="2"/>
      <c r="I336" s="2"/>
      <c r="J336" s="2"/>
      <c r="K336" s="2"/>
      <c r="L336" s="2"/>
      <c r="M336" s="2"/>
      <c r="N336" s="2"/>
      <c r="O336" s="2"/>
      <c r="P336" s="2"/>
      <c r="Q336" s="2"/>
      <c r="R336" s="2"/>
      <c r="S336" s="2"/>
      <c r="T336" s="2"/>
      <c r="U336" s="2"/>
      <c r="V336" s="2"/>
      <c r="W336" s="2"/>
      <c r="X336" s="2"/>
    </row>
    <row r="337" spans="1:24" ht="16.5" customHeight="1">
      <c r="A337" s="45"/>
      <c r="B337" s="45"/>
      <c r="C337" s="62" t="s">
        <v>334</v>
      </c>
      <c r="D337" s="62"/>
      <c r="E337" s="62"/>
      <c r="F337" s="62"/>
      <c r="G337" s="62"/>
      <c r="H337" s="62"/>
      <c r="I337" s="62"/>
      <c r="J337" s="62"/>
      <c r="K337" s="62"/>
      <c r="L337" s="62"/>
      <c r="M337" s="62"/>
      <c r="N337" s="62"/>
      <c r="O337" s="62"/>
      <c r="P337" s="62"/>
      <c r="Q337" s="62"/>
      <c r="R337" s="62"/>
      <c r="S337" s="62"/>
      <c r="T337" s="62"/>
      <c r="U337" s="62"/>
      <c r="V337" s="62"/>
      <c r="W337" s="62"/>
      <c r="X337" s="62"/>
    </row>
    <row r="338" spans="1:24" ht="16.5" customHeight="1">
      <c r="A338" s="46"/>
      <c r="B338" s="46"/>
      <c r="C338" s="62" t="s">
        <v>335</v>
      </c>
      <c r="D338" s="62"/>
      <c r="E338" s="62"/>
      <c r="F338" s="62"/>
      <c r="G338" s="62"/>
      <c r="H338" s="62"/>
      <c r="I338" s="62"/>
      <c r="J338" s="62"/>
      <c r="K338" s="62"/>
      <c r="L338" s="62"/>
      <c r="M338" s="62"/>
      <c r="N338" s="62"/>
      <c r="O338" s="62"/>
      <c r="P338" s="62"/>
      <c r="Q338" s="62"/>
      <c r="R338" s="62"/>
      <c r="S338" s="62"/>
      <c r="T338" s="62"/>
      <c r="U338" s="62"/>
      <c r="V338" s="62"/>
      <c r="W338" s="62"/>
      <c r="X338" s="62"/>
    </row>
    <row r="339" spans="1:24" ht="4.5" customHeight="1">
      <c r="A339" s="22"/>
      <c r="B339" s="22"/>
      <c r="C339" s="2"/>
      <c r="D339" s="2"/>
      <c r="E339" s="2"/>
      <c r="F339" s="2"/>
      <c r="G339" s="2"/>
      <c r="H339" s="2"/>
      <c r="I339" s="2"/>
      <c r="J339" s="2"/>
      <c r="K339" s="2"/>
      <c r="L339" s="2"/>
      <c r="M339" s="2"/>
      <c r="N339" s="2"/>
      <c r="O339" s="2"/>
      <c r="P339" s="2"/>
      <c r="Q339" s="2"/>
      <c r="R339" s="2"/>
      <c r="S339" s="2"/>
      <c r="T339" s="2"/>
      <c r="U339" s="2"/>
      <c r="V339" s="2"/>
      <c r="W339" s="2"/>
      <c r="X339" s="2"/>
    </row>
    <row r="340" spans="1:24" ht="16.5" customHeight="1">
      <c r="A340" s="22" t="s">
        <v>93</v>
      </c>
      <c r="B340" s="22"/>
      <c r="C340" s="62" t="s">
        <v>336</v>
      </c>
      <c r="D340" s="62"/>
      <c r="E340" s="62"/>
      <c r="F340" s="62"/>
      <c r="G340" s="62"/>
      <c r="H340" s="62"/>
      <c r="I340" s="62"/>
      <c r="J340" s="62"/>
      <c r="K340" s="62"/>
      <c r="L340" s="62"/>
      <c r="M340" s="62"/>
      <c r="N340" s="62"/>
      <c r="O340" s="62"/>
      <c r="P340" s="62"/>
      <c r="Q340" s="62"/>
      <c r="R340" s="62"/>
      <c r="S340" s="62"/>
      <c r="T340" s="62"/>
      <c r="U340" s="62"/>
      <c r="V340" s="62"/>
      <c r="W340" s="62"/>
      <c r="X340" s="62"/>
    </row>
    <row r="341" spans="1:24" ht="29.45" customHeight="1">
      <c r="A341" s="22" t="s">
        <v>95</v>
      </c>
      <c r="B341" s="22"/>
      <c r="C341" s="62" t="s">
        <v>165</v>
      </c>
      <c r="D341" s="62"/>
      <c r="E341" s="62"/>
      <c r="F341" s="62"/>
      <c r="G341" s="62"/>
      <c r="H341" s="62"/>
      <c r="I341" s="62"/>
      <c r="J341" s="62"/>
      <c r="K341" s="62"/>
      <c r="L341" s="62"/>
      <c r="M341" s="62"/>
      <c r="N341" s="62"/>
      <c r="O341" s="62"/>
      <c r="P341" s="62"/>
      <c r="Q341" s="62"/>
      <c r="R341" s="62"/>
      <c r="S341" s="62"/>
      <c r="T341" s="62"/>
      <c r="U341" s="62"/>
      <c r="V341" s="62"/>
      <c r="W341" s="62"/>
      <c r="X341" s="62"/>
    </row>
    <row r="342" spans="1:24" ht="55.15" customHeight="1">
      <c r="A342" s="22" t="s">
        <v>97</v>
      </c>
      <c r="B342" s="22"/>
      <c r="C342" s="62" t="s">
        <v>342</v>
      </c>
      <c r="D342" s="62"/>
      <c r="E342" s="62"/>
      <c r="F342" s="62"/>
      <c r="G342" s="62"/>
      <c r="H342" s="62"/>
      <c r="I342" s="62"/>
      <c r="J342" s="62"/>
      <c r="K342" s="62"/>
      <c r="L342" s="62"/>
      <c r="M342" s="62"/>
      <c r="N342" s="62"/>
      <c r="O342" s="62"/>
      <c r="P342" s="62"/>
      <c r="Q342" s="62"/>
      <c r="R342" s="62"/>
      <c r="S342" s="62"/>
      <c r="T342" s="62"/>
      <c r="U342" s="62"/>
      <c r="V342" s="62"/>
      <c r="W342" s="62"/>
      <c r="X342" s="62"/>
    </row>
    <row r="343" spans="1:24" ht="29.45" customHeight="1">
      <c r="A343" s="22" t="s">
        <v>99</v>
      </c>
      <c r="B343" s="22"/>
      <c r="C343" s="62" t="s">
        <v>344</v>
      </c>
      <c r="D343" s="62"/>
      <c r="E343" s="62"/>
      <c r="F343" s="62"/>
      <c r="G343" s="62"/>
      <c r="H343" s="62"/>
      <c r="I343" s="62"/>
      <c r="J343" s="62"/>
      <c r="K343" s="62"/>
      <c r="L343" s="62"/>
      <c r="M343" s="62"/>
      <c r="N343" s="62"/>
      <c r="O343" s="62"/>
      <c r="P343" s="62"/>
      <c r="Q343" s="62"/>
      <c r="R343" s="62"/>
      <c r="S343" s="62"/>
      <c r="T343" s="62"/>
      <c r="U343" s="62"/>
      <c r="V343" s="62"/>
      <c r="W343" s="62"/>
      <c r="X343" s="62"/>
    </row>
    <row r="344" spans="1:24" ht="16.5" customHeight="1">
      <c r="A344" s="22" t="s">
        <v>101</v>
      </c>
      <c r="B344" s="22"/>
      <c r="C344" s="62" t="s">
        <v>390</v>
      </c>
      <c r="D344" s="62"/>
      <c r="E344" s="62"/>
      <c r="F344" s="62"/>
      <c r="G344" s="62"/>
      <c r="H344" s="62"/>
      <c r="I344" s="62"/>
      <c r="J344" s="62"/>
      <c r="K344" s="62"/>
      <c r="L344" s="62"/>
      <c r="M344" s="62"/>
      <c r="N344" s="62"/>
      <c r="O344" s="62"/>
      <c r="P344" s="62"/>
      <c r="Q344" s="62"/>
      <c r="R344" s="62"/>
      <c r="S344" s="62"/>
      <c r="T344" s="62"/>
      <c r="U344" s="62"/>
      <c r="V344" s="62"/>
      <c r="W344" s="62"/>
      <c r="X344" s="62"/>
    </row>
    <row r="345" spans="1:24" ht="42.4" customHeight="1">
      <c r="A345" s="22" t="s">
        <v>103</v>
      </c>
      <c r="B345" s="22"/>
      <c r="C345" s="62" t="s">
        <v>391</v>
      </c>
      <c r="D345" s="62"/>
      <c r="E345" s="62"/>
      <c r="F345" s="62"/>
      <c r="G345" s="62"/>
      <c r="H345" s="62"/>
      <c r="I345" s="62"/>
      <c r="J345" s="62"/>
      <c r="K345" s="62"/>
      <c r="L345" s="62"/>
      <c r="M345" s="62"/>
      <c r="N345" s="62"/>
      <c r="O345" s="62"/>
      <c r="P345" s="62"/>
      <c r="Q345" s="62"/>
      <c r="R345" s="62"/>
      <c r="S345" s="62"/>
      <c r="T345" s="62"/>
      <c r="U345" s="62"/>
      <c r="V345" s="62"/>
      <c r="W345" s="62"/>
      <c r="X345" s="62"/>
    </row>
    <row r="346" spans="1:24" ht="42.4" customHeight="1">
      <c r="A346" s="22" t="s">
        <v>105</v>
      </c>
      <c r="B346" s="22"/>
      <c r="C346" s="62" t="s">
        <v>338</v>
      </c>
      <c r="D346" s="62"/>
      <c r="E346" s="62"/>
      <c r="F346" s="62"/>
      <c r="G346" s="62"/>
      <c r="H346" s="62"/>
      <c r="I346" s="62"/>
      <c r="J346" s="62"/>
      <c r="K346" s="62"/>
      <c r="L346" s="62"/>
      <c r="M346" s="62"/>
      <c r="N346" s="62"/>
      <c r="O346" s="62"/>
      <c r="P346" s="62"/>
      <c r="Q346" s="62"/>
      <c r="R346" s="62"/>
      <c r="S346" s="62"/>
      <c r="T346" s="62"/>
      <c r="U346" s="62"/>
      <c r="V346" s="62"/>
      <c r="W346" s="62"/>
      <c r="X346" s="62"/>
    </row>
    <row r="347" spans="1:24" ht="29.45" customHeight="1">
      <c r="A347" s="22" t="s">
        <v>107</v>
      </c>
      <c r="B347" s="22"/>
      <c r="C347" s="62" t="s">
        <v>339</v>
      </c>
      <c r="D347" s="62"/>
      <c r="E347" s="62"/>
      <c r="F347" s="62"/>
      <c r="G347" s="62"/>
      <c r="H347" s="62"/>
      <c r="I347" s="62"/>
      <c r="J347" s="62"/>
      <c r="K347" s="62"/>
      <c r="L347" s="62"/>
      <c r="M347" s="62"/>
      <c r="N347" s="62"/>
      <c r="O347" s="62"/>
      <c r="P347" s="62"/>
      <c r="Q347" s="62"/>
      <c r="R347" s="62"/>
      <c r="S347" s="62"/>
      <c r="T347" s="62"/>
      <c r="U347" s="62"/>
      <c r="V347" s="62"/>
      <c r="W347" s="62"/>
      <c r="X347" s="62"/>
    </row>
    <row r="348" spans="1:24" ht="16.5" customHeight="1">
      <c r="A348" s="22" t="s">
        <v>343</v>
      </c>
      <c r="B348" s="22"/>
      <c r="C348" s="62" t="s">
        <v>301</v>
      </c>
      <c r="D348" s="62"/>
      <c r="E348" s="62"/>
      <c r="F348" s="62"/>
      <c r="G348" s="62"/>
      <c r="H348" s="62"/>
      <c r="I348" s="62"/>
      <c r="J348" s="62"/>
      <c r="K348" s="62"/>
      <c r="L348" s="62"/>
      <c r="M348" s="62"/>
      <c r="N348" s="62"/>
      <c r="O348" s="62"/>
      <c r="P348" s="62"/>
      <c r="Q348" s="62"/>
      <c r="R348" s="62"/>
      <c r="S348" s="62"/>
      <c r="T348" s="62"/>
      <c r="U348" s="62"/>
      <c r="V348" s="62"/>
      <c r="W348" s="62"/>
      <c r="X348" s="62"/>
    </row>
    <row r="349" spans="1:24" ht="42.4" customHeight="1">
      <c r="A349" s="22" t="s">
        <v>345</v>
      </c>
      <c r="B349" s="22"/>
      <c r="C349" s="62" t="s">
        <v>366</v>
      </c>
      <c r="D349" s="62"/>
      <c r="E349" s="62"/>
      <c r="F349" s="62"/>
      <c r="G349" s="62"/>
      <c r="H349" s="62"/>
      <c r="I349" s="62"/>
      <c r="J349" s="62"/>
      <c r="K349" s="62"/>
      <c r="L349" s="62"/>
      <c r="M349" s="62"/>
      <c r="N349" s="62"/>
      <c r="O349" s="62"/>
      <c r="P349" s="62"/>
      <c r="Q349" s="62"/>
      <c r="R349" s="62"/>
      <c r="S349" s="62"/>
      <c r="T349" s="62"/>
      <c r="U349" s="62"/>
      <c r="V349" s="62"/>
      <c r="W349" s="62"/>
      <c r="X349" s="62"/>
    </row>
    <row r="350" spans="1:24" ht="16.5" customHeight="1">
      <c r="A350" s="22" t="s">
        <v>347</v>
      </c>
      <c r="B350" s="22"/>
      <c r="C350" s="62" t="s">
        <v>367</v>
      </c>
      <c r="D350" s="62"/>
      <c r="E350" s="62"/>
      <c r="F350" s="62"/>
      <c r="G350" s="62"/>
      <c r="H350" s="62"/>
      <c r="I350" s="62"/>
      <c r="J350" s="62"/>
      <c r="K350" s="62"/>
      <c r="L350" s="62"/>
      <c r="M350" s="62"/>
      <c r="N350" s="62"/>
      <c r="O350" s="62"/>
      <c r="P350" s="62"/>
      <c r="Q350" s="62"/>
      <c r="R350" s="62"/>
      <c r="S350" s="62"/>
      <c r="T350" s="62"/>
      <c r="U350" s="62"/>
      <c r="V350" s="62"/>
      <c r="W350" s="62"/>
      <c r="X350" s="62"/>
    </row>
    <row r="351" spans="1:24" ht="4.5" customHeight="1"/>
    <row r="352" spans="1:24" ht="16.5" customHeight="1">
      <c r="A352" s="23" t="s">
        <v>109</v>
      </c>
      <c r="B352" s="22"/>
      <c r="C352" s="22"/>
      <c r="D352" s="22"/>
      <c r="E352" s="62" t="s">
        <v>379</v>
      </c>
      <c r="F352" s="62"/>
      <c r="G352" s="62"/>
      <c r="H352" s="62"/>
      <c r="I352" s="62"/>
      <c r="J352" s="62"/>
      <c r="K352" s="62"/>
      <c r="L352" s="62"/>
      <c r="M352" s="62"/>
      <c r="N352" s="62"/>
      <c r="O352" s="62"/>
      <c r="P352" s="62"/>
      <c r="Q352" s="62"/>
      <c r="R352" s="62"/>
      <c r="S352" s="62"/>
      <c r="T352" s="62"/>
      <c r="U352" s="62"/>
      <c r="V352" s="62"/>
      <c r="W352" s="62"/>
      <c r="X352" s="62"/>
    </row>
  </sheetData>
  <mergeCells count="16">
    <mergeCell ref="K1:X1"/>
    <mergeCell ref="C335:X335"/>
    <mergeCell ref="C337:X337"/>
    <mergeCell ref="C338:X338"/>
    <mergeCell ref="C340:X340"/>
    <mergeCell ref="C341:X341"/>
    <mergeCell ref="C342:X342"/>
    <mergeCell ref="C343:X343"/>
    <mergeCell ref="C344:X344"/>
    <mergeCell ref="C345:X345"/>
    <mergeCell ref="E352:X352"/>
    <mergeCell ref="C346:X346"/>
    <mergeCell ref="C347:X347"/>
    <mergeCell ref="C348:X348"/>
    <mergeCell ref="C349:X349"/>
    <mergeCell ref="C350:X350"/>
  </mergeCells>
  <pageMargins left="0.7" right="0.7" top="0.75" bottom="0.75" header="0.3" footer="0.3"/>
  <pageSetup paperSize="9" fitToHeight="0" orientation="landscape" horizontalDpi="300" verticalDpi="300"/>
  <headerFooter scaleWithDoc="0" alignWithMargins="0">
    <oddHeader>&amp;C&amp;"Arial"&amp;8TABLE 12A.16</oddHeader>
    <oddFooter>&amp;L&amp;"Arial"&amp;8REPORT ON
GOVERNMENT
SERVICES 2022&amp;R&amp;"Arial"&amp;8PUBLIC
HOSPITALS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352"/>
  <sheetViews>
    <sheetView showGridLines="0" workbookViewId="0"/>
  </sheetViews>
  <sheetFormatPr defaultColWidth="11.5703125" defaultRowHeight="13.15"/>
  <cols>
    <col min="1" max="10" width="1.7109375" customWidth="1"/>
    <col min="11" max="11" width="6.7109375" customWidth="1"/>
    <col min="12" max="12" width="5.42578125" customWidth="1"/>
    <col min="13" max="20" width="8.5703125" customWidth="1"/>
    <col min="21" max="21" width="10.140625" customWidth="1"/>
    <col min="22" max="22" width="1.7109375" customWidth="1"/>
    <col min="23" max="23" width="5.42578125" customWidth="1"/>
    <col min="24" max="24" width="10.140625" customWidth="1"/>
  </cols>
  <sheetData>
    <row r="1" spans="1:24" ht="33.950000000000003" customHeight="1">
      <c r="A1" s="8" t="s">
        <v>392</v>
      </c>
      <c r="B1" s="8"/>
      <c r="C1" s="8"/>
      <c r="D1" s="8"/>
      <c r="E1" s="8"/>
      <c r="F1" s="8"/>
      <c r="G1" s="8"/>
      <c r="H1" s="8"/>
      <c r="I1" s="8"/>
      <c r="J1" s="8"/>
      <c r="K1" s="67" t="s">
        <v>393</v>
      </c>
      <c r="L1" s="68"/>
      <c r="M1" s="68"/>
      <c r="N1" s="68"/>
      <c r="O1" s="68"/>
      <c r="P1" s="68"/>
      <c r="Q1" s="68"/>
      <c r="R1" s="68"/>
      <c r="S1" s="68"/>
      <c r="T1" s="68"/>
      <c r="U1" s="68"/>
      <c r="V1" s="68"/>
      <c r="W1" s="68"/>
      <c r="X1" s="68"/>
    </row>
    <row r="2" spans="1:24" ht="16.5" customHeight="1">
      <c r="A2" s="11"/>
      <c r="B2" s="11"/>
      <c r="C2" s="11"/>
      <c r="D2" s="11"/>
      <c r="E2" s="11"/>
      <c r="F2" s="11"/>
      <c r="G2" s="11"/>
      <c r="H2" s="11"/>
      <c r="I2" s="11"/>
      <c r="J2" s="11"/>
      <c r="K2" s="11"/>
      <c r="L2" s="12" t="s">
        <v>66</v>
      </c>
      <c r="M2" s="13" t="s">
        <v>113</v>
      </c>
      <c r="N2" s="13" t="s">
        <v>68</v>
      </c>
      <c r="O2" s="13" t="s">
        <v>126</v>
      </c>
      <c r="P2" s="13" t="s">
        <v>244</v>
      </c>
      <c r="Q2" s="13" t="s">
        <v>382</v>
      </c>
      <c r="R2" s="13" t="s">
        <v>72</v>
      </c>
      <c r="S2" s="13" t="s">
        <v>383</v>
      </c>
      <c r="T2" s="13" t="s">
        <v>115</v>
      </c>
      <c r="U2" s="13" t="s">
        <v>384</v>
      </c>
      <c r="V2" s="53"/>
      <c r="W2" s="12" t="s">
        <v>66</v>
      </c>
      <c r="X2" s="13" t="s">
        <v>75</v>
      </c>
    </row>
    <row r="3" spans="1:24" ht="16.5" customHeight="1">
      <c r="A3" s="7" t="s">
        <v>307</v>
      </c>
      <c r="B3" s="7"/>
      <c r="C3" s="7"/>
      <c r="D3" s="7"/>
      <c r="E3" s="7"/>
      <c r="F3" s="7"/>
      <c r="G3" s="7"/>
      <c r="H3" s="7"/>
      <c r="I3" s="7"/>
      <c r="J3" s="7"/>
      <c r="K3" s="7"/>
      <c r="L3" s="9"/>
      <c r="M3" s="10"/>
      <c r="N3" s="10"/>
      <c r="O3" s="10"/>
      <c r="P3" s="10"/>
      <c r="Q3" s="10"/>
      <c r="R3" s="10"/>
      <c r="S3" s="10"/>
      <c r="T3" s="10"/>
      <c r="U3" s="10"/>
      <c r="V3" s="7"/>
      <c r="W3" s="9"/>
      <c r="X3" s="10"/>
    </row>
    <row r="4" spans="1:24" ht="16.5" customHeight="1">
      <c r="A4" s="7"/>
      <c r="B4" s="7" t="s">
        <v>361</v>
      </c>
      <c r="C4" s="7"/>
      <c r="D4" s="7"/>
      <c r="E4" s="7"/>
      <c r="F4" s="7"/>
      <c r="G4" s="7"/>
      <c r="H4" s="7"/>
      <c r="I4" s="7"/>
      <c r="J4" s="7"/>
      <c r="K4" s="7"/>
      <c r="L4" s="9"/>
      <c r="M4" s="10"/>
      <c r="N4" s="10"/>
      <c r="O4" s="10"/>
      <c r="P4" s="10"/>
      <c r="Q4" s="10"/>
      <c r="R4" s="10"/>
      <c r="S4" s="10"/>
      <c r="T4" s="10"/>
      <c r="U4" s="10"/>
      <c r="V4" s="7"/>
      <c r="W4" s="9"/>
      <c r="X4" s="10"/>
    </row>
    <row r="5" spans="1:24" ht="16.5" customHeight="1">
      <c r="A5" s="7"/>
      <c r="B5" s="7"/>
      <c r="C5" s="7" t="s">
        <v>212</v>
      </c>
      <c r="D5" s="7"/>
      <c r="E5" s="7"/>
      <c r="F5" s="7"/>
      <c r="G5" s="7"/>
      <c r="H5" s="7"/>
      <c r="I5" s="7"/>
      <c r="J5" s="7"/>
      <c r="K5" s="7"/>
      <c r="L5" s="9"/>
      <c r="M5" s="10"/>
      <c r="N5" s="10"/>
      <c r="O5" s="10"/>
      <c r="P5" s="10"/>
      <c r="Q5" s="10"/>
      <c r="R5" s="10"/>
      <c r="S5" s="10"/>
      <c r="T5" s="10"/>
      <c r="U5" s="10"/>
      <c r="V5" s="7"/>
      <c r="W5" s="9"/>
      <c r="X5" s="10"/>
    </row>
    <row r="6" spans="1:24" ht="16.5" customHeight="1">
      <c r="A6" s="7"/>
      <c r="B6" s="7"/>
      <c r="C6" s="7"/>
      <c r="D6" s="7" t="s">
        <v>309</v>
      </c>
      <c r="E6" s="7"/>
      <c r="F6" s="7"/>
      <c r="G6" s="7"/>
      <c r="H6" s="7"/>
      <c r="I6" s="7"/>
      <c r="J6" s="7"/>
      <c r="K6" s="7"/>
      <c r="L6" s="9"/>
      <c r="M6" s="10"/>
      <c r="N6" s="10"/>
      <c r="O6" s="10"/>
      <c r="P6" s="10"/>
      <c r="Q6" s="10"/>
      <c r="R6" s="10"/>
      <c r="S6" s="10"/>
      <c r="T6" s="10"/>
      <c r="U6" s="10"/>
      <c r="V6" s="7"/>
      <c r="W6" s="9"/>
      <c r="X6" s="10"/>
    </row>
    <row r="7" spans="1:24" ht="16.5" customHeight="1">
      <c r="A7" s="7"/>
      <c r="B7" s="7"/>
      <c r="C7" s="7"/>
      <c r="D7" s="7"/>
      <c r="E7" s="7" t="s">
        <v>394</v>
      </c>
      <c r="F7" s="7"/>
      <c r="G7" s="7"/>
      <c r="H7" s="7"/>
      <c r="I7" s="7"/>
      <c r="J7" s="7"/>
      <c r="K7" s="7"/>
      <c r="L7" s="9"/>
      <c r="M7" s="10"/>
      <c r="N7" s="10"/>
      <c r="O7" s="10"/>
      <c r="P7" s="10"/>
      <c r="Q7" s="10"/>
      <c r="R7" s="10"/>
      <c r="S7" s="10"/>
      <c r="T7" s="10"/>
      <c r="U7" s="10"/>
      <c r="V7" s="7"/>
      <c r="W7" s="9"/>
      <c r="X7" s="10"/>
    </row>
    <row r="8" spans="1:24" ht="16.5" customHeight="1">
      <c r="A8" s="7"/>
      <c r="B8" s="7"/>
      <c r="C8" s="7"/>
      <c r="D8" s="7"/>
      <c r="E8" s="7"/>
      <c r="F8" s="7" t="s">
        <v>325</v>
      </c>
      <c r="G8" s="7"/>
      <c r="H8" s="7"/>
      <c r="I8" s="7"/>
      <c r="J8" s="7"/>
      <c r="K8" s="7"/>
      <c r="L8" s="9" t="s">
        <v>139</v>
      </c>
      <c r="M8" s="18">
        <v>100</v>
      </c>
      <c r="N8" s="18">
        <v>100</v>
      </c>
      <c r="O8" s="18">
        <v>100</v>
      </c>
      <c r="P8" s="18">
        <v>100</v>
      </c>
      <c r="Q8" s="18">
        <v>100</v>
      </c>
      <c r="R8" s="18">
        <v>100</v>
      </c>
      <c r="S8" s="18">
        <v>100</v>
      </c>
      <c r="T8" s="18">
        <v>100</v>
      </c>
      <c r="U8" s="18">
        <v>100</v>
      </c>
      <c r="V8" s="7"/>
      <c r="W8" s="9" t="s">
        <v>131</v>
      </c>
      <c r="X8" s="20">
        <v>16333</v>
      </c>
    </row>
    <row r="9" spans="1:24" ht="16.5" customHeight="1">
      <c r="A9" s="7"/>
      <c r="B9" s="7"/>
      <c r="C9" s="7"/>
      <c r="D9" s="7"/>
      <c r="E9" s="7"/>
      <c r="F9" s="7" t="s">
        <v>326</v>
      </c>
      <c r="G9" s="7"/>
      <c r="H9" s="7"/>
      <c r="I9" s="7"/>
      <c r="J9" s="7"/>
      <c r="K9" s="7"/>
      <c r="L9" s="9" t="s">
        <v>139</v>
      </c>
      <c r="M9" s="27">
        <v>79</v>
      </c>
      <c r="N9" s="27">
        <v>60</v>
      </c>
      <c r="O9" s="27">
        <v>69</v>
      </c>
      <c r="P9" s="27">
        <v>76</v>
      </c>
      <c r="Q9" s="27">
        <v>67</v>
      </c>
      <c r="R9" s="27">
        <v>57</v>
      </c>
      <c r="S9" s="27">
        <v>85</v>
      </c>
      <c r="T9" s="27">
        <v>69</v>
      </c>
      <c r="U9" s="27">
        <v>71</v>
      </c>
      <c r="V9" s="7"/>
      <c r="W9" s="9" t="s">
        <v>131</v>
      </c>
      <c r="X9" s="33">
        <v>199634</v>
      </c>
    </row>
    <row r="10" spans="1:24" ht="16.5" customHeight="1">
      <c r="A10" s="7"/>
      <c r="B10" s="7"/>
      <c r="C10" s="7"/>
      <c r="D10" s="7"/>
      <c r="E10" s="7"/>
      <c r="F10" s="7" t="s">
        <v>327</v>
      </c>
      <c r="G10" s="7"/>
      <c r="H10" s="7"/>
      <c r="I10" s="7"/>
      <c r="J10" s="7"/>
      <c r="K10" s="7"/>
      <c r="L10" s="9" t="s">
        <v>139</v>
      </c>
      <c r="M10" s="27">
        <v>75</v>
      </c>
      <c r="N10" s="27">
        <v>58</v>
      </c>
      <c r="O10" s="27">
        <v>65</v>
      </c>
      <c r="P10" s="27">
        <v>47</v>
      </c>
      <c r="Q10" s="27">
        <v>54</v>
      </c>
      <c r="R10" s="27">
        <v>50</v>
      </c>
      <c r="S10" s="27">
        <v>32</v>
      </c>
      <c r="T10" s="27">
        <v>59</v>
      </c>
      <c r="U10" s="27">
        <v>65</v>
      </c>
      <c r="V10" s="7"/>
      <c r="W10" s="9" t="s">
        <v>131</v>
      </c>
      <c r="X10" s="33">
        <v>465268</v>
      </c>
    </row>
    <row r="11" spans="1:24" ht="16.5" customHeight="1">
      <c r="A11" s="7"/>
      <c r="B11" s="7"/>
      <c r="C11" s="7"/>
      <c r="D11" s="7"/>
      <c r="E11" s="7"/>
      <c r="F11" s="7" t="s">
        <v>328</v>
      </c>
      <c r="G11" s="7"/>
      <c r="H11" s="7"/>
      <c r="I11" s="7"/>
      <c r="J11" s="7"/>
      <c r="K11" s="7"/>
      <c r="L11" s="9" t="s">
        <v>139</v>
      </c>
      <c r="M11" s="27">
        <v>79</v>
      </c>
      <c r="N11" s="27">
        <v>67</v>
      </c>
      <c r="O11" s="27">
        <v>75</v>
      </c>
      <c r="P11" s="27">
        <v>64</v>
      </c>
      <c r="Q11" s="27">
        <v>69</v>
      </c>
      <c r="R11" s="27">
        <v>61</v>
      </c>
      <c r="S11" s="27">
        <v>48</v>
      </c>
      <c r="T11" s="27">
        <v>67</v>
      </c>
      <c r="U11" s="27">
        <v>73</v>
      </c>
      <c r="V11" s="7"/>
      <c r="W11" s="9" t="s">
        <v>131</v>
      </c>
      <c r="X11" s="33">
        <v>478968</v>
      </c>
    </row>
    <row r="12" spans="1:24" ht="16.5" customHeight="1">
      <c r="A12" s="7"/>
      <c r="B12" s="7"/>
      <c r="C12" s="7"/>
      <c r="D12" s="7"/>
      <c r="E12" s="7"/>
      <c r="F12" s="7" t="s">
        <v>329</v>
      </c>
      <c r="G12" s="7"/>
      <c r="H12" s="7"/>
      <c r="I12" s="7"/>
      <c r="J12" s="7"/>
      <c r="K12" s="7"/>
      <c r="L12" s="9" t="s">
        <v>139</v>
      </c>
      <c r="M12" s="27">
        <v>94</v>
      </c>
      <c r="N12" s="27">
        <v>88</v>
      </c>
      <c r="O12" s="27">
        <v>94</v>
      </c>
      <c r="P12" s="27">
        <v>91</v>
      </c>
      <c r="Q12" s="27">
        <v>91</v>
      </c>
      <c r="R12" s="27">
        <v>85</v>
      </c>
      <c r="S12" s="27">
        <v>74</v>
      </c>
      <c r="T12" s="27">
        <v>93</v>
      </c>
      <c r="U12" s="27">
        <v>92</v>
      </c>
      <c r="V12" s="7"/>
      <c r="W12" s="9" t="s">
        <v>131</v>
      </c>
      <c r="X12" s="33">
        <v>129915</v>
      </c>
    </row>
    <row r="13" spans="1:24" ht="16.5" customHeight="1">
      <c r="A13" s="7"/>
      <c r="B13" s="7"/>
      <c r="C13" s="7"/>
      <c r="D13" s="7"/>
      <c r="E13" s="7"/>
      <c r="F13" s="7" t="s">
        <v>385</v>
      </c>
      <c r="G13" s="7"/>
      <c r="H13" s="7"/>
      <c r="I13" s="7"/>
      <c r="J13" s="7"/>
      <c r="K13" s="7"/>
      <c r="L13" s="9" t="s">
        <v>139</v>
      </c>
      <c r="M13" s="27">
        <v>79</v>
      </c>
      <c r="N13" s="27">
        <v>64</v>
      </c>
      <c r="O13" s="27">
        <v>71</v>
      </c>
      <c r="P13" s="27">
        <v>63</v>
      </c>
      <c r="Q13" s="27">
        <v>65</v>
      </c>
      <c r="R13" s="27">
        <v>59</v>
      </c>
      <c r="S13" s="27">
        <v>52</v>
      </c>
      <c r="T13" s="27">
        <v>67</v>
      </c>
      <c r="U13" s="27">
        <v>71</v>
      </c>
      <c r="V13" s="7"/>
      <c r="W13" s="9" t="s">
        <v>131</v>
      </c>
      <c r="X13" s="34">
        <v>1290118</v>
      </c>
    </row>
    <row r="14" spans="1:24" ht="16.5" customHeight="1">
      <c r="A14" s="7"/>
      <c r="B14" s="7"/>
      <c r="C14" s="7"/>
      <c r="D14" s="7"/>
      <c r="E14" s="7"/>
      <c r="F14" s="7" t="s">
        <v>362</v>
      </c>
      <c r="G14" s="7"/>
      <c r="H14" s="7"/>
      <c r="I14" s="7"/>
      <c r="J14" s="7"/>
      <c r="K14" s="7"/>
      <c r="L14" s="9" t="s">
        <v>131</v>
      </c>
      <c r="M14" s="33">
        <v>681971</v>
      </c>
      <c r="N14" s="33">
        <v>287631</v>
      </c>
      <c r="O14" s="33">
        <v>419345</v>
      </c>
      <c r="P14" s="33">
        <v>130765</v>
      </c>
      <c r="Q14" s="33">
        <v>162128</v>
      </c>
      <c r="R14" s="20">
        <v>76598</v>
      </c>
      <c r="S14" s="16">
        <v>1352</v>
      </c>
      <c r="T14" s="20">
        <v>54708</v>
      </c>
      <c r="U14" s="34">
        <v>1814498</v>
      </c>
      <c r="V14" s="7"/>
      <c r="W14" s="9"/>
      <c r="X14" s="10"/>
    </row>
    <row r="15" spans="1:24" ht="16.5" customHeight="1">
      <c r="A15" s="7"/>
      <c r="B15" s="7"/>
      <c r="C15" s="7"/>
      <c r="D15" s="7"/>
      <c r="E15" s="7" t="s">
        <v>395</v>
      </c>
      <c r="F15" s="7"/>
      <c r="G15" s="7"/>
      <c r="H15" s="7"/>
      <c r="I15" s="7"/>
      <c r="J15" s="7"/>
      <c r="K15" s="7"/>
      <c r="L15" s="9"/>
      <c r="M15" s="10"/>
      <c r="N15" s="10"/>
      <c r="O15" s="10"/>
      <c r="P15" s="10"/>
      <c r="Q15" s="10"/>
      <c r="R15" s="10"/>
      <c r="S15" s="10"/>
      <c r="T15" s="10"/>
      <c r="U15" s="10"/>
      <c r="V15" s="7"/>
      <c r="W15" s="9"/>
      <c r="X15" s="10"/>
    </row>
    <row r="16" spans="1:24" ht="16.5" customHeight="1">
      <c r="A16" s="7"/>
      <c r="B16" s="7"/>
      <c r="C16" s="7"/>
      <c r="D16" s="7"/>
      <c r="E16" s="7"/>
      <c r="F16" s="7" t="s">
        <v>325</v>
      </c>
      <c r="G16" s="7"/>
      <c r="H16" s="7"/>
      <c r="I16" s="7"/>
      <c r="J16" s="7"/>
      <c r="K16" s="7"/>
      <c r="L16" s="9" t="s">
        <v>139</v>
      </c>
      <c r="M16" s="18">
        <v>100</v>
      </c>
      <c r="N16" s="18">
        <v>100</v>
      </c>
      <c r="O16" s="18">
        <v>100</v>
      </c>
      <c r="P16" s="18">
        <v>100</v>
      </c>
      <c r="Q16" s="18">
        <v>100</v>
      </c>
      <c r="R16" s="18">
        <v>100</v>
      </c>
      <c r="S16" s="18">
        <v>100</v>
      </c>
      <c r="T16" s="18">
        <v>100</v>
      </c>
      <c r="U16" s="18">
        <v>100</v>
      </c>
      <c r="V16" s="7"/>
      <c r="W16" s="9" t="s">
        <v>131</v>
      </c>
      <c r="X16" s="20">
        <v>14699</v>
      </c>
    </row>
    <row r="17" spans="1:24" ht="16.5" customHeight="1">
      <c r="A17" s="7"/>
      <c r="B17" s="7"/>
      <c r="C17" s="7"/>
      <c r="D17" s="7"/>
      <c r="E17" s="7"/>
      <c r="F17" s="7" t="s">
        <v>326</v>
      </c>
      <c r="G17" s="7"/>
      <c r="H17" s="7"/>
      <c r="I17" s="7"/>
      <c r="J17" s="7"/>
      <c r="K17" s="7"/>
      <c r="L17" s="9" t="s">
        <v>139</v>
      </c>
      <c r="M17" s="27">
        <v>81</v>
      </c>
      <c r="N17" s="27">
        <v>64</v>
      </c>
      <c r="O17" s="27">
        <v>69</v>
      </c>
      <c r="P17" s="27">
        <v>77</v>
      </c>
      <c r="Q17" s="27">
        <v>64</v>
      </c>
      <c r="R17" s="27">
        <v>56</v>
      </c>
      <c r="S17" s="27">
        <v>78</v>
      </c>
      <c r="T17" s="27">
        <v>60</v>
      </c>
      <c r="U17" s="27">
        <v>72</v>
      </c>
      <c r="V17" s="7"/>
      <c r="W17" s="9" t="s">
        <v>131</v>
      </c>
      <c r="X17" s="33">
        <v>194522</v>
      </c>
    </row>
    <row r="18" spans="1:24" ht="16.5" customHeight="1">
      <c r="A18" s="7"/>
      <c r="B18" s="7"/>
      <c r="C18" s="7"/>
      <c r="D18" s="7"/>
      <c r="E18" s="7"/>
      <c r="F18" s="7" t="s">
        <v>327</v>
      </c>
      <c r="G18" s="7"/>
      <c r="H18" s="7"/>
      <c r="I18" s="7"/>
      <c r="J18" s="7"/>
      <c r="K18" s="7"/>
      <c r="L18" s="9" t="s">
        <v>139</v>
      </c>
      <c r="M18" s="27">
        <v>74</v>
      </c>
      <c r="N18" s="27">
        <v>63</v>
      </c>
      <c r="O18" s="27">
        <v>65</v>
      </c>
      <c r="P18" s="27">
        <v>44</v>
      </c>
      <c r="Q18" s="27">
        <v>52</v>
      </c>
      <c r="R18" s="27">
        <v>47</v>
      </c>
      <c r="S18" s="27">
        <v>37</v>
      </c>
      <c r="T18" s="27">
        <v>41</v>
      </c>
      <c r="U18" s="27">
        <v>64</v>
      </c>
      <c r="V18" s="7"/>
      <c r="W18" s="9" t="s">
        <v>131</v>
      </c>
      <c r="X18" s="33">
        <v>455842</v>
      </c>
    </row>
    <row r="19" spans="1:24" ht="16.5" customHeight="1">
      <c r="A19" s="7"/>
      <c r="B19" s="7"/>
      <c r="C19" s="7"/>
      <c r="D19" s="7"/>
      <c r="E19" s="7"/>
      <c r="F19" s="7" t="s">
        <v>328</v>
      </c>
      <c r="G19" s="7"/>
      <c r="H19" s="7"/>
      <c r="I19" s="7"/>
      <c r="J19" s="7"/>
      <c r="K19" s="7"/>
      <c r="L19" s="9" t="s">
        <v>139</v>
      </c>
      <c r="M19" s="27">
        <v>77</v>
      </c>
      <c r="N19" s="27">
        <v>71</v>
      </c>
      <c r="O19" s="27">
        <v>79</v>
      </c>
      <c r="P19" s="27">
        <v>61</v>
      </c>
      <c r="Q19" s="27">
        <v>67</v>
      </c>
      <c r="R19" s="27">
        <v>59</v>
      </c>
      <c r="S19" s="27">
        <v>47</v>
      </c>
      <c r="T19" s="27">
        <v>54</v>
      </c>
      <c r="U19" s="27">
        <v>73</v>
      </c>
      <c r="V19" s="7"/>
      <c r="W19" s="9" t="s">
        <v>131</v>
      </c>
      <c r="X19" s="33">
        <v>527571</v>
      </c>
    </row>
    <row r="20" spans="1:24" ht="16.5" customHeight="1">
      <c r="A20" s="7"/>
      <c r="B20" s="7"/>
      <c r="C20" s="7"/>
      <c r="D20" s="7"/>
      <c r="E20" s="7"/>
      <c r="F20" s="7" t="s">
        <v>329</v>
      </c>
      <c r="G20" s="7"/>
      <c r="H20" s="7"/>
      <c r="I20" s="7"/>
      <c r="J20" s="7"/>
      <c r="K20" s="7"/>
      <c r="L20" s="9" t="s">
        <v>139</v>
      </c>
      <c r="M20" s="27">
        <v>93</v>
      </c>
      <c r="N20" s="27">
        <v>91</v>
      </c>
      <c r="O20" s="27">
        <v>95</v>
      </c>
      <c r="P20" s="27">
        <v>89</v>
      </c>
      <c r="Q20" s="27">
        <v>87</v>
      </c>
      <c r="R20" s="27">
        <v>84</v>
      </c>
      <c r="S20" s="27">
        <v>80</v>
      </c>
      <c r="T20" s="27">
        <v>84</v>
      </c>
      <c r="U20" s="27">
        <v>92</v>
      </c>
      <c r="V20" s="7"/>
      <c r="W20" s="9" t="s">
        <v>131</v>
      </c>
      <c r="X20" s="33">
        <v>152820</v>
      </c>
    </row>
    <row r="21" spans="1:24" ht="16.5" customHeight="1">
      <c r="A21" s="7"/>
      <c r="B21" s="7"/>
      <c r="C21" s="7"/>
      <c r="D21" s="7"/>
      <c r="E21" s="7"/>
      <c r="F21" s="7" t="s">
        <v>385</v>
      </c>
      <c r="G21" s="7"/>
      <c r="H21" s="7"/>
      <c r="I21" s="7"/>
      <c r="J21" s="7"/>
      <c r="K21" s="7"/>
      <c r="L21" s="9" t="s">
        <v>139</v>
      </c>
      <c r="M21" s="27">
        <v>79</v>
      </c>
      <c r="N21" s="27">
        <v>68</v>
      </c>
      <c r="O21" s="27">
        <v>73</v>
      </c>
      <c r="P21" s="27">
        <v>59</v>
      </c>
      <c r="Q21" s="27">
        <v>61</v>
      </c>
      <c r="R21" s="27">
        <v>56</v>
      </c>
      <c r="S21" s="27">
        <v>51</v>
      </c>
      <c r="T21" s="27">
        <v>52</v>
      </c>
      <c r="U21" s="27">
        <v>71</v>
      </c>
      <c r="V21" s="7"/>
      <c r="W21" s="9" t="s">
        <v>131</v>
      </c>
      <c r="X21" s="34">
        <v>1345454</v>
      </c>
    </row>
    <row r="22" spans="1:24" ht="16.5" customHeight="1">
      <c r="A22" s="7"/>
      <c r="B22" s="7"/>
      <c r="C22" s="7"/>
      <c r="D22" s="7"/>
      <c r="E22" s="7"/>
      <c r="F22" s="7" t="s">
        <v>362</v>
      </c>
      <c r="G22" s="7"/>
      <c r="H22" s="7"/>
      <c r="I22" s="7"/>
      <c r="J22" s="7"/>
      <c r="K22" s="7"/>
      <c r="L22" s="9" t="s">
        <v>131</v>
      </c>
      <c r="M22" s="33">
        <v>734795</v>
      </c>
      <c r="N22" s="33">
        <v>417480</v>
      </c>
      <c r="O22" s="33">
        <v>336435</v>
      </c>
      <c r="P22" s="33">
        <v>191213</v>
      </c>
      <c r="Q22" s="33">
        <v>166038</v>
      </c>
      <c r="R22" s="20">
        <v>24618</v>
      </c>
      <c r="S22" s="16">
        <v>4148</v>
      </c>
      <c r="T22" s="20">
        <v>11944</v>
      </c>
      <c r="U22" s="34">
        <v>1886671</v>
      </c>
      <c r="V22" s="7"/>
      <c r="W22" s="9"/>
      <c r="X22" s="10"/>
    </row>
    <row r="23" spans="1:24" ht="16.5" customHeight="1">
      <c r="A23" s="7"/>
      <c r="B23" s="7"/>
      <c r="C23" s="7"/>
      <c r="D23" s="7"/>
      <c r="E23" s="7" t="s">
        <v>396</v>
      </c>
      <c r="F23" s="7"/>
      <c r="G23" s="7"/>
      <c r="H23" s="7"/>
      <c r="I23" s="7"/>
      <c r="J23" s="7"/>
      <c r="K23" s="7"/>
      <c r="L23" s="9"/>
      <c r="M23" s="10"/>
      <c r="N23" s="10"/>
      <c r="O23" s="10"/>
      <c r="P23" s="10"/>
      <c r="Q23" s="10"/>
      <c r="R23" s="10"/>
      <c r="S23" s="10"/>
      <c r="T23" s="10"/>
      <c r="U23" s="10"/>
      <c r="V23" s="7"/>
      <c r="W23" s="9"/>
      <c r="X23" s="10"/>
    </row>
    <row r="24" spans="1:24" ht="16.5" customHeight="1">
      <c r="A24" s="7"/>
      <c r="B24" s="7"/>
      <c r="C24" s="7"/>
      <c r="D24" s="7"/>
      <c r="E24" s="7"/>
      <c r="F24" s="7" t="s">
        <v>325</v>
      </c>
      <c r="G24" s="7"/>
      <c r="H24" s="7"/>
      <c r="I24" s="7"/>
      <c r="J24" s="7"/>
      <c r="K24" s="7"/>
      <c r="L24" s="9" t="s">
        <v>139</v>
      </c>
      <c r="M24" s="18">
        <v>100</v>
      </c>
      <c r="N24" s="18">
        <v>100</v>
      </c>
      <c r="O24" s="18">
        <v>100</v>
      </c>
      <c r="P24" s="18">
        <v>100</v>
      </c>
      <c r="Q24" s="18">
        <v>100</v>
      </c>
      <c r="R24" s="18">
        <v>100</v>
      </c>
      <c r="S24" s="18">
        <v>100</v>
      </c>
      <c r="T24" s="18">
        <v>100</v>
      </c>
      <c r="U24" s="18">
        <v>100</v>
      </c>
      <c r="V24" s="7"/>
      <c r="W24" s="9" t="s">
        <v>131</v>
      </c>
      <c r="X24" s="20">
        <v>14097</v>
      </c>
    </row>
    <row r="25" spans="1:24" ht="16.5" customHeight="1">
      <c r="A25" s="7"/>
      <c r="B25" s="7"/>
      <c r="C25" s="7"/>
      <c r="D25" s="7"/>
      <c r="E25" s="7"/>
      <c r="F25" s="7" t="s">
        <v>326</v>
      </c>
      <c r="G25" s="7"/>
      <c r="H25" s="7"/>
      <c r="I25" s="7"/>
      <c r="J25" s="7"/>
      <c r="K25" s="7"/>
      <c r="L25" s="9" t="s">
        <v>139</v>
      </c>
      <c r="M25" s="27">
        <v>78</v>
      </c>
      <c r="N25" s="27">
        <v>63</v>
      </c>
      <c r="O25" s="27">
        <v>67</v>
      </c>
      <c r="P25" s="27">
        <v>77</v>
      </c>
      <c r="Q25" s="27">
        <v>63</v>
      </c>
      <c r="R25" s="27">
        <v>65</v>
      </c>
      <c r="S25" s="27">
        <v>77</v>
      </c>
      <c r="T25" s="27">
        <v>68</v>
      </c>
      <c r="U25" s="27">
        <v>71</v>
      </c>
      <c r="V25" s="7"/>
      <c r="W25" s="9" t="s">
        <v>131</v>
      </c>
      <c r="X25" s="33">
        <v>187504</v>
      </c>
    </row>
    <row r="26" spans="1:24" ht="16.5" customHeight="1">
      <c r="A26" s="7"/>
      <c r="B26" s="7"/>
      <c r="C26" s="7"/>
      <c r="D26" s="7"/>
      <c r="E26" s="7"/>
      <c r="F26" s="7" t="s">
        <v>327</v>
      </c>
      <c r="G26" s="7"/>
      <c r="H26" s="7"/>
      <c r="I26" s="7"/>
      <c r="J26" s="7"/>
      <c r="K26" s="7"/>
      <c r="L26" s="9" t="s">
        <v>139</v>
      </c>
      <c r="M26" s="27">
        <v>73</v>
      </c>
      <c r="N26" s="27">
        <v>63</v>
      </c>
      <c r="O26" s="27">
        <v>67</v>
      </c>
      <c r="P26" s="27">
        <v>45</v>
      </c>
      <c r="Q26" s="27">
        <v>50</v>
      </c>
      <c r="R26" s="27">
        <v>54</v>
      </c>
      <c r="S26" s="27">
        <v>35</v>
      </c>
      <c r="T26" s="27">
        <v>56</v>
      </c>
      <c r="U26" s="27">
        <v>63</v>
      </c>
      <c r="V26" s="7"/>
      <c r="W26" s="9" t="s">
        <v>131</v>
      </c>
      <c r="X26" s="33">
        <v>427616</v>
      </c>
    </row>
    <row r="27" spans="1:24" ht="16.5" customHeight="1">
      <c r="A27" s="7"/>
      <c r="B27" s="7"/>
      <c r="C27" s="7"/>
      <c r="D27" s="7"/>
      <c r="E27" s="7"/>
      <c r="F27" s="7" t="s">
        <v>328</v>
      </c>
      <c r="G27" s="7"/>
      <c r="H27" s="7"/>
      <c r="I27" s="7"/>
      <c r="J27" s="7"/>
      <c r="K27" s="7"/>
      <c r="L27" s="9" t="s">
        <v>139</v>
      </c>
      <c r="M27" s="27">
        <v>77</v>
      </c>
      <c r="N27" s="27">
        <v>71</v>
      </c>
      <c r="O27" s="27">
        <v>82</v>
      </c>
      <c r="P27" s="27">
        <v>61</v>
      </c>
      <c r="Q27" s="27">
        <v>66</v>
      </c>
      <c r="R27" s="27">
        <v>67</v>
      </c>
      <c r="S27" s="27">
        <v>47</v>
      </c>
      <c r="T27" s="27">
        <v>62</v>
      </c>
      <c r="U27" s="27">
        <v>73</v>
      </c>
      <c r="V27" s="7"/>
      <c r="W27" s="9" t="s">
        <v>131</v>
      </c>
      <c r="X27" s="33">
        <v>473822</v>
      </c>
    </row>
    <row r="28" spans="1:24" ht="16.5" customHeight="1">
      <c r="A28" s="7"/>
      <c r="B28" s="7"/>
      <c r="C28" s="7"/>
      <c r="D28" s="7"/>
      <c r="E28" s="7"/>
      <c r="F28" s="7" t="s">
        <v>329</v>
      </c>
      <c r="G28" s="7"/>
      <c r="H28" s="7"/>
      <c r="I28" s="7"/>
      <c r="J28" s="7"/>
      <c r="K28" s="7"/>
      <c r="L28" s="9" t="s">
        <v>139</v>
      </c>
      <c r="M28" s="27">
        <v>93</v>
      </c>
      <c r="N28" s="27">
        <v>89</v>
      </c>
      <c r="O28" s="27">
        <v>96</v>
      </c>
      <c r="P28" s="27">
        <v>89</v>
      </c>
      <c r="Q28" s="27">
        <v>87</v>
      </c>
      <c r="R28" s="27">
        <v>87</v>
      </c>
      <c r="S28" s="27">
        <v>75</v>
      </c>
      <c r="T28" s="27">
        <v>90</v>
      </c>
      <c r="U28" s="27">
        <v>92</v>
      </c>
      <c r="V28" s="7"/>
      <c r="W28" s="9" t="s">
        <v>131</v>
      </c>
      <c r="X28" s="33">
        <v>116577</v>
      </c>
    </row>
    <row r="29" spans="1:24" ht="16.5" customHeight="1">
      <c r="A29" s="7"/>
      <c r="B29" s="7"/>
      <c r="C29" s="7"/>
      <c r="D29" s="7"/>
      <c r="E29" s="7"/>
      <c r="F29" s="7" t="s">
        <v>385</v>
      </c>
      <c r="G29" s="7"/>
      <c r="H29" s="7"/>
      <c r="I29" s="7"/>
      <c r="J29" s="7"/>
      <c r="K29" s="7"/>
      <c r="L29" s="9" t="s">
        <v>139</v>
      </c>
      <c r="M29" s="27">
        <v>77</v>
      </c>
      <c r="N29" s="27">
        <v>68</v>
      </c>
      <c r="O29" s="27">
        <v>74</v>
      </c>
      <c r="P29" s="27">
        <v>60</v>
      </c>
      <c r="Q29" s="27">
        <v>60</v>
      </c>
      <c r="R29" s="27">
        <v>63</v>
      </c>
      <c r="S29" s="27">
        <v>49</v>
      </c>
      <c r="T29" s="27">
        <v>63</v>
      </c>
      <c r="U29" s="27">
        <v>70</v>
      </c>
      <c r="V29" s="7"/>
      <c r="W29" s="9" t="s">
        <v>131</v>
      </c>
      <c r="X29" s="34">
        <v>1219616</v>
      </c>
    </row>
    <row r="30" spans="1:24" ht="16.5" customHeight="1">
      <c r="A30" s="7"/>
      <c r="B30" s="7"/>
      <c r="C30" s="7"/>
      <c r="D30" s="7"/>
      <c r="E30" s="7"/>
      <c r="F30" s="7" t="s">
        <v>362</v>
      </c>
      <c r="G30" s="7"/>
      <c r="H30" s="7"/>
      <c r="I30" s="7"/>
      <c r="J30" s="7"/>
      <c r="K30" s="7"/>
      <c r="L30" s="9" t="s">
        <v>131</v>
      </c>
      <c r="M30" s="33">
        <v>529070</v>
      </c>
      <c r="N30" s="33">
        <v>347115</v>
      </c>
      <c r="O30" s="33">
        <v>413958</v>
      </c>
      <c r="P30" s="33">
        <v>254673</v>
      </c>
      <c r="Q30" s="20">
        <v>94187</v>
      </c>
      <c r="R30" s="20">
        <v>36681</v>
      </c>
      <c r="S30" s="20">
        <v>12660</v>
      </c>
      <c r="T30" s="20">
        <v>45056</v>
      </c>
      <c r="U30" s="34">
        <v>1733400</v>
      </c>
      <c r="V30" s="7"/>
      <c r="W30" s="9"/>
      <c r="X30" s="10"/>
    </row>
    <row r="31" spans="1:24" ht="16.5" customHeight="1">
      <c r="A31" s="7"/>
      <c r="B31" s="7"/>
      <c r="C31" s="7"/>
      <c r="D31" s="7"/>
      <c r="E31" s="7" t="s">
        <v>397</v>
      </c>
      <c r="F31" s="7"/>
      <c r="G31" s="7"/>
      <c r="H31" s="7"/>
      <c r="I31" s="7"/>
      <c r="J31" s="7"/>
      <c r="K31" s="7"/>
      <c r="L31" s="9"/>
      <c r="M31" s="10"/>
      <c r="N31" s="10"/>
      <c r="O31" s="10"/>
      <c r="P31" s="10"/>
      <c r="Q31" s="10"/>
      <c r="R31" s="10"/>
      <c r="S31" s="10"/>
      <c r="T31" s="10"/>
      <c r="U31" s="10"/>
      <c r="V31" s="7"/>
      <c r="W31" s="9"/>
      <c r="X31" s="10"/>
    </row>
    <row r="32" spans="1:24" ht="16.5" customHeight="1">
      <c r="A32" s="7"/>
      <c r="B32" s="7"/>
      <c r="C32" s="7"/>
      <c r="D32" s="7"/>
      <c r="E32" s="7"/>
      <c r="F32" s="7" t="s">
        <v>325</v>
      </c>
      <c r="G32" s="7"/>
      <c r="H32" s="7"/>
      <c r="I32" s="7"/>
      <c r="J32" s="7"/>
      <c r="K32" s="7"/>
      <c r="L32" s="9" t="s">
        <v>139</v>
      </c>
      <c r="M32" s="18">
        <v>100</v>
      </c>
      <c r="N32" s="18">
        <v>100</v>
      </c>
      <c r="O32" s="18">
        <v>100</v>
      </c>
      <c r="P32" s="18">
        <v>100</v>
      </c>
      <c r="Q32" s="18">
        <v>100</v>
      </c>
      <c r="R32" s="18">
        <v>100</v>
      </c>
      <c r="S32" s="18">
        <v>100</v>
      </c>
      <c r="T32" s="18">
        <v>100</v>
      </c>
      <c r="U32" s="18">
        <v>100</v>
      </c>
      <c r="V32" s="7"/>
      <c r="W32" s="9" t="s">
        <v>131</v>
      </c>
      <c r="X32" s="20">
        <v>11709</v>
      </c>
    </row>
    <row r="33" spans="1:24" ht="16.5" customHeight="1">
      <c r="A33" s="7"/>
      <c r="B33" s="7"/>
      <c r="C33" s="7"/>
      <c r="D33" s="7"/>
      <c r="E33" s="7"/>
      <c r="F33" s="7" t="s">
        <v>326</v>
      </c>
      <c r="G33" s="7"/>
      <c r="H33" s="7"/>
      <c r="I33" s="7"/>
      <c r="J33" s="7"/>
      <c r="K33" s="7"/>
      <c r="L33" s="9" t="s">
        <v>139</v>
      </c>
      <c r="M33" s="27">
        <v>80</v>
      </c>
      <c r="N33" s="27">
        <v>61</v>
      </c>
      <c r="O33" s="27">
        <v>65</v>
      </c>
      <c r="P33" s="27">
        <v>76</v>
      </c>
      <c r="Q33" s="27">
        <v>58</v>
      </c>
      <c r="R33" s="27">
        <v>49</v>
      </c>
      <c r="S33" s="27">
        <v>76</v>
      </c>
      <c r="T33" s="27">
        <v>64</v>
      </c>
      <c r="U33" s="27">
        <v>69</v>
      </c>
      <c r="V33" s="7"/>
      <c r="W33" s="9" t="s">
        <v>131</v>
      </c>
      <c r="X33" s="33">
        <v>156507</v>
      </c>
    </row>
    <row r="34" spans="1:24" ht="16.5" customHeight="1">
      <c r="A34" s="7"/>
      <c r="B34" s="7"/>
      <c r="C34" s="7"/>
      <c r="D34" s="7"/>
      <c r="E34" s="7"/>
      <c r="F34" s="7" t="s">
        <v>327</v>
      </c>
      <c r="G34" s="7"/>
      <c r="H34" s="7"/>
      <c r="I34" s="7"/>
      <c r="J34" s="7"/>
      <c r="K34" s="7"/>
      <c r="L34" s="9" t="s">
        <v>139</v>
      </c>
      <c r="M34" s="27">
        <v>76</v>
      </c>
      <c r="N34" s="27">
        <v>64</v>
      </c>
      <c r="O34" s="27">
        <v>63</v>
      </c>
      <c r="P34" s="27">
        <v>39</v>
      </c>
      <c r="Q34" s="27">
        <v>44</v>
      </c>
      <c r="R34" s="27">
        <v>42</v>
      </c>
      <c r="S34" s="27">
        <v>33</v>
      </c>
      <c r="T34" s="27">
        <v>49</v>
      </c>
      <c r="U34" s="27">
        <v>61</v>
      </c>
      <c r="V34" s="7"/>
      <c r="W34" s="9" t="s">
        <v>131</v>
      </c>
      <c r="X34" s="33">
        <v>349840</v>
      </c>
    </row>
    <row r="35" spans="1:24" ht="16.5" customHeight="1">
      <c r="A35" s="7"/>
      <c r="B35" s="7"/>
      <c r="C35" s="7"/>
      <c r="D35" s="7"/>
      <c r="E35" s="7"/>
      <c r="F35" s="7" t="s">
        <v>328</v>
      </c>
      <c r="G35" s="7"/>
      <c r="H35" s="7"/>
      <c r="I35" s="7"/>
      <c r="J35" s="7"/>
      <c r="K35" s="7"/>
      <c r="L35" s="9" t="s">
        <v>139</v>
      </c>
      <c r="M35" s="27">
        <v>80</v>
      </c>
      <c r="N35" s="27">
        <v>73</v>
      </c>
      <c r="O35" s="27">
        <v>82</v>
      </c>
      <c r="P35" s="27">
        <v>56</v>
      </c>
      <c r="Q35" s="27">
        <v>61</v>
      </c>
      <c r="R35" s="27">
        <v>57</v>
      </c>
      <c r="S35" s="27">
        <v>44</v>
      </c>
      <c r="T35" s="27">
        <v>63</v>
      </c>
      <c r="U35" s="27">
        <v>73</v>
      </c>
      <c r="V35" s="7"/>
      <c r="W35" s="9" t="s">
        <v>131</v>
      </c>
      <c r="X35" s="33">
        <v>392223</v>
      </c>
    </row>
    <row r="36" spans="1:24" ht="16.5" customHeight="1">
      <c r="A36" s="7"/>
      <c r="B36" s="7"/>
      <c r="C36" s="7"/>
      <c r="D36" s="7"/>
      <c r="E36" s="7"/>
      <c r="F36" s="7" t="s">
        <v>329</v>
      </c>
      <c r="G36" s="7"/>
      <c r="H36" s="7"/>
      <c r="I36" s="7"/>
      <c r="J36" s="7"/>
      <c r="K36" s="7"/>
      <c r="L36" s="9" t="s">
        <v>139</v>
      </c>
      <c r="M36" s="27">
        <v>95</v>
      </c>
      <c r="N36" s="27">
        <v>90</v>
      </c>
      <c r="O36" s="27">
        <v>97</v>
      </c>
      <c r="P36" s="27">
        <v>85</v>
      </c>
      <c r="Q36" s="27">
        <v>87</v>
      </c>
      <c r="R36" s="27">
        <v>86</v>
      </c>
      <c r="S36" s="27">
        <v>77</v>
      </c>
      <c r="T36" s="27">
        <v>92</v>
      </c>
      <c r="U36" s="27">
        <v>93</v>
      </c>
      <c r="V36" s="7"/>
      <c r="W36" s="9" t="s">
        <v>131</v>
      </c>
      <c r="X36" s="33">
        <v>116698</v>
      </c>
    </row>
    <row r="37" spans="1:24" ht="16.5" customHeight="1">
      <c r="A37" s="7"/>
      <c r="B37" s="7"/>
      <c r="C37" s="7"/>
      <c r="D37" s="7"/>
      <c r="E37" s="7"/>
      <c r="F37" s="7" t="s">
        <v>385</v>
      </c>
      <c r="G37" s="7"/>
      <c r="H37" s="7"/>
      <c r="I37" s="7"/>
      <c r="J37" s="7"/>
      <c r="K37" s="7"/>
      <c r="L37" s="9" t="s">
        <v>139</v>
      </c>
      <c r="M37" s="27">
        <v>80</v>
      </c>
      <c r="N37" s="27">
        <v>68</v>
      </c>
      <c r="O37" s="27">
        <v>74</v>
      </c>
      <c r="P37" s="27">
        <v>56</v>
      </c>
      <c r="Q37" s="27">
        <v>55</v>
      </c>
      <c r="R37" s="27">
        <v>53</v>
      </c>
      <c r="S37" s="27">
        <v>47</v>
      </c>
      <c r="T37" s="27">
        <v>61</v>
      </c>
      <c r="U37" s="27">
        <v>69</v>
      </c>
      <c r="V37" s="7"/>
      <c r="W37" s="9" t="s">
        <v>131</v>
      </c>
      <c r="X37" s="34">
        <v>1026977</v>
      </c>
    </row>
    <row r="38" spans="1:24" ht="16.5" customHeight="1">
      <c r="A38" s="7"/>
      <c r="B38" s="7"/>
      <c r="C38" s="7"/>
      <c r="D38" s="7"/>
      <c r="E38" s="7"/>
      <c r="F38" s="7" t="s">
        <v>362</v>
      </c>
      <c r="G38" s="7"/>
      <c r="H38" s="7"/>
      <c r="I38" s="7"/>
      <c r="J38" s="7"/>
      <c r="K38" s="7"/>
      <c r="L38" s="9" t="s">
        <v>131</v>
      </c>
      <c r="M38" s="33">
        <v>370979</v>
      </c>
      <c r="N38" s="33">
        <v>330620</v>
      </c>
      <c r="O38" s="33">
        <v>404166</v>
      </c>
      <c r="P38" s="33">
        <v>194994</v>
      </c>
      <c r="Q38" s="20">
        <v>85884</v>
      </c>
      <c r="R38" s="20">
        <v>21504</v>
      </c>
      <c r="S38" s="20">
        <v>45968</v>
      </c>
      <c r="T38" s="20">
        <v>25442</v>
      </c>
      <c r="U38" s="34">
        <v>1479557</v>
      </c>
      <c r="V38" s="7"/>
      <c r="W38" s="9"/>
      <c r="X38" s="10"/>
    </row>
    <row r="39" spans="1:24" ht="16.5" customHeight="1">
      <c r="A39" s="7"/>
      <c r="B39" s="7"/>
      <c r="C39" s="7"/>
      <c r="D39" s="7"/>
      <c r="E39" s="7" t="s">
        <v>398</v>
      </c>
      <c r="F39" s="7"/>
      <c r="G39" s="7"/>
      <c r="H39" s="7"/>
      <c r="I39" s="7"/>
      <c r="J39" s="7"/>
      <c r="K39" s="7"/>
      <c r="L39" s="9"/>
      <c r="M39" s="10"/>
      <c r="N39" s="10"/>
      <c r="O39" s="10"/>
      <c r="P39" s="10"/>
      <c r="Q39" s="10"/>
      <c r="R39" s="10"/>
      <c r="S39" s="10"/>
      <c r="T39" s="10"/>
      <c r="U39" s="10"/>
      <c r="V39" s="7"/>
      <c r="W39" s="9"/>
      <c r="X39" s="10"/>
    </row>
    <row r="40" spans="1:24" ht="16.5" customHeight="1">
      <c r="A40" s="7"/>
      <c r="B40" s="7"/>
      <c r="C40" s="7"/>
      <c r="D40" s="7"/>
      <c r="E40" s="7"/>
      <c r="F40" s="7" t="s">
        <v>325</v>
      </c>
      <c r="G40" s="7"/>
      <c r="H40" s="7"/>
      <c r="I40" s="7"/>
      <c r="J40" s="7"/>
      <c r="K40" s="7"/>
      <c r="L40" s="9" t="s">
        <v>139</v>
      </c>
      <c r="M40" s="18">
        <v>100</v>
      </c>
      <c r="N40" s="18">
        <v>100</v>
      </c>
      <c r="O40" s="18">
        <v>100</v>
      </c>
      <c r="P40" s="18">
        <v>100</v>
      </c>
      <c r="Q40" s="18">
        <v>100</v>
      </c>
      <c r="R40" s="18">
        <v>100</v>
      </c>
      <c r="S40" s="18">
        <v>100</v>
      </c>
      <c r="T40" s="18">
        <v>100</v>
      </c>
      <c r="U40" s="18">
        <v>100</v>
      </c>
      <c r="V40" s="7"/>
      <c r="W40" s="9" t="s">
        <v>131</v>
      </c>
      <c r="X40" s="16">
        <v>9633</v>
      </c>
    </row>
    <row r="41" spans="1:24" ht="16.5" customHeight="1">
      <c r="A41" s="7"/>
      <c r="B41" s="7"/>
      <c r="C41" s="7"/>
      <c r="D41" s="7"/>
      <c r="E41" s="7"/>
      <c r="F41" s="7" t="s">
        <v>326</v>
      </c>
      <c r="G41" s="7"/>
      <c r="H41" s="7"/>
      <c r="I41" s="7"/>
      <c r="J41" s="7"/>
      <c r="K41" s="7"/>
      <c r="L41" s="9" t="s">
        <v>139</v>
      </c>
      <c r="M41" s="27">
        <v>79</v>
      </c>
      <c r="N41" s="27">
        <v>63</v>
      </c>
      <c r="O41" s="27">
        <v>67</v>
      </c>
      <c r="P41" s="27">
        <v>77</v>
      </c>
      <c r="Q41" s="27">
        <v>60</v>
      </c>
      <c r="R41" s="27">
        <v>50</v>
      </c>
      <c r="S41" s="27">
        <v>76</v>
      </c>
      <c r="T41" s="27">
        <v>60</v>
      </c>
      <c r="U41" s="27">
        <v>72</v>
      </c>
      <c r="V41" s="7"/>
      <c r="W41" s="9" t="s">
        <v>131</v>
      </c>
      <c r="X41" s="33">
        <v>133323</v>
      </c>
    </row>
    <row r="42" spans="1:24" ht="16.5" customHeight="1">
      <c r="A42" s="7"/>
      <c r="B42" s="7"/>
      <c r="C42" s="7"/>
      <c r="D42" s="7"/>
      <c r="E42" s="7"/>
      <c r="F42" s="7" t="s">
        <v>327</v>
      </c>
      <c r="G42" s="7"/>
      <c r="H42" s="7"/>
      <c r="I42" s="7"/>
      <c r="J42" s="7"/>
      <c r="K42" s="7"/>
      <c r="L42" s="9" t="s">
        <v>139</v>
      </c>
      <c r="M42" s="27">
        <v>74</v>
      </c>
      <c r="N42" s="27">
        <v>67</v>
      </c>
      <c r="O42" s="27">
        <v>63</v>
      </c>
      <c r="P42" s="27">
        <v>37</v>
      </c>
      <c r="Q42" s="27">
        <v>46</v>
      </c>
      <c r="R42" s="27">
        <v>42</v>
      </c>
      <c r="S42" s="27">
        <v>35</v>
      </c>
      <c r="T42" s="27">
        <v>42</v>
      </c>
      <c r="U42" s="27">
        <v>62</v>
      </c>
      <c r="V42" s="7"/>
      <c r="W42" s="9" t="s">
        <v>131</v>
      </c>
      <c r="X42" s="33">
        <v>282592</v>
      </c>
    </row>
    <row r="43" spans="1:24" ht="16.5" customHeight="1">
      <c r="A43" s="7"/>
      <c r="B43" s="7"/>
      <c r="C43" s="7"/>
      <c r="D43" s="7"/>
      <c r="E43" s="7"/>
      <c r="F43" s="7" t="s">
        <v>328</v>
      </c>
      <c r="G43" s="7"/>
      <c r="H43" s="7"/>
      <c r="I43" s="7"/>
      <c r="J43" s="7"/>
      <c r="K43" s="7"/>
      <c r="L43" s="9" t="s">
        <v>139</v>
      </c>
      <c r="M43" s="27">
        <v>80</v>
      </c>
      <c r="N43" s="27">
        <v>75</v>
      </c>
      <c r="O43" s="27">
        <v>82</v>
      </c>
      <c r="P43" s="27">
        <v>56</v>
      </c>
      <c r="Q43" s="27">
        <v>62</v>
      </c>
      <c r="R43" s="27">
        <v>58</v>
      </c>
      <c r="S43" s="27">
        <v>47</v>
      </c>
      <c r="T43" s="27">
        <v>51</v>
      </c>
      <c r="U43" s="27">
        <v>72</v>
      </c>
      <c r="V43" s="7"/>
      <c r="W43" s="9" t="s">
        <v>131</v>
      </c>
      <c r="X43" s="33">
        <v>320282</v>
      </c>
    </row>
    <row r="44" spans="1:24" ht="16.5" customHeight="1">
      <c r="A44" s="7"/>
      <c r="B44" s="7"/>
      <c r="C44" s="7"/>
      <c r="D44" s="7"/>
      <c r="E44" s="7"/>
      <c r="F44" s="7" t="s">
        <v>329</v>
      </c>
      <c r="G44" s="7"/>
      <c r="H44" s="7"/>
      <c r="I44" s="7"/>
      <c r="J44" s="7"/>
      <c r="K44" s="7"/>
      <c r="L44" s="9" t="s">
        <v>139</v>
      </c>
      <c r="M44" s="27">
        <v>98</v>
      </c>
      <c r="N44" s="27">
        <v>91</v>
      </c>
      <c r="O44" s="27">
        <v>98</v>
      </c>
      <c r="P44" s="27">
        <v>86</v>
      </c>
      <c r="Q44" s="27">
        <v>86</v>
      </c>
      <c r="R44" s="27">
        <v>87</v>
      </c>
      <c r="S44" s="27">
        <v>78</v>
      </c>
      <c r="T44" s="27">
        <v>82</v>
      </c>
      <c r="U44" s="27">
        <v>96</v>
      </c>
      <c r="V44" s="7"/>
      <c r="W44" s="9" t="s">
        <v>131</v>
      </c>
      <c r="X44" s="33">
        <v>161368</v>
      </c>
    </row>
    <row r="45" spans="1:24" ht="16.5" customHeight="1">
      <c r="A45" s="7"/>
      <c r="B45" s="7"/>
      <c r="C45" s="7"/>
      <c r="D45" s="7"/>
      <c r="E45" s="7"/>
      <c r="F45" s="7" t="s">
        <v>385</v>
      </c>
      <c r="G45" s="7"/>
      <c r="H45" s="7"/>
      <c r="I45" s="7"/>
      <c r="J45" s="7"/>
      <c r="K45" s="7"/>
      <c r="L45" s="9" t="s">
        <v>139</v>
      </c>
      <c r="M45" s="27">
        <v>81</v>
      </c>
      <c r="N45" s="27">
        <v>71</v>
      </c>
      <c r="O45" s="27">
        <v>78</v>
      </c>
      <c r="P45" s="27">
        <v>55</v>
      </c>
      <c r="Q45" s="27">
        <v>56</v>
      </c>
      <c r="R45" s="27">
        <v>54</v>
      </c>
      <c r="S45" s="27">
        <v>48</v>
      </c>
      <c r="T45" s="27">
        <v>51</v>
      </c>
      <c r="U45" s="27">
        <v>72</v>
      </c>
      <c r="V45" s="7"/>
      <c r="W45" s="9" t="s">
        <v>131</v>
      </c>
      <c r="X45" s="33">
        <v>907198</v>
      </c>
    </row>
    <row r="46" spans="1:24" ht="16.5" customHeight="1">
      <c r="A46" s="7"/>
      <c r="B46" s="7"/>
      <c r="C46" s="7"/>
      <c r="D46" s="7"/>
      <c r="E46" s="7"/>
      <c r="F46" s="7" t="s">
        <v>362</v>
      </c>
      <c r="G46" s="7"/>
      <c r="H46" s="7"/>
      <c r="I46" s="7"/>
      <c r="J46" s="7"/>
      <c r="K46" s="7"/>
      <c r="L46" s="9" t="s">
        <v>131</v>
      </c>
      <c r="M46" s="33">
        <v>478023</v>
      </c>
      <c r="N46" s="33">
        <v>268839</v>
      </c>
      <c r="O46" s="33">
        <v>227168</v>
      </c>
      <c r="P46" s="33">
        <v>142158</v>
      </c>
      <c r="Q46" s="20">
        <v>36905</v>
      </c>
      <c r="R46" s="16">
        <v>3573</v>
      </c>
      <c r="S46" s="20">
        <v>76981</v>
      </c>
      <c r="T46" s="20">
        <v>28614</v>
      </c>
      <c r="U46" s="34">
        <v>1262261</v>
      </c>
      <c r="V46" s="7"/>
      <c r="W46" s="9"/>
      <c r="X46" s="10"/>
    </row>
    <row r="47" spans="1:24" ht="16.5" customHeight="1">
      <c r="A47" s="7"/>
      <c r="B47" s="7"/>
      <c r="C47" s="7"/>
      <c r="D47" s="7" t="s">
        <v>78</v>
      </c>
      <c r="E47" s="7"/>
      <c r="F47" s="7"/>
      <c r="G47" s="7"/>
      <c r="H47" s="7"/>
      <c r="I47" s="7"/>
      <c r="J47" s="7"/>
      <c r="K47" s="7"/>
      <c r="L47" s="9"/>
      <c r="M47" s="10"/>
      <c r="N47" s="10"/>
      <c r="O47" s="10"/>
      <c r="P47" s="10"/>
      <c r="Q47" s="10"/>
      <c r="R47" s="10"/>
      <c r="S47" s="10"/>
      <c r="T47" s="10"/>
      <c r="U47" s="10"/>
      <c r="V47" s="7"/>
      <c r="W47" s="9"/>
      <c r="X47" s="10"/>
    </row>
    <row r="48" spans="1:24" ht="16.5" customHeight="1">
      <c r="A48" s="7"/>
      <c r="B48" s="7"/>
      <c r="C48" s="7"/>
      <c r="D48" s="7"/>
      <c r="E48" s="7" t="s">
        <v>394</v>
      </c>
      <c r="F48" s="7"/>
      <c r="G48" s="7"/>
      <c r="H48" s="7"/>
      <c r="I48" s="7"/>
      <c r="J48" s="7"/>
      <c r="K48" s="7"/>
      <c r="L48" s="9"/>
      <c r="M48" s="10"/>
      <c r="N48" s="10"/>
      <c r="O48" s="10"/>
      <c r="P48" s="10"/>
      <c r="Q48" s="10"/>
      <c r="R48" s="10"/>
      <c r="S48" s="10"/>
      <c r="T48" s="10"/>
      <c r="U48" s="10"/>
      <c r="V48" s="7"/>
      <c r="W48" s="9"/>
      <c r="X48" s="10"/>
    </row>
    <row r="49" spans="1:24" ht="16.5" customHeight="1">
      <c r="A49" s="7"/>
      <c r="B49" s="7"/>
      <c r="C49" s="7"/>
      <c r="D49" s="7"/>
      <c r="E49" s="7"/>
      <c r="F49" s="7" t="s">
        <v>325</v>
      </c>
      <c r="G49" s="7"/>
      <c r="H49" s="7"/>
      <c r="I49" s="7"/>
      <c r="J49" s="7"/>
      <c r="K49" s="7"/>
      <c r="L49" s="9" t="s">
        <v>139</v>
      </c>
      <c r="M49" s="18">
        <v>100</v>
      </c>
      <c r="N49" s="18">
        <v>100</v>
      </c>
      <c r="O49" s="18">
        <v>100</v>
      </c>
      <c r="P49" s="18">
        <v>100</v>
      </c>
      <c r="Q49" s="18">
        <v>100</v>
      </c>
      <c r="R49" s="18">
        <v>100</v>
      </c>
      <c r="S49" s="18">
        <v>100</v>
      </c>
      <c r="T49" s="18">
        <v>100</v>
      </c>
      <c r="U49" s="18">
        <v>100</v>
      </c>
      <c r="V49" s="7"/>
      <c r="W49" s="9" t="s">
        <v>131</v>
      </c>
      <c r="X49" s="20">
        <v>16182</v>
      </c>
    </row>
    <row r="50" spans="1:24" ht="16.5" customHeight="1">
      <c r="A50" s="7"/>
      <c r="B50" s="7"/>
      <c r="C50" s="7"/>
      <c r="D50" s="7"/>
      <c r="E50" s="7"/>
      <c r="F50" s="7" t="s">
        <v>326</v>
      </c>
      <c r="G50" s="7"/>
      <c r="H50" s="7"/>
      <c r="I50" s="7"/>
      <c r="J50" s="7"/>
      <c r="K50" s="7"/>
      <c r="L50" s="9" t="s">
        <v>139</v>
      </c>
      <c r="M50" s="27">
        <v>79</v>
      </c>
      <c r="N50" s="27">
        <v>64</v>
      </c>
      <c r="O50" s="27">
        <v>75</v>
      </c>
      <c r="P50" s="27">
        <v>79</v>
      </c>
      <c r="Q50" s="27">
        <v>70</v>
      </c>
      <c r="R50" s="27">
        <v>67</v>
      </c>
      <c r="S50" s="27">
        <v>79</v>
      </c>
      <c r="T50" s="27">
        <v>73</v>
      </c>
      <c r="U50" s="27">
        <v>74</v>
      </c>
      <c r="V50" s="7"/>
      <c r="W50" s="9" t="s">
        <v>131</v>
      </c>
      <c r="X50" s="33">
        <v>263526</v>
      </c>
    </row>
    <row r="51" spans="1:24" ht="16.5" customHeight="1">
      <c r="A51" s="7"/>
      <c r="B51" s="7"/>
      <c r="C51" s="7"/>
      <c r="D51" s="7"/>
      <c r="E51" s="7"/>
      <c r="F51" s="7" t="s">
        <v>327</v>
      </c>
      <c r="G51" s="7"/>
      <c r="H51" s="7"/>
      <c r="I51" s="7"/>
      <c r="J51" s="7"/>
      <c r="K51" s="7"/>
      <c r="L51" s="9" t="s">
        <v>139</v>
      </c>
      <c r="M51" s="27">
        <v>76</v>
      </c>
      <c r="N51" s="27">
        <v>59</v>
      </c>
      <c r="O51" s="27">
        <v>71</v>
      </c>
      <c r="P51" s="27">
        <v>55</v>
      </c>
      <c r="Q51" s="27">
        <v>57</v>
      </c>
      <c r="R51" s="27">
        <v>58</v>
      </c>
      <c r="S51" s="27">
        <v>31</v>
      </c>
      <c r="T51" s="27">
        <v>64</v>
      </c>
      <c r="U51" s="27">
        <v>68</v>
      </c>
      <c r="V51" s="7"/>
      <c r="W51" s="9" t="s">
        <v>131</v>
      </c>
      <c r="X51" s="33">
        <v>698045</v>
      </c>
    </row>
    <row r="52" spans="1:24" ht="16.5" customHeight="1">
      <c r="A52" s="7"/>
      <c r="B52" s="7"/>
      <c r="C52" s="7"/>
      <c r="D52" s="7"/>
      <c r="E52" s="7"/>
      <c r="F52" s="7" t="s">
        <v>328</v>
      </c>
      <c r="G52" s="7"/>
      <c r="H52" s="7"/>
      <c r="I52" s="7"/>
      <c r="J52" s="7"/>
      <c r="K52" s="7"/>
      <c r="L52" s="9" t="s">
        <v>139</v>
      </c>
      <c r="M52" s="27">
        <v>81</v>
      </c>
      <c r="N52" s="27">
        <v>68</v>
      </c>
      <c r="O52" s="27">
        <v>79</v>
      </c>
      <c r="P52" s="27">
        <v>71</v>
      </c>
      <c r="Q52" s="27">
        <v>73</v>
      </c>
      <c r="R52" s="27">
        <v>65</v>
      </c>
      <c r="S52" s="27">
        <v>51</v>
      </c>
      <c r="T52" s="27">
        <v>72</v>
      </c>
      <c r="U52" s="27">
        <v>76</v>
      </c>
      <c r="V52" s="7"/>
      <c r="W52" s="9" t="s">
        <v>131</v>
      </c>
      <c r="X52" s="33">
        <v>646412</v>
      </c>
    </row>
    <row r="53" spans="1:24" ht="16.5" customHeight="1">
      <c r="A53" s="7"/>
      <c r="B53" s="7"/>
      <c r="C53" s="7"/>
      <c r="D53" s="7"/>
      <c r="E53" s="7"/>
      <c r="F53" s="7" t="s">
        <v>329</v>
      </c>
      <c r="G53" s="7"/>
      <c r="H53" s="7"/>
      <c r="I53" s="7"/>
      <c r="J53" s="7"/>
      <c r="K53" s="7"/>
      <c r="L53" s="9" t="s">
        <v>139</v>
      </c>
      <c r="M53" s="27">
        <v>95</v>
      </c>
      <c r="N53" s="27">
        <v>87</v>
      </c>
      <c r="O53" s="27">
        <v>94</v>
      </c>
      <c r="P53" s="27">
        <v>94</v>
      </c>
      <c r="Q53" s="27">
        <v>92</v>
      </c>
      <c r="R53" s="27">
        <v>87</v>
      </c>
      <c r="S53" s="27">
        <v>83</v>
      </c>
      <c r="T53" s="27">
        <v>94</v>
      </c>
      <c r="U53" s="27">
        <v>93</v>
      </c>
      <c r="V53" s="7"/>
      <c r="W53" s="9" t="s">
        <v>131</v>
      </c>
      <c r="X53" s="33">
        <v>129577</v>
      </c>
    </row>
    <row r="54" spans="1:24" ht="16.5" customHeight="1">
      <c r="A54" s="7"/>
      <c r="B54" s="7"/>
      <c r="C54" s="7"/>
      <c r="D54" s="7"/>
      <c r="E54" s="7"/>
      <c r="F54" s="7" t="s">
        <v>385</v>
      </c>
      <c r="G54" s="7"/>
      <c r="H54" s="7"/>
      <c r="I54" s="7"/>
      <c r="J54" s="7"/>
      <c r="K54" s="7"/>
      <c r="L54" s="9" t="s">
        <v>139</v>
      </c>
      <c r="M54" s="27">
        <v>80</v>
      </c>
      <c r="N54" s="27">
        <v>65</v>
      </c>
      <c r="O54" s="27">
        <v>75</v>
      </c>
      <c r="P54" s="27">
        <v>69</v>
      </c>
      <c r="Q54" s="27">
        <v>68</v>
      </c>
      <c r="R54" s="27">
        <v>64</v>
      </c>
      <c r="S54" s="27">
        <v>50</v>
      </c>
      <c r="T54" s="27">
        <v>71</v>
      </c>
      <c r="U54" s="27">
        <v>74</v>
      </c>
      <c r="V54" s="7"/>
      <c r="W54" s="9" t="s">
        <v>131</v>
      </c>
      <c r="X54" s="34">
        <v>1753742</v>
      </c>
    </row>
    <row r="55" spans="1:24" ht="16.5" customHeight="1">
      <c r="A55" s="7"/>
      <c r="B55" s="7"/>
      <c r="C55" s="7"/>
      <c r="D55" s="7"/>
      <c r="E55" s="7"/>
      <c r="F55" s="7" t="s">
        <v>362</v>
      </c>
      <c r="G55" s="7"/>
      <c r="H55" s="7"/>
      <c r="I55" s="7"/>
      <c r="J55" s="7"/>
      <c r="K55" s="7"/>
      <c r="L55" s="9" t="s">
        <v>131</v>
      </c>
      <c r="M55" s="33">
        <v>668215</v>
      </c>
      <c r="N55" s="33">
        <v>289091</v>
      </c>
      <c r="O55" s="33">
        <v>392264</v>
      </c>
      <c r="P55" s="33">
        <v>126927</v>
      </c>
      <c r="Q55" s="33">
        <v>156182</v>
      </c>
      <c r="R55" s="20">
        <v>68445</v>
      </c>
      <c r="S55" s="16">
        <v>1407</v>
      </c>
      <c r="T55" s="20">
        <v>51211</v>
      </c>
      <c r="U55" s="34">
        <v>1753742</v>
      </c>
      <c r="V55" s="7"/>
      <c r="W55" s="9"/>
      <c r="X55" s="10"/>
    </row>
    <row r="56" spans="1:24" ht="16.5" customHeight="1">
      <c r="A56" s="7"/>
      <c r="B56" s="7"/>
      <c r="C56" s="7"/>
      <c r="D56" s="7"/>
      <c r="E56" s="7" t="s">
        <v>395</v>
      </c>
      <c r="F56" s="7"/>
      <c r="G56" s="7"/>
      <c r="H56" s="7"/>
      <c r="I56" s="7"/>
      <c r="J56" s="7"/>
      <c r="K56" s="7"/>
      <c r="L56" s="9"/>
      <c r="M56" s="10"/>
      <c r="N56" s="10"/>
      <c r="O56" s="10"/>
      <c r="P56" s="10"/>
      <c r="Q56" s="10"/>
      <c r="R56" s="10"/>
      <c r="S56" s="10"/>
      <c r="T56" s="10"/>
      <c r="U56" s="10"/>
      <c r="V56" s="7"/>
      <c r="W56" s="9"/>
      <c r="X56" s="10"/>
    </row>
    <row r="57" spans="1:24" ht="16.5" customHeight="1">
      <c r="A57" s="7"/>
      <c r="B57" s="7"/>
      <c r="C57" s="7"/>
      <c r="D57" s="7"/>
      <c r="E57" s="7"/>
      <c r="F57" s="7" t="s">
        <v>325</v>
      </c>
      <c r="G57" s="7"/>
      <c r="H57" s="7"/>
      <c r="I57" s="7"/>
      <c r="J57" s="7"/>
      <c r="K57" s="7"/>
      <c r="L57" s="9" t="s">
        <v>139</v>
      </c>
      <c r="M57" s="18">
        <v>100</v>
      </c>
      <c r="N57" s="18">
        <v>100</v>
      </c>
      <c r="O57" s="18">
        <v>100</v>
      </c>
      <c r="P57" s="18">
        <v>100</v>
      </c>
      <c r="Q57" s="18">
        <v>100</v>
      </c>
      <c r="R57" s="18">
        <v>100</v>
      </c>
      <c r="S57" s="18">
        <v>100</v>
      </c>
      <c r="T57" s="18">
        <v>100</v>
      </c>
      <c r="U57" s="18">
        <v>100</v>
      </c>
      <c r="V57" s="7"/>
      <c r="W57" s="9" t="s">
        <v>131</v>
      </c>
      <c r="X57" s="20">
        <v>14082</v>
      </c>
    </row>
    <row r="58" spans="1:24" ht="16.5" customHeight="1">
      <c r="A58" s="7"/>
      <c r="B58" s="7"/>
      <c r="C58" s="7"/>
      <c r="D58" s="7"/>
      <c r="E58" s="7"/>
      <c r="F58" s="7" t="s">
        <v>326</v>
      </c>
      <c r="G58" s="7"/>
      <c r="H58" s="7"/>
      <c r="I58" s="7"/>
      <c r="J58" s="7"/>
      <c r="K58" s="7"/>
      <c r="L58" s="9" t="s">
        <v>139</v>
      </c>
      <c r="M58" s="27">
        <v>82</v>
      </c>
      <c r="N58" s="27">
        <v>69</v>
      </c>
      <c r="O58" s="27">
        <v>75</v>
      </c>
      <c r="P58" s="27">
        <v>81</v>
      </c>
      <c r="Q58" s="27">
        <v>68</v>
      </c>
      <c r="R58" s="27">
        <v>65</v>
      </c>
      <c r="S58" s="27">
        <v>80</v>
      </c>
      <c r="T58" s="27">
        <v>70</v>
      </c>
      <c r="U58" s="27">
        <v>76</v>
      </c>
      <c r="V58" s="7"/>
      <c r="W58" s="9" t="s">
        <v>131</v>
      </c>
      <c r="X58" s="33">
        <v>245489</v>
      </c>
    </row>
    <row r="59" spans="1:24" ht="16.5" customHeight="1">
      <c r="A59" s="7"/>
      <c r="B59" s="7"/>
      <c r="C59" s="7"/>
      <c r="D59" s="7"/>
      <c r="E59" s="7"/>
      <c r="F59" s="7" t="s">
        <v>327</v>
      </c>
      <c r="G59" s="7"/>
      <c r="H59" s="7"/>
      <c r="I59" s="7"/>
      <c r="J59" s="7"/>
      <c r="K59" s="7"/>
      <c r="L59" s="9" t="s">
        <v>139</v>
      </c>
      <c r="M59" s="27">
        <v>76</v>
      </c>
      <c r="N59" s="27">
        <v>66</v>
      </c>
      <c r="O59" s="27">
        <v>71</v>
      </c>
      <c r="P59" s="27">
        <v>53</v>
      </c>
      <c r="Q59" s="27">
        <v>56</v>
      </c>
      <c r="R59" s="27">
        <v>57</v>
      </c>
      <c r="S59" s="27">
        <v>33</v>
      </c>
      <c r="T59" s="27">
        <v>51</v>
      </c>
      <c r="U59" s="27">
        <v>68</v>
      </c>
      <c r="V59" s="7"/>
      <c r="W59" s="9" t="s">
        <v>131</v>
      </c>
      <c r="X59" s="33">
        <v>675747</v>
      </c>
    </row>
    <row r="60" spans="1:24" ht="16.5" customHeight="1">
      <c r="A60" s="7"/>
      <c r="B60" s="7"/>
      <c r="C60" s="7"/>
      <c r="D60" s="7"/>
      <c r="E60" s="7"/>
      <c r="F60" s="7" t="s">
        <v>328</v>
      </c>
      <c r="G60" s="7"/>
      <c r="H60" s="7"/>
      <c r="I60" s="7"/>
      <c r="J60" s="7"/>
      <c r="K60" s="7"/>
      <c r="L60" s="9" t="s">
        <v>139</v>
      </c>
      <c r="M60" s="27">
        <v>80</v>
      </c>
      <c r="N60" s="27">
        <v>72</v>
      </c>
      <c r="O60" s="27">
        <v>80</v>
      </c>
      <c r="P60" s="27">
        <v>69</v>
      </c>
      <c r="Q60" s="27">
        <v>71</v>
      </c>
      <c r="R60" s="27">
        <v>65</v>
      </c>
      <c r="S60" s="27">
        <v>52</v>
      </c>
      <c r="T60" s="27">
        <v>64</v>
      </c>
      <c r="U60" s="27">
        <v>76</v>
      </c>
      <c r="V60" s="7"/>
      <c r="W60" s="9" t="s">
        <v>131</v>
      </c>
      <c r="X60" s="33">
        <v>688047</v>
      </c>
    </row>
    <row r="61" spans="1:24" ht="16.5" customHeight="1">
      <c r="A61" s="7"/>
      <c r="B61" s="7"/>
      <c r="C61" s="7"/>
      <c r="D61" s="7"/>
      <c r="E61" s="7"/>
      <c r="F61" s="7" t="s">
        <v>329</v>
      </c>
      <c r="G61" s="7"/>
      <c r="H61" s="7"/>
      <c r="I61" s="7"/>
      <c r="J61" s="7"/>
      <c r="K61" s="7"/>
      <c r="L61" s="9" t="s">
        <v>139</v>
      </c>
      <c r="M61" s="27">
        <v>94</v>
      </c>
      <c r="N61" s="27">
        <v>91</v>
      </c>
      <c r="O61" s="27">
        <v>95</v>
      </c>
      <c r="P61" s="27">
        <v>92</v>
      </c>
      <c r="Q61" s="27">
        <v>90</v>
      </c>
      <c r="R61" s="27">
        <v>87</v>
      </c>
      <c r="S61" s="27">
        <v>88</v>
      </c>
      <c r="T61" s="27">
        <v>92</v>
      </c>
      <c r="U61" s="27">
        <v>93</v>
      </c>
      <c r="V61" s="7"/>
      <c r="W61" s="9" t="s">
        <v>131</v>
      </c>
      <c r="X61" s="33">
        <v>138792</v>
      </c>
    </row>
    <row r="62" spans="1:24" ht="16.5" customHeight="1">
      <c r="A62" s="7"/>
      <c r="B62" s="7"/>
      <c r="C62" s="7"/>
      <c r="D62" s="7"/>
      <c r="E62" s="7"/>
      <c r="F62" s="7" t="s">
        <v>385</v>
      </c>
      <c r="G62" s="7"/>
      <c r="H62" s="7"/>
      <c r="I62" s="7"/>
      <c r="J62" s="7"/>
      <c r="K62" s="7"/>
      <c r="L62" s="9" t="s">
        <v>139</v>
      </c>
      <c r="M62" s="27">
        <v>80</v>
      </c>
      <c r="N62" s="27">
        <v>71</v>
      </c>
      <c r="O62" s="27">
        <v>76</v>
      </c>
      <c r="P62" s="27">
        <v>67</v>
      </c>
      <c r="Q62" s="27">
        <v>65</v>
      </c>
      <c r="R62" s="27">
        <v>63</v>
      </c>
      <c r="S62" s="27">
        <v>51</v>
      </c>
      <c r="T62" s="27">
        <v>63</v>
      </c>
      <c r="U62" s="27">
        <v>74</v>
      </c>
      <c r="V62" s="7"/>
      <c r="W62" s="9" t="s">
        <v>131</v>
      </c>
      <c r="X62" s="34">
        <v>1762157</v>
      </c>
    </row>
    <row r="63" spans="1:24" ht="16.5" customHeight="1">
      <c r="A63" s="7"/>
      <c r="B63" s="7"/>
      <c r="C63" s="7"/>
      <c r="D63" s="7"/>
      <c r="E63" s="7"/>
      <c r="F63" s="7" t="s">
        <v>362</v>
      </c>
      <c r="G63" s="7"/>
      <c r="H63" s="7"/>
      <c r="I63" s="7"/>
      <c r="J63" s="7"/>
      <c r="K63" s="7"/>
      <c r="L63" s="9" t="s">
        <v>131</v>
      </c>
      <c r="M63" s="33">
        <v>694959</v>
      </c>
      <c r="N63" s="33">
        <v>400887</v>
      </c>
      <c r="O63" s="33">
        <v>293018</v>
      </c>
      <c r="P63" s="33">
        <v>182593</v>
      </c>
      <c r="Q63" s="33">
        <v>152854</v>
      </c>
      <c r="R63" s="20">
        <v>22465</v>
      </c>
      <c r="S63" s="16">
        <v>3933</v>
      </c>
      <c r="T63" s="20">
        <v>11448</v>
      </c>
      <c r="U63" s="34">
        <v>1762157</v>
      </c>
      <c r="V63" s="7"/>
      <c r="W63" s="9"/>
      <c r="X63" s="10"/>
    </row>
    <row r="64" spans="1:24" ht="16.5" customHeight="1">
      <c r="A64" s="7"/>
      <c r="B64" s="7"/>
      <c r="C64" s="7"/>
      <c r="D64" s="7"/>
      <c r="E64" s="7" t="s">
        <v>396</v>
      </c>
      <c r="F64" s="7"/>
      <c r="G64" s="7"/>
      <c r="H64" s="7"/>
      <c r="I64" s="7"/>
      <c r="J64" s="7"/>
      <c r="K64" s="7"/>
      <c r="L64" s="9"/>
      <c r="M64" s="10"/>
      <c r="N64" s="10"/>
      <c r="O64" s="10"/>
      <c r="P64" s="10"/>
      <c r="Q64" s="10"/>
      <c r="R64" s="10"/>
      <c r="S64" s="10"/>
      <c r="T64" s="10"/>
      <c r="U64" s="10"/>
      <c r="V64" s="7"/>
      <c r="W64" s="9"/>
      <c r="X64" s="10"/>
    </row>
    <row r="65" spans="1:24" ht="16.5" customHeight="1">
      <c r="A65" s="7"/>
      <c r="B65" s="7"/>
      <c r="C65" s="7"/>
      <c r="D65" s="7"/>
      <c r="E65" s="7"/>
      <c r="F65" s="7" t="s">
        <v>325</v>
      </c>
      <c r="G65" s="7"/>
      <c r="H65" s="7"/>
      <c r="I65" s="7"/>
      <c r="J65" s="7"/>
      <c r="K65" s="7"/>
      <c r="L65" s="9" t="s">
        <v>139</v>
      </c>
      <c r="M65" s="18">
        <v>100</v>
      </c>
      <c r="N65" s="18">
        <v>100</v>
      </c>
      <c r="O65" s="18">
        <v>100</v>
      </c>
      <c r="P65" s="18">
        <v>100</v>
      </c>
      <c r="Q65" s="18">
        <v>100</v>
      </c>
      <c r="R65" s="18">
        <v>100</v>
      </c>
      <c r="S65" s="18">
        <v>100</v>
      </c>
      <c r="T65" s="18">
        <v>100</v>
      </c>
      <c r="U65" s="18">
        <v>100</v>
      </c>
      <c r="V65" s="7"/>
      <c r="W65" s="9" t="s">
        <v>131</v>
      </c>
      <c r="X65" s="20">
        <v>13262</v>
      </c>
    </row>
    <row r="66" spans="1:24" ht="16.5" customHeight="1">
      <c r="A66" s="7"/>
      <c r="B66" s="7"/>
      <c r="C66" s="7"/>
      <c r="D66" s="7"/>
      <c r="E66" s="7"/>
      <c r="F66" s="7" t="s">
        <v>326</v>
      </c>
      <c r="G66" s="7"/>
      <c r="H66" s="7"/>
      <c r="I66" s="7"/>
      <c r="J66" s="7"/>
      <c r="K66" s="7"/>
      <c r="L66" s="9" t="s">
        <v>139</v>
      </c>
      <c r="M66" s="27">
        <v>80</v>
      </c>
      <c r="N66" s="27">
        <v>67</v>
      </c>
      <c r="O66" s="27">
        <v>74</v>
      </c>
      <c r="P66" s="27">
        <v>81</v>
      </c>
      <c r="Q66" s="27">
        <v>66</v>
      </c>
      <c r="R66" s="27">
        <v>73</v>
      </c>
      <c r="S66" s="27">
        <v>76</v>
      </c>
      <c r="T66" s="27">
        <v>72</v>
      </c>
      <c r="U66" s="27">
        <v>75</v>
      </c>
      <c r="V66" s="7"/>
      <c r="W66" s="9" t="s">
        <v>131</v>
      </c>
      <c r="X66" s="33">
        <v>242602</v>
      </c>
    </row>
    <row r="67" spans="1:24" ht="16.5" customHeight="1">
      <c r="A67" s="7"/>
      <c r="B67" s="7"/>
      <c r="C67" s="7"/>
      <c r="D67" s="7"/>
      <c r="E67" s="7"/>
      <c r="F67" s="7" t="s">
        <v>327</v>
      </c>
      <c r="G67" s="7"/>
      <c r="H67" s="7"/>
      <c r="I67" s="7"/>
      <c r="J67" s="7"/>
      <c r="K67" s="7"/>
      <c r="L67" s="9" t="s">
        <v>139</v>
      </c>
      <c r="M67" s="27">
        <v>75</v>
      </c>
      <c r="N67" s="27">
        <v>65</v>
      </c>
      <c r="O67" s="27">
        <v>73</v>
      </c>
      <c r="P67" s="27">
        <v>54</v>
      </c>
      <c r="Q67" s="27">
        <v>55</v>
      </c>
      <c r="R67" s="27">
        <v>62</v>
      </c>
      <c r="S67" s="27">
        <v>35</v>
      </c>
      <c r="T67" s="27">
        <v>63</v>
      </c>
      <c r="U67" s="27">
        <v>67</v>
      </c>
      <c r="V67" s="7"/>
      <c r="W67" s="9" t="s">
        <v>131</v>
      </c>
      <c r="X67" s="33">
        <v>642325</v>
      </c>
    </row>
    <row r="68" spans="1:24" ht="16.5" customHeight="1">
      <c r="A68" s="7"/>
      <c r="B68" s="7"/>
      <c r="C68" s="7"/>
      <c r="D68" s="7"/>
      <c r="E68" s="7"/>
      <c r="F68" s="7" t="s">
        <v>328</v>
      </c>
      <c r="G68" s="7"/>
      <c r="H68" s="7"/>
      <c r="I68" s="7"/>
      <c r="J68" s="7"/>
      <c r="K68" s="7"/>
      <c r="L68" s="9" t="s">
        <v>139</v>
      </c>
      <c r="M68" s="27">
        <v>80</v>
      </c>
      <c r="N68" s="27">
        <v>71</v>
      </c>
      <c r="O68" s="27">
        <v>83</v>
      </c>
      <c r="P68" s="27">
        <v>69</v>
      </c>
      <c r="Q68" s="27">
        <v>71</v>
      </c>
      <c r="R68" s="27">
        <v>69</v>
      </c>
      <c r="S68" s="27">
        <v>52</v>
      </c>
      <c r="T68" s="27">
        <v>70</v>
      </c>
      <c r="U68" s="27">
        <v>75</v>
      </c>
      <c r="V68" s="7"/>
      <c r="W68" s="9" t="s">
        <v>131</v>
      </c>
      <c r="X68" s="33">
        <v>608008</v>
      </c>
    </row>
    <row r="69" spans="1:24" ht="16.5" customHeight="1">
      <c r="A69" s="7"/>
      <c r="B69" s="7"/>
      <c r="C69" s="7"/>
      <c r="D69" s="7"/>
      <c r="E69" s="7"/>
      <c r="F69" s="7" t="s">
        <v>329</v>
      </c>
      <c r="G69" s="7"/>
      <c r="H69" s="7"/>
      <c r="I69" s="7"/>
      <c r="J69" s="7"/>
      <c r="K69" s="7"/>
      <c r="L69" s="9" t="s">
        <v>139</v>
      </c>
      <c r="M69" s="27">
        <v>95</v>
      </c>
      <c r="N69" s="27">
        <v>90</v>
      </c>
      <c r="O69" s="27">
        <v>96</v>
      </c>
      <c r="P69" s="27">
        <v>92</v>
      </c>
      <c r="Q69" s="27">
        <v>92</v>
      </c>
      <c r="R69" s="27">
        <v>89</v>
      </c>
      <c r="S69" s="27">
        <v>83</v>
      </c>
      <c r="T69" s="27">
        <v>92</v>
      </c>
      <c r="U69" s="27">
        <v>93</v>
      </c>
      <c r="V69" s="7"/>
      <c r="W69" s="9" t="s">
        <v>131</v>
      </c>
      <c r="X69" s="33">
        <v>113177</v>
      </c>
    </row>
    <row r="70" spans="1:24" ht="16.5" customHeight="1">
      <c r="A70" s="7"/>
      <c r="B70" s="7"/>
      <c r="C70" s="7"/>
      <c r="D70" s="7"/>
      <c r="E70" s="7"/>
      <c r="F70" s="7" t="s">
        <v>385</v>
      </c>
      <c r="G70" s="7"/>
      <c r="H70" s="7"/>
      <c r="I70" s="7"/>
      <c r="J70" s="7"/>
      <c r="K70" s="7"/>
      <c r="L70" s="9" t="s">
        <v>139</v>
      </c>
      <c r="M70" s="27">
        <v>80</v>
      </c>
      <c r="N70" s="27">
        <v>69</v>
      </c>
      <c r="O70" s="27">
        <v>77</v>
      </c>
      <c r="P70" s="27">
        <v>68</v>
      </c>
      <c r="Q70" s="27">
        <v>65</v>
      </c>
      <c r="R70" s="27">
        <v>68</v>
      </c>
      <c r="S70" s="27">
        <v>49</v>
      </c>
      <c r="T70" s="27">
        <v>69</v>
      </c>
      <c r="U70" s="27">
        <v>74</v>
      </c>
      <c r="V70" s="7"/>
      <c r="W70" s="9" t="s">
        <v>131</v>
      </c>
      <c r="X70" s="34">
        <v>1619374</v>
      </c>
    </row>
    <row r="71" spans="1:24" ht="16.5" customHeight="1">
      <c r="A71" s="7"/>
      <c r="B71" s="7"/>
      <c r="C71" s="7"/>
      <c r="D71" s="7"/>
      <c r="E71" s="7"/>
      <c r="F71" s="7" t="s">
        <v>362</v>
      </c>
      <c r="G71" s="7"/>
      <c r="H71" s="7"/>
      <c r="I71" s="7"/>
      <c r="J71" s="7"/>
      <c r="K71" s="7"/>
      <c r="L71" s="9" t="s">
        <v>131</v>
      </c>
      <c r="M71" s="33">
        <v>505419</v>
      </c>
      <c r="N71" s="33">
        <v>348201</v>
      </c>
      <c r="O71" s="33">
        <v>353525</v>
      </c>
      <c r="P71" s="33">
        <v>239649</v>
      </c>
      <c r="Q71" s="20">
        <v>84792</v>
      </c>
      <c r="R71" s="20">
        <v>33053</v>
      </c>
      <c r="S71" s="20">
        <v>11976</v>
      </c>
      <c r="T71" s="20">
        <v>42759</v>
      </c>
      <c r="U71" s="34">
        <v>1619374</v>
      </c>
      <c r="V71" s="7"/>
      <c r="W71" s="9"/>
      <c r="X71" s="10"/>
    </row>
    <row r="72" spans="1:24" ht="16.5" customHeight="1">
      <c r="A72" s="7"/>
      <c r="B72" s="7"/>
      <c r="C72" s="7"/>
      <c r="D72" s="7"/>
      <c r="E72" s="7" t="s">
        <v>397</v>
      </c>
      <c r="F72" s="7"/>
      <c r="G72" s="7"/>
      <c r="H72" s="7"/>
      <c r="I72" s="7"/>
      <c r="J72" s="7"/>
      <c r="K72" s="7"/>
      <c r="L72" s="9"/>
      <c r="M72" s="10"/>
      <c r="N72" s="10"/>
      <c r="O72" s="10"/>
      <c r="P72" s="10"/>
      <c r="Q72" s="10"/>
      <c r="R72" s="10"/>
      <c r="S72" s="10"/>
      <c r="T72" s="10"/>
      <c r="U72" s="10"/>
      <c r="V72" s="7"/>
      <c r="W72" s="9"/>
      <c r="X72" s="10"/>
    </row>
    <row r="73" spans="1:24" ht="16.5" customHeight="1">
      <c r="A73" s="7"/>
      <c r="B73" s="7"/>
      <c r="C73" s="7"/>
      <c r="D73" s="7"/>
      <c r="E73" s="7"/>
      <c r="F73" s="7" t="s">
        <v>325</v>
      </c>
      <c r="G73" s="7"/>
      <c r="H73" s="7"/>
      <c r="I73" s="7"/>
      <c r="J73" s="7"/>
      <c r="K73" s="7"/>
      <c r="L73" s="9" t="s">
        <v>139</v>
      </c>
      <c r="M73" s="18">
        <v>100</v>
      </c>
      <c r="N73" s="18">
        <v>100</v>
      </c>
      <c r="O73" s="18">
        <v>100</v>
      </c>
      <c r="P73" s="18">
        <v>100</v>
      </c>
      <c r="Q73" s="18">
        <v>100</v>
      </c>
      <c r="R73" s="18">
        <v>100</v>
      </c>
      <c r="S73" s="18">
        <v>100</v>
      </c>
      <c r="T73" s="18">
        <v>100</v>
      </c>
      <c r="U73" s="18">
        <v>100</v>
      </c>
      <c r="V73" s="7"/>
      <c r="W73" s="9" t="s">
        <v>131</v>
      </c>
      <c r="X73" s="20">
        <v>11095</v>
      </c>
    </row>
    <row r="74" spans="1:24" ht="16.5" customHeight="1">
      <c r="A74" s="7"/>
      <c r="B74" s="7"/>
      <c r="C74" s="7"/>
      <c r="D74" s="7"/>
      <c r="E74" s="7"/>
      <c r="F74" s="7" t="s">
        <v>326</v>
      </c>
      <c r="G74" s="7"/>
      <c r="H74" s="7"/>
      <c r="I74" s="7"/>
      <c r="J74" s="7"/>
      <c r="K74" s="7"/>
      <c r="L74" s="9" t="s">
        <v>139</v>
      </c>
      <c r="M74" s="27">
        <v>80</v>
      </c>
      <c r="N74" s="27">
        <v>66</v>
      </c>
      <c r="O74" s="27">
        <v>72</v>
      </c>
      <c r="P74" s="27">
        <v>80</v>
      </c>
      <c r="Q74" s="27">
        <v>65</v>
      </c>
      <c r="R74" s="27">
        <v>58</v>
      </c>
      <c r="S74" s="27">
        <v>75</v>
      </c>
      <c r="T74" s="27">
        <v>72</v>
      </c>
      <c r="U74" s="27">
        <v>73</v>
      </c>
      <c r="V74" s="7"/>
      <c r="W74" s="9" t="s">
        <v>131</v>
      </c>
      <c r="X74" s="33">
        <v>207678</v>
      </c>
    </row>
    <row r="75" spans="1:24" ht="16.5" customHeight="1">
      <c r="A75" s="7"/>
      <c r="B75" s="7"/>
      <c r="C75" s="7"/>
      <c r="D75" s="7"/>
      <c r="E75" s="7"/>
      <c r="F75" s="7" t="s">
        <v>327</v>
      </c>
      <c r="G75" s="7"/>
      <c r="H75" s="7"/>
      <c r="I75" s="7"/>
      <c r="J75" s="7"/>
      <c r="K75" s="7"/>
      <c r="L75" s="9" t="s">
        <v>139</v>
      </c>
      <c r="M75" s="27">
        <v>76</v>
      </c>
      <c r="N75" s="27">
        <v>66</v>
      </c>
      <c r="O75" s="27">
        <v>69</v>
      </c>
      <c r="P75" s="27">
        <v>48</v>
      </c>
      <c r="Q75" s="27">
        <v>51</v>
      </c>
      <c r="R75" s="27">
        <v>52</v>
      </c>
      <c r="S75" s="27">
        <v>33</v>
      </c>
      <c r="T75" s="27">
        <v>58</v>
      </c>
      <c r="U75" s="27">
        <v>65</v>
      </c>
      <c r="V75" s="7"/>
      <c r="W75" s="9" t="s">
        <v>131</v>
      </c>
      <c r="X75" s="33">
        <v>552389</v>
      </c>
    </row>
    <row r="76" spans="1:24" ht="16.5" customHeight="1">
      <c r="A76" s="7"/>
      <c r="B76" s="7"/>
      <c r="C76" s="7"/>
      <c r="D76" s="7"/>
      <c r="E76" s="7"/>
      <c r="F76" s="7" t="s">
        <v>328</v>
      </c>
      <c r="G76" s="7"/>
      <c r="H76" s="7"/>
      <c r="I76" s="7"/>
      <c r="J76" s="7"/>
      <c r="K76" s="7"/>
      <c r="L76" s="9" t="s">
        <v>139</v>
      </c>
      <c r="M76" s="27">
        <v>82</v>
      </c>
      <c r="N76" s="27">
        <v>74</v>
      </c>
      <c r="O76" s="27">
        <v>82</v>
      </c>
      <c r="P76" s="27">
        <v>66</v>
      </c>
      <c r="Q76" s="27">
        <v>69</v>
      </c>
      <c r="R76" s="27">
        <v>65</v>
      </c>
      <c r="S76" s="27">
        <v>49</v>
      </c>
      <c r="T76" s="27">
        <v>70</v>
      </c>
      <c r="U76" s="27">
        <v>75</v>
      </c>
      <c r="V76" s="7"/>
      <c r="W76" s="9" t="s">
        <v>131</v>
      </c>
      <c r="X76" s="33">
        <v>499314</v>
      </c>
    </row>
    <row r="77" spans="1:24" ht="16.5" customHeight="1">
      <c r="A77" s="7"/>
      <c r="B77" s="7"/>
      <c r="C77" s="7"/>
      <c r="D77" s="7"/>
      <c r="E77" s="7"/>
      <c r="F77" s="7" t="s">
        <v>329</v>
      </c>
      <c r="G77" s="7"/>
      <c r="H77" s="7"/>
      <c r="I77" s="7"/>
      <c r="J77" s="7"/>
      <c r="K77" s="7"/>
      <c r="L77" s="9" t="s">
        <v>139</v>
      </c>
      <c r="M77" s="27">
        <v>96</v>
      </c>
      <c r="N77" s="27">
        <v>90</v>
      </c>
      <c r="O77" s="27">
        <v>96</v>
      </c>
      <c r="P77" s="27">
        <v>90</v>
      </c>
      <c r="Q77" s="27">
        <v>90</v>
      </c>
      <c r="R77" s="27">
        <v>88</v>
      </c>
      <c r="S77" s="27">
        <v>82</v>
      </c>
      <c r="T77" s="27">
        <v>95</v>
      </c>
      <c r="U77" s="27">
        <v>93</v>
      </c>
      <c r="V77" s="7"/>
      <c r="W77" s="9" t="s">
        <v>131</v>
      </c>
      <c r="X77" s="20">
        <v>94490</v>
      </c>
    </row>
    <row r="78" spans="1:24" ht="16.5" customHeight="1">
      <c r="A78" s="7"/>
      <c r="B78" s="7"/>
      <c r="C78" s="7"/>
      <c r="D78" s="7"/>
      <c r="E78" s="7"/>
      <c r="F78" s="7" t="s">
        <v>385</v>
      </c>
      <c r="G78" s="7"/>
      <c r="H78" s="7"/>
      <c r="I78" s="7"/>
      <c r="J78" s="7"/>
      <c r="K78" s="7"/>
      <c r="L78" s="9" t="s">
        <v>139</v>
      </c>
      <c r="M78" s="27">
        <v>81</v>
      </c>
      <c r="N78" s="27">
        <v>71</v>
      </c>
      <c r="O78" s="27">
        <v>75</v>
      </c>
      <c r="P78" s="27">
        <v>63</v>
      </c>
      <c r="Q78" s="27">
        <v>62</v>
      </c>
      <c r="R78" s="27">
        <v>61</v>
      </c>
      <c r="S78" s="27">
        <v>47</v>
      </c>
      <c r="T78" s="27">
        <v>69</v>
      </c>
      <c r="U78" s="27">
        <v>72</v>
      </c>
      <c r="V78" s="7"/>
      <c r="W78" s="9" t="s">
        <v>131</v>
      </c>
      <c r="X78" s="34">
        <v>1364966</v>
      </c>
    </row>
    <row r="79" spans="1:24" ht="16.5" customHeight="1">
      <c r="A79" s="7"/>
      <c r="B79" s="7"/>
      <c r="C79" s="7"/>
      <c r="D79" s="7"/>
      <c r="E79" s="7"/>
      <c r="F79" s="7" t="s">
        <v>362</v>
      </c>
      <c r="G79" s="7"/>
      <c r="H79" s="7"/>
      <c r="I79" s="7"/>
      <c r="J79" s="7"/>
      <c r="K79" s="7"/>
      <c r="L79" s="9" t="s">
        <v>131</v>
      </c>
      <c r="M79" s="33">
        <v>347058</v>
      </c>
      <c r="N79" s="33">
        <v>349395</v>
      </c>
      <c r="O79" s="33">
        <v>319337</v>
      </c>
      <c r="P79" s="33">
        <v>186651</v>
      </c>
      <c r="Q79" s="20">
        <v>78937</v>
      </c>
      <c r="R79" s="20">
        <v>17145</v>
      </c>
      <c r="S79" s="20">
        <v>43289</v>
      </c>
      <c r="T79" s="20">
        <v>23154</v>
      </c>
      <c r="U79" s="34">
        <v>1364966</v>
      </c>
      <c r="V79" s="7"/>
      <c r="W79" s="9"/>
      <c r="X79" s="10"/>
    </row>
    <row r="80" spans="1:24" ht="16.5" customHeight="1">
      <c r="A80" s="7"/>
      <c r="B80" s="7"/>
      <c r="C80" s="7"/>
      <c r="D80" s="7"/>
      <c r="E80" s="7" t="s">
        <v>398</v>
      </c>
      <c r="F80" s="7"/>
      <c r="G80" s="7"/>
      <c r="H80" s="7"/>
      <c r="I80" s="7"/>
      <c r="J80" s="7"/>
      <c r="K80" s="7"/>
      <c r="L80" s="9"/>
      <c r="M80" s="10"/>
      <c r="N80" s="10"/>
      <c r="O80" s="10"/>
      <c r="P80" s="10"/>
      <c r="Q80" s="10"/>
      <c r="R80" s="10"/>
      <c r="S80" s="10"/>
      <c r="T80" s="10"/>
      <c r="U80" s="10"/>
      <c r="V80" s="7"/>
      <c r="W80" s="9"/>
      <c r="X80" s="10"/>
    </row>
    <row r="81" spans="1:24" ht="16.5" customHeight="1">
      <c r="A81" s="7"/>
      <c r="B81" s="7"/>
      <c r="C81" s="7"/>
      <c r="D81" s="7"/>
      <c r="E81" s="7"/>
      <c r="F81" s="7" t="s">
        <v>325</v>
      </c>
      <c r="G81" s="7"/>
      <c r="H81" s="7"/>
      <c r="I81" s="7"/>
      <c r="J81" s="7"/>
      <c r="K81" s="7"/>
      <c r="L81" s="9" t="s">
        <v>139</v>
      </c>
      <c r="M81" s="18">
        <v>100</v>
      </c>
      <c r="N81" s="18">
        <v>100</v>
      </c>
      <c r="O81" s="18">
        <v>100</v>
      </c>
      <c r="P81" s="18">
        <v>100</v>
      </c>
      <c r="Q81" s="18">
        <v>100</v>
      </c>
      <c r="R81" s="18">
        <v>100</v>
      </c>
      <c r="S81" s="18">
        <v>100</v>
      </c>
      <c r="T81" s="18">
        <v>100</v>
      </c>
      <c r="U81" s="18">
        <v>100</v>
      </c>
      <c r="V81" s="7"/>
      <c r="W81" s="9" t="s">
        <v>131</v>
      </c>
      <c r="X81" s="16">
        <v>9250</v>
      </c>
    </row>
    <row r="82" spans="1:24" ht="16.5" customHeight="1">
      <c r="A82" s="7"/>
      <c r="B82" s="7"/>
      <c r="C82" s="7"/>
      <c r="D82" s="7"/>
      <c r="E82" s="7"/>
      <c r="F82" s="7" t="s">
        <v>326</v>
      </c>
      <c r="G82" s="7"/>
      <c r="H82" s="7"/>
      <c r="I82" s="7"/>
      <c r="J82" s="7"/>
      <c r="K82" s="7"/>
      <c r="L82" s="9" t="s">
        <v>139</v>
      </c>
      <c r="M82" s="27">
        <v>80</v>
      </c>
      <c r="N82" s="27">
        <v>68</v>
      </c>
      <c r="O82" s="27">
        <v>74</v>
      </c>
      <c r="P82" s="27">
        <v>80</v>
      </c>
      <c r="Q82" s="27">
        <v>66</v>
      </c>
      <c r="R82" s="27">
        <v>57</v>
      </c>
      <c r="S82" s="27">
        <v>75</v>
      </c>
      <c r="T82" s="27">
        <v>71</v>
      </c>
      <c r="U82" s="27">
        <v>75</v>
      </c>
      <c r="V82" s="7"/>
      <c r="W82" s="9" t="s">
        <v>131</v>
      </c>
      <c r="X82" s="33">
        <v>170374</v>
      </c>
    </row>
    <row r="83" spans="1:24" ht="16.5" customHeight="1">
      <c r="A83" s="7"/>
      <c r="B83" s="7"/>
      <c r="C83" s="7"/>
      <c r="D83" s="7"/>
      <c r="E83" s="7"/>
      <c r="F83" s="7" t="s">
        <v>327</v>
      </c>
      <c r="G83" s="7"/>
      <c r="H83" s="7"/>
      <c r="I83" s="7"/>
      <c r="J83" s="7"/>
      <c r="K83" s="7"/>
      <c r="L83" s="9" t="s">
        <v>139</v>
      </c>
      <c r="M83" s="27">
        <v>77</v>
      </c>
      <c r="N83" s="27">
        <v>70</v>
      </c>
      <c r="O83" s="27">
        <v>70</v>
      </c>
      <c r="P83" s="27">
        <v>48</v>
      </c>
      <c r="Q83" s="27">
        <v>52</v>
      </c>
      <c r="R83" s="27">
        <v>52</v>
      </c>
      <c r="S83" s="27">
        <v>34</v>
      </c>
      <c r="T83" s="27">
        <v>51</v>
      </c>
      <c r="U83" s="27">
        <v>66</v>
      </c>
      <c r="V83" s="7"/>
      <c r="W83" s="9" t="s">
        <v>131</v>
      </c>
      <c r="X83" s="33">
        <v>432289</v>
      </c>
    </row>
    <row r="84" spans="1:24" ht="16.5" customHeight="1">
      <c r="A84" s="7"/>
      <c r="B84" s="7"/>
      <c r="C84" s="7"/>
      <c r="D84" s="7"/>
      <c r="E84" s="7"/>
      <c r="F84" s="7" t="s">
        <v>328</v>
      </c>
      <c r="G84" s="7"/>
      <c r="H84" s="7"/>
      <c r="I84" s="7"/>
      <c r="J84" s="7"/>
      <c r="K84" s="7"/>
      <c r="L84" s="9" t="s">
        <v>139</v>
      </c>
      <c r="M84" s="27">
        <v>83</v>
      </c>
      <c r="N84" s="27">
        <v>77</v>
      </c>
      <c r="O84" s="27">
        <v>84</v>
      </c>
      <c r="P84" s="27">
        <v>64</v>
      </c>
      <c r="Q84" s="27">
        <v>70</v>
      </c>
      <c r="R84" s="27">
        <v>65</v>
      </c>
      <c r="S84" s="27">
        <v>51</v>
      </c>
      <c r="T84" s="27">
        <v>65</v>
      </c>
      <c r="U84" s="27">
        <v>76</v>
      </c>
      <c r="V84" s="7"/>
      <c r="W84" s="9" t="s">
        <v>131</v>
      </c>
      <c r="X84" s="33">
        <v>418800</v>
      </c>
    </row>
    <row r="85" spans="1:24" ht="16.5" customHeight="1">
      <c r="A85" s="7"/>
      <c r="B85" s="7"/>
      <c r="C85" s="7"/>
      <c r="D85" s="7"/>
      <c r="E85" s="7"/>
      <c r="F85" s="7" t="s">
        <v>329</v>
      </c>
      <c r="G85" s="7"/>
      <c r="H85" s="7"/>
      <c r="I85" s="7"/>
      <c r="J85" s="7"/>
      <c r="K85" s="7"/>
      <c r="L85" s="9" t="s">
        <v>139</v>
      </c>
      <c r="M85" s="27">
        <v>97</v>
      </c>
      <c r="N85" s="27">
        <v>91</v>
      </c>
      <c r="O85" s="27">
        <v>97</v>
      </c>
      <c r="P85" s="27">
        <v>89</v>
      </c>
      <c r="Q85" s="27">
        <v>90</v>
      </c>
      <c r="R85" s="27">
        <v>88</v>
      </c>
      <c r="S85" s="27">
        <v>84</v>
      </c>
      <c r="T85" s="27">
        <v>91</v>
      </c>
      <c r="U85" s="27">
        <v>95</v>
      </c>
      <c r="V85" s="7"/>
      <c r="W85" s="9" t="s">
        <v>131</v>
      </c>
      <c r="X85" s="33">
        <v>101576</v>
      </c>
    </row>
    <row r="86" spans="1:24" ht="16.5" customHeight="1">
      <c r="A86" s="7"/>
      <c r="B86" s="7"/>
      <c r="C86" s="7"/>
      <c r="D86" s="7"/>
      <c r="E86" s="7"/>
      <c r="F86" s="7" t="s">
        <v>385</v>
      </c>
      <c r="G86" s="7"/>
      <c r="H86" s="7"/>
      <c r="I86" s="7"/>
      <c r="J86" s="7"/>
      <c r="K86" s="7"/>
      <c r="L86" s="9" t="s">
        <v>139</v>
      </c>
      <c r="M86" s="27">
        <v>82</v>
      </c>
      <c r="N86" s="27">
        <v>74</v>
      </c>
      <c r="O86" s="27">
        <v>78</v>
      </c>
      <c r="P86" s="27">
        <v>62</v>
      </c>
      <c r="Q86" s="27">
        <v>63</v>
      </c>
      <c r="R86" s="27">
        <v>62</v>
      </c>
      <c r="S86" s="27">
        <v>49</v>
      </c>
      <c r="T86" s="27">
        <v>63</v>
      </c>
      <c r="U86" s="27">
        <v>74</v>
      </c>
      <c r="V86" s="7"/>
      <c r="W86" s="9" t="s">
        <v>131</v>
      </c>
      <c r="X86" s="34">
        <v>1132289</v>
      </c>
    </row>
    <row r="87" spans="1:24" ht="16.5" customHeight="1">
      <c r="A87" s="7"/>
      <c r="B87" s="7"/>
      <c r="C87" s="7"/>
      <c r="D87" s="7"/>
      <c r="E87" s="7"/>
      <c r="F87" s="7" t="s">
        <v>362</v>
      </c>
      <c r="G87" s="7"/>
      <c r="H87" s="7"/>
      <c r="I87" s="7"/>
      <c r="J87" s="7"/>
      <c r="K87" s="7"/>
      <c r="L87" s="9" t="s">
        <v>131</v>
      </c>
      <c r="M87" s="33">
        <v>429473</v>
      </c>
      <c r="N87" s="33">
        <v>271231</v>
      </c>
      <c r="O87" s="33">
        <v>165795</v>
      </c>
      <c r="P87" s="33">
        <v>133358</v>
      </c>
      <c r="Q87" s="20">
        <v>33574</v>
      </c>
      <c r="R87" s="16">
        <v>3083</v>
      </c>
      <c r="S87" s="20">
        <v>70245</v>
      </c>
      <c r="T87" s="20">
        <v>25530</v>
      </c>
      <c r="U87" s="34">
        <v>1132289</v>
      </c>
      <c r="V87" s="7"/>
      <c r="W87" s="9"/>
      <c r="X87" s="10"/>
    </row>
    <row r="88" spans="1:24" ht="16.5" customHeight="1">
      <c r="A88" s="7"/>
      <c r="B88" s="7"/>
      <c r="C88" s="7"/>
      <c r="D88" s="7" t="s">
        <v>83</v>
      </c>
      <c r="E88" s="7"/>
      <c r="F88" s="7"/>
      <c r="G88" s="7"/>
      <c r="H88" s="7"/>
      <c r="I88" s="7"/>
      <c r="J88" s="7"/>
      <c r="K88" s="7"/>
      <c r="L88" s="9"/>
      <c r="M88" s="10"/>
      <c r="N88" s="10"/>
      <c r="O88" s="10"/>
      <c r="P88" s="10"/>
      <c r="Q88" s="10"/>
      <c r="R88" s="10"/>
      <c r="S88" s="10"/>
      <c r="T88" s="10"/>
      <c r="U88" s="10"/>
      <c r="V88" s="7"/>
      <c r="W88" s="9"/>
      <c r="X88" s="10"/>
    </row>
    <row r="89" spans="1:24" ht="16.5" customHeight="1">
      <c r="A89" s="7"/>
      <c r="B89" s="7"/>
      <c r="C89" s="7"/>
      <c r="D89" s="7"/>
      <c r="E89" s="7" t="s">
        <v>394</v>
      </c>
      <c r="F89" s="7"/>
      <c r="G89" s="7"/>
      <c r="H89" s="7"/>
      <c r="I89" s="7"/>
      <c r="J89" s="7"/>
      <c r="K89" s="7"/>
      <c r="L89" s="9"/>
      <c r="M89" s="10"/>
      <c r="N89" s="10"/>
      <c r="O89" s="10"/>
      <c r="P89" s="10"/>
      <c r="Q89" s="10"/>
      <c r="R89" s="10"/>
      <c r="S89" s="10"/>
      <c r="T89" s="10"/>
      <c r="U89" s="10"/>
      <c r="V89" s="7"/>
      <c r="W89" s="9"/>
      <c r="X89" s="10"/>
    </row>
    <row r="90" spans="1:24" ht="16.5" customHeight="1">
      <c r="A90" s="7"/>
      <c r="B90" s="7"/>
      <c r="C90" s="7"/>
      <c r="D90" s="7"/>
      <c r="E90" s="7"/>
      <c r="F90" s="7" t="s">
        <v>325</v>
      </c>
      <c r="G90" s="7"/>
      <c r="H90" s="7"/>
      <c r="I90" s="7"/>
      <c r="J90" s="7"/>
      <c r="K90" s="7"/>
      <c r="L90" s="9" t="s">
        <v>139</v>
      </c>
      <c r="M90" s="18">
        <v>100</v>
      </c>
      <c r="N90" s="18">
        <v>100</v>
      </c>
      <c r="O90" s="18">
        <v>100</v>
      </c>
      <c r="P90" s="18">
        <v>100</v>
      </c>
      <c r="Q90" s="18">
        <v>100</v>
      </c>
      <c r="R90" s="18">
        <v>100</v>
      </c>
      <c r="S90" s="25" t="s">
        <v>163</v>
      </c>
      <c r="T90" s="18">
        <v>100</v>
      </c>
      <c r="U90" s="18">
        <v>100</v>
      </c>
      <c r="V90" s="7"/>
      <c r="W90" s="9" t="s">
        <v>131</v>
      </c>
      <c r="X90" s="20">
        <v>15585</v>
      </c>
    </row>
    <row r="91" spans="1:24" ht="16.5" customHeight="1">
      <c r="A91" s="7"/>
      <c r="B91" s="7"/>
      <c r="C91" s="7"/>
      <c r="D91" s="7"/>
      <c r="E91" s="7"/>
      <c r="F91" s="7" t="s">
        <v>326</v>
      </c>
      <c r="G91" s="7"/>
      <c r="H91" s="7"/>
      <c r="I91" s="7"/>
      <c r="J91" s="7"/>
      <c r="K91" s="7"/>
      <c r="L91" s="9" t="s">
        <v>139</v>
      </c>
      <c r="M91" s="27">
        <v>77</v>
      </c>
      <c r="N91" s="27">
        <v>73</v>
      </c>
      <c r="O91" s="27">
        <v>74</v>
      </c>
      <c r="P91" s="27">
        <v>79</v>
      </c>
      <c r="Q91" s="27">
        <v>66</v>
      </c>
      <c r="R91" s="27">
        <v>72</v>
      </c>
      <c r="S91" s="27">
        <v>76</v>
      </c>
      <c r="T91" s="27">
        <v>70</v>
      </c>
      <c r="U91" s="27">
        <v>74</v>
      </c>
      <c r="V91" s="7"/>
      <c r="W91" s="9" t="s">
        <v>131</v>
      </c>
      <c r="X91" s="33">
        <v>263881</v>
      </c>
    </row>
    <row r="92" spans="1:24" ht="16.5" customHeight="1">
      <c r="A92" s="7"/>
      <c r="B92" s="7"/>
      <c r="C92" s="7"/>
      <c r="D92" s="7"/>
      <c r="E92" s="7"/>
      <c r="F92" s="7" t="s">
        <v>327</v>
      </c>
      <c r="G92" s="7"/>
      <c r="H92" s="7"/>
      <c r="I92" s="7"/>
      <c r="J92" s="7"/>
      <c r="K92" s="7"/>
      <c r="L92" s="9" t="s">
        <v>139</v>
      </c>
      <c r="M92" s="27">
        <v>74</v>
      </c>
      <c r="N92" s="27">
        <v>61</v>
      </c>
      <c r="O92" s="27">
        <v>62</v>
      </c>
      <c r="P92" s="27">
        <v>51</v>
      </c>
      <c r="Q92" s="27">
        <v>51</v>
      </c>
      <c r="R92" s="27">
        <v>57</v>
      </c>
      <c r="S92" s="27">
        <v>33</v>
      </c>
      <c r="T92" s="27">
        <v>61</v>
      </c>
      <c r="U92" s="27">
        <v>64</v>
      </c>
      <c r="V92" s="7"/>
      <c r="W92" s="9" t="s">
        <v>131</v>
      </c>
      <c r="X92" s="33">
        <v>712451</v>
      </c>
    </row>
    <row r="93" spans="1:24" ht="16.5" customHeight="1">
      <c r="A93" s="7"/>
      <c r="B93" s="7"/>
      <c r="C93" s="7"/>
      <c r="D93" s="7"/>
      <c r="E93" s="7"/>
      <c r="F93" s="7" t="s">
        <v>328</v>
      </c>
      <c r="G93" s="7"/>
      <c r="H93" s="7"/>
      <c r="I93" s="7"/>
      <c r="J93" s="7"/>
      <c r="K93" s="7"/>
      <c r="L93" s="9" t="s">
        <v>139</v>
      </c>
      <c r="M93" s="27">
        <v>79</v>
      </c>
      <c r="N93" s="27">
        <v>67</v>
      </c>
      <c r="O93" s="27">
        <v>72</v>
      </c>
      <c r="P93" s="27">
        <v>67</v>
      </c>
      <c r="Q93" s="27">
        <v>69</v>
      </c>
      <c r="R93" s="27">
        <v>64</v>
      </c>
      <c r="S93" s="27">
        <v>47</v>
      </c>
      <c r="T93" s="27">
        <v>67</v>
      </c>
      <c r="U93" s="27">
        <v>73</v>
      </c>
      <c r="V93" s="7"/>
      <c r="W93" s="9" t="s">
        <v>131</v>
      </c>
      <c r="X93" s="33">
        <v>685299</v>
      </c>
    </row>
    <row r="94" spans="1:24" ht="16.5" customHeight="1">
      <c r="A94" s="7"/>
      <c r="B94" s="7"/>
      <c r="C94" s="7"/>
      <c r="D94" s="7"/>
      <c r="E94" s="7"/>
      <c r="F94" s="7" t="s">
        <v>329</v>
      </c>
      <c r="G94" s="7"/>
      <c r="H94" s="7"/>
      <c r="I94" s="7"/>
      <c r="J94" s="7"/>
      <c r="K94" s="7"/>
      <c r="L94" s="9" t="s">
        <v>139</v>
      </c>
      <c r="M94" s="27">
        <v>94</v>
      </c>
      <c r="N94" s="27">
        <v>86</v>
      </c>
      <c r="O94" s="27">
        <v>90</v>
      </c>
      <c r="P94" s="27">
        <v>93</v>
      </c>
      <c r="Q94" s="27">
        <v>90</v>
      </c>
      <c r="R94" s="27">
        <v>84</v>
      </c>
      <c r="S94" s="27">
        <v>79</v>
      </c>
      <c r="T94" s="27">
        <v>94</v>
      </c>
      <c r="U94" s="27">
        <v>91</v>
      </c>
      <c r="V94" s="7"/>
      <c r="W94" s="9" t="s">
        <v>131</v>
      </c>
      <c r="X94" s="33">
        <v>131157</v>
      </c>
    </row>
    <row r="95" spans="1:24" ht="16.5" customHeight="1">
      <c r="A95" s="7"/>
      <c r="B95" s="7"/>
      <c r="C95" s="7"/>
      <c r="D95" s="7"/>
      <c r="E95" s="7"/>
      <c r="F95" s="7" t="s">
        <v>385</v>
      </c>
      <c r="G95" s="7"/>
      <c r="H95" s="7"/>
      <c r="I95" s="7"/>
      <c r="J95" s="7"/>
      <c r="K95" s="7"/>
      <c r="L95" s="9" t="s">
        <v>139</v>
      </c>
      <c r="M95" s="27">
        <v>78</v>
      </c>
      <c r="N95" s="27">
        <v>67</v>
      </c>
      <c r="O95" s="27">
        <v>68</v>
      </c>
      <c r="P95" s="27">
        <v>66</v>
      </c>
      <c r="Q95" s="27">
        <v>63</v>
      </c>
      <c r="R95" s="27">
        <v>64</v>
      </c>
      <c r="S95" s="27">
        <v>48</v>
      </c>
      <c r="T95" s="27">
        <v>68</v>
      </c>
      <c r="U95" s="27">
        <v>71</v>
      </c>
      <c r="V95" s="7"/>
      <c r="W95" s="9" t="s">
        <v>131</v>
      </c>
      <c r="X95" s="34">
        <v>1808435</v>
      </c>
    </row>
    <row r="96" spans="1:24" ht="16.5" customHeight="1">
      <c r="A96" s="7"/>
      <c r="B96" s="7"/>
      <c r="C96" s="7"/>
      <c r="D96" s="7"/>
      <c r="E96" s="7"/>
      <c r="F96" s="7" t="s">
        <v>362</v>
      </c>
      <c r="G96" s="7"/>
      <c r="H96" s="7"/>
      <c r="I96" s="7"/>
      <c r="J96" s="7"/>
      <c r="K96" s="7"/>
      <c r="L96" s="9" t="s">
        <v>131</v>
      </c>
      <c r="M96" s="33">
        <v>687796</v>
      </c>
      <c r="N96" s="33">
        <v>310529</v>
      </c>
      <c r="O96" s="33">
        <v>396791</v>
      </c>
      <c r="P96" s="33">
        <v>127704</v>
      </c>
      <c r="Q96" s="33">
        <v>159180</v>
      </c>
      <c r="R96" s="20">
        <v>73887</v>
      </c>
      <c r="S96" s="16">
        <v>1564</v>
      </c>
      <c r="T96" s="20">
        <v>50984</v>
      </c>
      <c r="U96" s="34">
        <v>1808435</v>
      </c>
      <c r="V96" s="7"/>
      <c r="W96" s="9"/>
      <c r="X96" s="10"/>
    </row>
    <row r="97" spans="1:24" ht="16.5" customHeight="1">
      <c r="A97" s="7"/>
      <c r="B97" s="7"/>
      <c r="C97" s="7"/>
      <c r="D97" s="7"/>
      <c r="E97" s="7" t="s">
        <v>395</v>
      </c>
      <c r="F97" s="7"/>
      <c r="G97" s="7"/>
      <c r="H97" s="7"/>
      <c r="I97" s="7"/>
      <c r="J97" s="7"/>
      <c r="K97" s="7"/>
      <c r="L97" s="9"/>
      <c r="M97" s="10"/>
      <c r="N97" s="10"/>
      <c r="O97" s="10"/>
      <c r="P97" s="10"/>
      <c r="Q97" s="10"/>
      <c r="R97" s="10"/>
      <c r="S97" s="10"/>
      <c r="T97" s="10"/>
      <c r="U97" s="10"/>
      <c r="V97" s="7"/>
      <c r="W97" s="9"/>
      <c r="X97" s="10"/>
    </row>
    <row r="98" spans="1:24" ht="16.5" customHeight="1">
      <c r="A98" s="7"/>
      <c r="B98" s="7"/>
      <c r="C98" s="7"/>
      <c r="D98" s="7"/>
      <c r="E98" s="7"/>
      <c r="F98" s="7" t="s">
        <v>325</v>
      </c>
      <c r="G98" s="7"/>
      <c r="H98" s="7"/>
      <c r="I98" s="7"/>
      <c r="J98" s="7"/>
      <c r="K98" s="7"/>
      <c r="L98" s="9" t="s">
        <v>139</v>
      </c>
      <c r="M98" s="18">
        <v>100</v>
      </c>
      <c r="N98" s="18">
        <v>100</v>
      </c>
      <c r="O98" s="18">
        <v>100</v>
      </c>
      <c r="P98" s="18">
        <v>100</v>
      </c>
      <c r="Q98" s="18">
        <v>100</v>
      </c>
      <c r="R98" s="18">
        <v>100</v>
      </c>
      <c r="S98" s="25" t="s">
        <v>163</v>
      </c>
      <c r="T98" s="25" t="s">
        <v>163</v>
      </c>
      <c r="U98" s="18">
        <v>100</v>
      </c>
      <c r="V98" s="7"/>
      <c r="W98" s="9" t="s">
        <v>131</v>
      </c>
      <c r="X98" s="20">
        <v>13744</v>
      </c>
    </row>
    <row r="99" spans="1:24" ht="16.5" customHeight="1">
      <c r="A99" s="7"/>
      <c r="B99" s="7"/>
      <c r="C99" s="7"/>
      <c r="D99" s="7"/>
      <c r="E99" s="7"/>
      <c r="F99" s="7" t="s">
        <v>326</v>
      </c>
      <c r="G99" s="7"/>
      <c r="H99" s="7"/>
      <c r="I99" s="7"/>
      <c r="J99" s="7"/>
      <c r="K99" s="7"/>
      <c r="L99" s="9" t="s">
        <v>139</v>
      </c>
      <c r="M99" s="27">
        <v>82</v>
      </c>
      <c r="N99" s="27">
        <v>76</v>
      </c>
      <c r="O99" s="27">
        <v>73</v>
      </c>
      <c r="P99" s="27">
        <v>79</v>
      </c>
      <c r="Q99" s="27">
        <v>59</v>
      </c>
      <c r="R99" s="27">
        <v>69</v>
      </c>
      <c r="S99" s="27">
        <v>78</v>
      </c>
      <c r="T99" s="27">
        <v>61</v>
      </c>
      <c r="U99" s="27">
        <v>76</v>
      </c>
      <c r="V99" s="7"/>
      <c r="W99" s="9" t="s">
        <v>131</v>
      </c>
      <c r="X99" s="33">
        <v>242699</v>
      </c>
    </row>
    <row r="100" spans="1:24" ht="16.5" customHeight="1">
      <c r="A100" s="7"/>
      <c r="B100" s="7"/>
      <c r="C100" s="7"/>
      <c r="D100" s="7"/>
      <c r="E100" s="7"/>
      <c r="F100" s="7" t="s">
        <v>327</v>
      </c>
      <c r="G100" s="7"/>
      <c r="H100" s="7"/>
      <c r="I100" s="7"/>
      <c r="J100" s="7"/>
      <c r="K100" s="7"/>
      <c r="L100" s="9" t="s">
        <v>139</v>
      </c>
      <c r="M100" s="27">
        <v>75</v>
      </c>
      <c r="N100" s="27">
        <v>67</v>
      </c>
      <c r="O100" s="27">
        <v>62</v>
      </c>
      <c r="P100" s="27">
        <v>50</v>
      </c>
      <c r="Q100" s="27">
        <v>47</v>
      </c>
      <c r="R100" s="27">
        <v>54</v>
      </c>
      <c r="S100" s="27">
        <v>35</v>
      </c>
      <c r="T100" s="27">
        <v>43</v>
      </c>
      <c r="U100" s="27">
        <v>65</v>
      </c>
      <c r="V100" s="7"/>
      <c r="W100" s="9" t="s">
        <v>131</v>
      </c>
      <c r="X100" s="33">
        <v>672791</v>
      </c>
    </row>
    <row r="101" spans="1:24" ht="16.5" customHeight="1">
      <c r="A101" s="7"/>
      <c r="B101" s="7"/>
      <c r="C101" s="7"/>
      <c r="D101" s="7"/>
      <c r="E101" s="7"/>
      <c r="F101" s="7" t="s">
        <v>328</v>
      </c>
      <c r="G101" s="7"/>
      <c r="H101" s="7"/>
      <c r="I101" s="7"/>
      <c r="J101" s="7"/>
      <c r="K101" s="7"/>
      <c r="L101" s="9" t="s">
        <v>139</v>
      </c>
      <c r="M101" s="27">
        <v>79</v>
      </c>
      <c r="N101" s="27">
        <v>71</v>
      </c>
      <c r="O101" s="27">
        <v>75</v>
      </c>
      <c r="P101" s="27">
        <v>65</v>
      </c>
      <c r="Q101" s="27">
        <v>66</v>
      </c>
      <c r="R101" s="27">
        <v>62</v>
      </c>
      <c r="S101" s="27">
        <v>51</v>
      </c>
      <c r="T101" s="27">
        <v>59</v>
      </c>
      <c r="U101" s="27">
        <v>74</v>
      </c>
      <c r="V101" s="7"/>
      <c r="W101" s="9" t="s">
        <v>131</v>
      </c>
      <c r="X101" s="33">
        <v>703950</v>
      </c>
    </row>
    <row r="102" spans="1:24" ht="16.5" customHeight="1">
      <c r="A102" s="7"/>
      <c r="B102" s="7"/>
      <c r="C102" s="7"/>
      <c r="D102" s="7"/>
      <c r="E102" s="7"/>
      <c r="F102" s="7" t="s">
        <v>329</v>
      </c>
      <c r="G102" s="7"/>
      <c r="H102" s="7"/>
      <c r="I102" s="7"/>
      <c r="J102" s="7"/>
      <c r="K102" s="7"/>
      <c r="L102" s="9" t="s">
        <v>139</v>
      </c>
      <c r="M102" s="27">
        <v>93</v>
      </c>
      <c r="N102" s="27">
        <v>90</v>
      </c>
      <c r="O102" s="27">
        <v>93</v>
      </c>
      <c r="P102" s="27">
        <v>92</v>
      </c>
      <c r="Q102" s="27">
        <v>88</v>
      </c>
      <c r="R102" s="27">
        <v>84</v>
      </c>
      <c r="S102" s="27">
        <v>87</v>
      </c>
      <c r="T102" s="27">
        <v>90</v>
      </c>
      <c r="U102" s="27">
        <v>92</v>
      </c>
      <c r="V102" s="7"/>
      <c r="W102" s="9" t="s">
        <v>131</v>
      </c>
      <c r="X102" s="33">
        <v>138145</v>
      </c>
    </row>
    <row r="103" spans="1:24" ht="16.5" customHeight="1">
      <c r="A103" s="7"/>
      <c r="B103" s="7"/>
      <c r="C103" s="7"/>
      <c r="D103" s="7"/>
      <c r="E103" s="7"/>
      <c r="F103" s="7" t="s">
        <v>385</v>
      </c>
      <c r="G103" s="7"/>
      <c r="H103" s="7"/>
      <c r="I103" s="7"/>
      <c r="J103" s="7"/>
      <c r="K103" s="7"/>
      <c r="L103" s="9" t="s">
        <v>139</v>
      </c>
      <c r="M103" s="27">
        <v>80</v>
      </c>
      <c r="N103" s="27">
        <v>72</v>
      </c>
      <c r="O103" s="27">
        <v>69</v>
      </c>
      <c r="P103" s="27">
        <v>64</v>
      </c>
      <c r="Q103" s="27">
        <v>58</v>
      </c>
      <c r="R103" s="27">
        <v>62</v>
      </c>
      <c r="S103" s="27">
        <v>50</v>
      </c>
      <c r="T103" s="27">
        <v>56</v>
      </c>
      <c r="U103" s="27">
        <v>72</v>
      </c>
      <c r="V103" s="7"/>
      <c r="W103" s="9" t="s">
        <v>131</v>
      </c>
      <c r="X103" s="34">
        <v>1771397</v>
      </c>
    </row>
    <row r="104" spans="1:24" ht="16.5" customHeight="1">
      <c r="A104" s="7"/>
      <c r="B104" s="7"/>
      <c r="C104" s="7"/>
      <c r="D104" s="7"/>
      <c r="E104" s="7"/>
      <c r="F104" s="7" t="s">
        <v>362</v>
      </c>
      <c r="G104" s="7"/>
      <c r="H104" s="7"/>
      <c r="I104" s="7"/>
      <c r="J104" s="7"/>
      <c r="K104" s="7"/>
      <c r="L104" s="9" t="s">
        <v>131</v>
      </c>
      <c r="M104" s="33">
        <v>703099</v>
      </c>
      <c r="N104" s="33">
        <v>428517</v>
      </c>
      <c r="O104" s="33">
        <v>270519</v>
      </c>
      <c r="P104" s="33">
        <v>188794</v>
      </c>
      <c r="Q104" s="33">
        <v>141381</v>
      </c>
      <c r="R104" s="20">
        <v>23531</v>
      </c>
      <c r="S104" s="16">
        <v>4262</v>
      </c>
      <c r="T104" s="20">
        <v>11294</v>
      </c>
      <c r="U104" s="34">
        <v>1771397</v>
      </c>
      <c r="V104" s="7"/>
      <c r="W104" s="9"/>
      <c r="X104" s="10"/>
    </row>
    <row r="105" spans="1:24" ht="16.5" customHeight="1">
      <c r="A105" s="7"/>
      <c r="B105" s="7"/>
      <c r="C105" s="7"/>
      <c r="D105" s="7"/>
      <c r="E105" s="7" t="s">
        <v>396</v>
      </c>
      <c r="F105" s="7"/>
      <c r="G105" s="7"/>
      <c r="H105" s="7"/>
      <c r="I105" s="7"/>
      <c r="J105" s="7"/>
      <c r="K105" s="7"/>
      <c r="L105" s="9"/>
      <c r="M105" s="10"/>
      <c r="N105" s="10"/>
      <c r="O105" s="10"/>
      <c r="P105" s="10"/>
      <c r="Q105" s="10"/>
      <c r="R105" s="10"/>
      <c r="S105" s="10"/>
      <c r="T105" s="10"/>
      <c r="U105" s="10"/>
      <c r="V105" s="7"/>
      <c r="W105" s="9"/>
      <c r="X105" s="10"/>
    </row>
    <row r="106" spans="1:24" ht="16.5" customHeight="1">
      <c r="A106" s="7"/>
      <c r="B106" s="7"/>
      <c r="C106" s="7"/>
      <c r="D106" s="7"/>
      <c r="E106" s="7"/>
      <c r="F106" s="7" t="s">
        <v>325</v>
      </c>
      <c r="G106" s="7"/>
      <c r="H106" s="7"/>
      <c r="I106" s="7"/>
      <c r="J106" s="7"/>
      <c r="K106" s="7"/>
      <c r="L106" s="9" t="s">
        <v>139</v>
      </c>
      <c r="M106" s="18">
        <v>100</v>
      </c>
      <c r="N106" s="18">
        <v>100</v>
      </c>
      <c r="O106" s="18">
        <v>100</v>
      </c>
      <c r="P106" s="18">
        <v>100</v>
      </c>
      <c r="Q106" s="18">
        <v>100</v>
      </c>
      <c r="R106" s="18">
        <v>100</v>
      </c>
      <c r="S106" s="18">
        <v>100</v>
      </c>
      <c r="T106" s="18">
        <v>100</v>
      </c>
      <c r="U106" s="18">
        <v>100</v>
      </c>
      <c r="V106" s="7"/>
      <c r="W106" s="9" t="s">
        <v>131</v>
      </c>
      <c r="X106" s="20">
        <v>13026</v>
      </c>
    </row>
    <row r="107" spans="1:24" ht="16.5" customHeight="1">
      <c r="A107" s="7"/>
      <c r="B107" s="7"/>
      <c r="C107" s="7"/>
      <c r="D107" s="7"/>
      <c r="E107" s="7"/>
      <c r="F107" s="7" t="s">
        <v>326</v>
      </c>
      <c r="G107" s="7"/>
      <c r="H107" s="7"/>
      <c r="I107" s="7"/>
      <c r="J107" s="7"/>
      <c r="K107" s="7"/>
      <c r="L107" s="9" t="s">
        <v>139</v>
      </c>
      <c r="M107" s="27">
        <v>78</v>
      </c>
      <c r="N107" s="27">
        <v>75</v>
      </c>
      <c r="O107" s="27">
        <v>70</v>
      </c>
      <c r="P107" s="27">
        <v>80</v>
      </c>
      <c r="Q107" s="27">
        <v>57</v>
      </c>
      <c r="R107" s="27">
        <v>77</v>
      </c>
      <c r="S107" s="27">
        <v>75</v>
      </c>
      <c r="T107" s="27">
        <v>69</v>
      </c>
      <c r="U107" s="27">
        <v>74</v>
      </c>
      <c r="V107" s="7"/>
      <c r="W107" s="9" t="s">
        <v>131</v>
      </c>
      <c r="X107" s="33">
        <v>236258</v>
      </c>
    </row>
    <row r="108" spans="1:24" ht="16.5" customHeight="1">
      <c r="A108" s="7"/>
      <c r="B108" s="7"/>
      <c r="C108" s="7"/>
      <c r="D108" s="7"/>
      <c r="E108" s="7"/>
      <c r="F108" s="7" t="s">
        <v>327</v>
      </c>
      <c r="G108" s="7"/>
      <c r="H108" s="7"/>
      <c r="I108" s="7"/>
      <c r="J108" s="7"/>
      <c r="K108" s="7"/>
      <c r="L108" s="9" t="s">
        <v>139</v>
      </c>
      <c r="M108" s="27">
        <v>72</v>
      </c>
      <c r="N108" s="27">
        <v>66</v>
      </c>
      <c r="O108" s="27">
        <v>61</v>
      </c>
      <c r="P108" s="27">
        <v>52</v>
      </c>
      <c r="Q108" s="27">
        <v>43</v>
      </c>
      <c r="R108" s="27">
        <v>65</v>
      </c>
      <c r="S108" s="27">
        <v>33</v>
      </c>
      <c r="T108" s="27">
        <v>58</v>
      </c>
      <c r="U108" s="27">
        <v>63</v>
      </c>
      <c r="V108" s="7"/>
      <c r="W108" s="9" t="s">
        <v>131</v>
      </c>
      <c r="X108" s="33">
        <v>643546</v>
      </c>
    </row>
    <row r="109" spans="1:24" ht="16.5" customHeight="1">
      <c r="A109" s="7"/>
      <c r="B109" s="7"/>
      <c r="C109" s="7"/>
      <c r="D109" s="7"/>
      <c r="E109" s="7"/>
      <c r="F109" s="7" t="s">
        <v>328</v>
      </c>
      <c r="G109" s="7"/>
      <c r="H109" s="7"/>
      <c r="I109" s="7"/>
      <c r="J109" s="7"/>
      <c r="K109" s="7"/>
      <c r="L109" s="9" t="s">
        <v>139</v>
      </c>
      <c r="M109" s="27">
        <v>78</v>
      </c>
      <c r="N109" s="27">
        <v>71</v>
      </c>
      <c r="O109" s="27">
        <v>76</v>
      </c>
      <c r="P109" s="27">
        <v>66</v>
      </c>
      <c r="Q109" s="27">
        <v>61</v>
      </c>
      <c r="R109" s="27">
        <v>72</v>
      </c>
      <c r="S109" s="27">
        <v>48</v>
      </c>
      <c r="T109" s="27">
        <v>67</v>
      </c>
      <c r="U109" s="27">
        <v>73</v>
      </c>
      <c r="V109" s="7"/>
      <c r="W109" s="9" t="s">
        <v>131</v>
      </c>
      <c r="X109" s="33">
        <v>626563</v>
      </c>
    </row>
    <row r="110" spans="1:24" ht="16.5" customHeight="1">
      <c r="A110" s="7"/>
      <c r="B110" s="7"/>
      <c r="C110" s="7"/>
      <c r="D110" s="7"/>
      <c r="E110" s="7"/>
      <c r="F110" s="7" t="s">
        <v>329</v>
      </c>
      <c r="G110" s="7"/>
      <c r="H110" s="7"/>
      <c r="I110" s="7"/>
      <c r="J110" s="7"/>
      <c r="K110" s="7"/>
      <c r="L110" s="9" t="s">
        <v>139</v>
      </c>
      <c r="M110" s="27">
        <v>93</v>
      </c>
      <c r="N110" s="27">
        <v>89</v>
      </c>
      <c r="O110" s="27">
        <v>94</v>
      </c>
      <c r="P110" s="27">
        <v>92</v>
      </c>
      <c r="Q110" s="27">
        <v>87</v>
      </c>
      <c r="R110" s="27">
        <v>91</v>
      </c>
      <c r="S110" s="27">
        <v>86</v>
      </c>
      <c r="T110" s="27">
        <v>92</v>
      </c>
      <c r="U110" s="27">
        <v>92</v>
      </c>
      <c r="V110" s="7"/>
      <c r="W110" s="9" t="s">
        <v>131</v>
      </c>
      <c r="X110" s="33">
        <v>104468</v>
      </c>
    </row>
    <row r="111" spans="1:24" ht="16.5" customHeight="1">
      <c r="A111" s="7"/>
      <c r="B111" s="7"/>
      <c r="C111" s="7"/>
      <c r="D111" s="7"/>
      <c r="E111" s="7"/>
      <c r="F111" s="7" t="s">
        <v>385</v>
      </c>
      <c r="G111" s="7"/>
      <c r="H111" s="7"/>
      <c r="I111" s="7"/>
      <c r="J111" s="7"/>
      <c r="K111" s="7"/>
      <c r="L111" s="9" t="s">
        <v>139</v>
      </c>
      <c r="M111" s="27">
        <v>77</v>
      </c>
      <c r="N111" s="27">
        <v>71</v>
      </c>
      <c r="O111" s="27">
        <v>69</v>
      </c>
      <c r="P111" s="27">
        <v>65</v>
      </c>
      <c r="Q111" s="27">
        <v>55</v>
      </c>
      <c r="R111" s="27">
        <v>71</v>
      </c>
      <c r="S111" s="27">
        <v>47</v>
      </c>
      <c r="T111" s="27">
        <v>66</v>
      </c>
      <c r="U111" s="27">
        <v>71</v>
      </c>
      <c r="V111" s="7"/>
      <c r="W111" s="9" t="s">
        <v>131</v>
      </c>
      <c r="X111" s="34">
        <v>1623892</v>
      </c>
    </row>
    <row r="112" spans="1:24" ht="16.5" customHeight="1">
      <c r="A112" s="7"/>
      <c r="B112" s="7"/>
      <c r="C112" s="7"/>
      <c r="D112" s="7"/>
      <c r="E112" s="7"/>
      <c r="F112" s="7" t="s">
        <v>362</v>
      </c>
      <c r="G112" s="7"/>
      <c r="H112" s="7"/>
      <c r="I112" s="7"/>
      <c r="J112" s="7"/>
      <c r="K112" s="7"/>
      <c r="L112" s="9" t="s">
        <v>131</v>
      </c>
      <c r="M112" s="33">
        <v>512603</v>
      </c>
      <c r="N112" s="33">
        <v>353245</v>
      </c>
      <c r="O112" s="33">
        <v>341532</v>
      </c>
      <c r="P112" s="33">
        <v>246458</v>
      </c>
      <c r="Q112" s="20">
        <v>78487</v>
      </c>
      <c r="R112" s="20">
        <v>36352</v>
      </c>
      <c r="S112" s="20">
        <v>12541</v>
      </c>
      <c r="T112" s="20">
        <v>42674</v>
      </c>
      <c r="U112" s="34">
        <v>1623892</v>
      </c>
      <c r="V112" s="7"/>
      <c r="W112" s="9"/>
      <c r="X112" s="10"/>
    </row>
    <row r="113" spans="1:24" ht="16.5" customHeight="1">
      <c r="A113" s="7"/>
      <c r="B113" s="7"/>
      <c r="C113" s="7"/>
      <c r="D113" s="7"/>
      <c r="E113" s="7" t="s">
        <v>397</v>
      </c>
      <c r="F113" s="7"/>
      <c r="G113" s="7"/>
      <c r="H113" s="7"/>
      <c r="I113" s="7"/>
      <c r="J113" s="7"/>
      <c r="K113" s="7"/>
      <c r="L113" s="9"/>
      <c r="M113" s="10"/>
      <c r="N113" s="10"/>
      <c r="O113" s="10"/>
      <c r="P113" s="10"/>
      <c r="Q113" s="10"/>
      <c r="R113" s="10"/>
      <c r="S113" s="10"/>
      <c r="T113" s="10"/>
      <c r="U113" s="10"/>
      <c r="V113" s="7"/>
      <c r="W113" s="9"/>
      <c r="X113" s="10"/>
    </row>
    <row r="114" spans="1:24" ht="16.5" customHeight="1">
      <c r="A114" s="7"/>
      <c r="B114" s="7"/>
      <c r="C114" s="7"/>
      <c r="D114" s="7"/>
      <c r="E114" s="7"/>
      <c r="F114" s="7" t="s">
        <v>325</v>
      </c>
      <c r="G114" s="7"/>
      <c r="H114" s="7"/>
      <c r="I114" s="7"/>
      <c r="J114" s="7"/>
      <c r="K114" s="7"/>
      <c r="L114" s="9" t="s">
        <v>139</v>
      </c>
      <c r="M114" s="18">
        <v>100</v>
      </c>
      <c r="N114" s="18">
        <v>100</v>
      </c>
      <c r="O114" s="18">
        <v>100</v>
      </c>
      <c r="P114" s="18">
        <v>100</v>
      </c>
      <c r="Q114" s="18">
        <v>100</v>
      </c>
      <c r="R114" s="18">
        <v>100</v>
      </c>
      <c r="S114" s="18">
        <v>100</v>
      </c>
      <c r="T114" s="18">
        <v>100</v>
      </c>
      <c r="U114" s="18">
        <v>100</v>
      </c>
      <c r="V114" s="7"/>
      <c r="W114" s="9" t="s">
        <v>131</v>
      </c>
      <c r="X114" s="20">
        <v>10592</v>
      </c>
    </row>
    <row r="115" spans="1:24" ht="16.5" customHeight="1">
      <c r="A115" s="7"/>
      <c r="B115" s="7"/>
      <c r="C115" s="7"/>
      <c r="D115" s="7"/>
      <c r="E115" s="7"/>
      <c r="F115" s="7" t="s">
        <v>326</v>
      </c>
      <c r="G115" s="7"/>
      <c r="H115" s="7"/>
      <c r="I115" s="7"/>
      <c r="J115" s="7"/>
      <c r="K115" s="7"/>
      <c r="L115" s="9" t="s">
        <v>139</v>
      </c>
      <c r="M115" s="27">
        <v>78</v>
      </c>
      <c r="N115" s="27">
        <v>75</v>
      </c>
      <c r="O115" s="27">
        <v>70</v>
      </c>
      <c r="P115" s="27">
        <v>78</v>
      </c>
      <c r="Q115" s="27">
        <v>56</v>
      </c>
      <c r="R115" s="27">
        <v>64</v>
      </c>
      <c r="S115" s="27">
        <v>73</v>
      </c>
      <c r="T115" s="27">
        <v>66</v>
      </c>
      <c r="U115" s="27">
        <v>73</v>
      </c>
      <c r="V115" s="7"/>
      <c r="W115" s="9" t="s">
        <v>131</v>
      </c>
      <c r="X115" s="33">
        <v>199272</v>
      </c>
    </row>
    <row r="116" spans="1:24" ht="16.5" customHeight="1">
      <c r="A116" s="7"/>
      <c r="B116" s="7"/>
      <c r="C116" s="7"/>
      <c r="D116" s="7"/>
      <c r="E116" s="7"/>
      <c r="F116" s="7" t="s">
        <v>327</v>
      </c>
      <c r="G116" s="7"/>
      <c r="H116" s="7"/>
      <c r="I116" s="7"/>
      <c r="J116" s="7"/>
      <c r="K116" s="7"/>
      <c r="L116" s="9" t="s">
        <v>139</v>
      </c>
      <c r="M116" s="27">
        <v>74</v>
      </c>
      <c r="N116" s="27">
        <v>67</v>
      </c>
      <c r="O116" s="27">
        <v>58</v>
      </c>
      <c r="P116" s="27">
        <v>45</v>
      </c>
      <c r="Q116" s="27">
        <v>42</v>
      </c>
      <c r="R116" s="27">
        <v>41</v>
      </c>
      <c r="S116" s="27">
        <v>30</v>
      </c>
      <c r="T116" s="27">
        <v>50</v>
      </c>
      <c r="U116" s="27">
        <v>60</v>
      </c>
      <c r="V116" s="7"/>
      <c r="W116" s="9" t="s">
        <v>131</v>
      </c>
      <c r="X116" s="33">
        <v>552094</v>
      </c>
    </row>
    <row r="117" spans="1:24" ht="16.5" customHeight="1">
      <c r="A117" s="7"/>
      <c r="B117" s="7"/>
      <c r="C117" s="7"/>
      <c r="D117" s="7"/>
      <c r="E117" s="7"/>
      <c r="F117" s="7" t="s">
        <v>328</v>
      </c>
      <c r="G117" s="7"/>
      <c r="H117" s="7"/>
      <c r="I117" s="7"/>
      <c r="J117" s="7"/>
      <c r="K117" s="7"/>
      <c r="L117" s="9" t="s">
        <v>139</v>
      </c>
      <c r="M117" s="27">
        <v>79</v>
      </c>
      <c r="N117" s="27">
        <v>74</v>
      </c>
      <c r="O117" s="27">
        <v>75</v>
      </c>
      <c r="P117" s="27">
        <v>61</v>
      </c>
      <c r="Q117" s="27">
        <v>61</v>
      </c>
      <c r="R117" s="27">
        <v>51</v>
      </c>
      <c r="S117" s="27">
        <v>45</v>
      </c>
      <c r="T117" s="27">
        <v>65</v>
      </c>
      <c r="U117" s="27">
        <v>71</v>
      </c>
      <c r="V117" s="7"/>
      <c r="W117" s="9" t="s">
        <v>131</v>
      </c>
      <c r="X117" s="33">
        <v>511056</v>
      </c>
    </row>
    <row r="118" spans="1:24" ht="16.5" customHeight="1">
      <c r="A118" s="7"/>
      <c r="B118" s="7"/>
      <c r="C118" s="7"/>
      <c r="D118" s="7"/>
      <c r="E118" s="7"/>
      <c r="F118" s="7" t="s">
        <v>329</v>
      </c>
      <c r="G118" s="7"/>
      <c r="H118" s="7"/>
      <c r="I118" s="7"/>
      <c r="J118" s="7"/>
      <c r="K118" s="7"/>
      <c r="L118" s="9" t="s">
        <v>139</v>
      </c>
      <c r="M118" s="27">
        <v>93</v>
      </c>
      <c r="N118" s="27">
        <v>90</v>
      </c>
      <c r="O118" s="27">
        <v>93</v>
      </c>
      <c r="P118" s="27">
        <v>89</v>
      </c>
      <c r="Q118" s="27">
        <v>89</v>
      </c>
      <c r="R118" s="27">
        <v>80</v>
      </c>
      <c r="S118" s="27">
        <v>81</v>
      </c>
      <c r="T118" s="27">
        <v>93</v>
      </c>
      <c r="U118" s="27">
        <v>91</v>
      </c>
      <c r="V118" s="7"/>
      <c r="W118" s="9" t="s">
        <v>131</v>
      </c>
      <c r="X118" s="20">
        <v>81689</v>
      </c>
    </row>
    <row r="119" spans="1:24" ht="16.5" customHeight="1">
      <c r="A119" s="7"/>
      <c r="B119" s="7"/>
      <c r="C119" s="7"/>
      <c r="D119" s="7"/>
      <c r="E119" s="7"/>
      <c r="F119" s="7" t="s">
        <v>385</v>
      </c>
      <c r="G119" s="7"/>
      <c r="H119" s="7"/>
      <c r="I119" s="7"/>
      <c r="J119" s="7"/>
      <c r="K119" s="7"/>
      <c r="L119" s="9" t="s">
        <v>139</v>
      </c>
      <c r="M119" s="27">
        <v>78</v>
      </c>
      <c r="N119" s="27">
        <v>72</v>
      </c>
      <c r="O119" s="27">
        <v>67</v>
      </c>
      <c r="P119" s="27">
        <v>60</v>
      </c>
      <c r="Q119" s="27">
        <v>54</v>
      </c>
      <c r="R119" s="27">
        <v>52</v>
      </c>
      <c r="S119" s="27">
        <v>45</v>
      </c>
      <c r="T119" s="27">
        <v>63</v>
      </c>
      <c r="U119" s="27">
        <v>69</v>
      </c>
      <c r="V119" s="7"/>
      <c r="W119" s="9" t="s">
        <v>131</v>
      </c>
      <c r="X119" s="34">
        <v>1354716</v>
      </c>
    </row>
    <row r="120" spans="1:24" ht="16.5" customHeight="1">
      <c r="A120" s="7"/>
      <c r="B120" s="7"/>
      <c r="C120" s="7"/>
      <c r="D120" s="7"/>
      <c r="E120" s="7"/>
      <c r="F120" s="7" t="s">
        <v>362</v>
      </c>
      <c r="G120" s="7"/>
      <c r="H120" s="7"/>
      <c r="I120" s="7"/>
      <c r="J120" s="7"/>
      <c r="K120" s="7"/>
      <c r="L120" s="9" t="s">
        <v>131</v>
      </c>
      <c r="M120" s="33">
        <v>351100</v>
      </c>
      <c r="N120" s="33">
        <v>343577</v>
      </c>
      <c r="O120" s="33">
        <v>307813</v>
      </c>
      <c r="P120" s="33">
        <v>188960</v>
      </c>
      <c r="Q120" s="20">
        <v>77155</v>
      </c>
      <c r="R120" s="20">
        <v>18184</v>
      </c>
      <c r="S120" s="20">
        <v>44465</v>
      </c>
      <c r="T120" s="20">
        <v>23462</v>
      </c>
      <c r="U120" s="34">
        <v>1354716</v>
      </c>
      <c r="V120" s="7"/>
      <c r="W120" s="9"/>
      <c r="X120" s="10"/>
    </row>
    <row r="121" spans="1:24" ht="16.5" customHeight="1">
      <c r="A121" s="7"/>
      <c r="B121" s="7"/>
      <c r="C121" s="7"/>
      <c r="D121" s="7"/>
      <c r="E121" s="7" t="s">
        <v>398</v>
      </c>
      <c r="F121" s="7"/>
      <c r="G121" s="7"/>
      <c r="H121" s="7"/>
      <c r="I121" s="7"/>
      <c r="J121" s="7"/>
      <c r="K121" s="7"/>
      <c r="L121" s="9"/>
      <c r="M121" s="10"/>
      <c r="N121" s="10"/>
      <c r="O121" s="10"/>
      <c r="P121" s="10"/>
      <c r="Q121" s="10"/>
      <c r="R121" s="10"/>
      <c r="S121" s="10"/>
      <c r="T121" s="10"/>
      <c r="U121" s="10"/>
      <c r="V121" s="7"/>
      <c r="W121" s="9"/>
      <c r="X121" s="10"/>
    </row>
    <row r="122" spans="1:24" ht="16.5" customHeight="1">
      <c r="A122" s="7"/>
      <c r="B122" s="7"/>
      <c r="C122" s="7"/>
      <c r="D122" s="7"/>
      <c r="E122" s="7"/>
      <c r="F122" s="7" t="s">
        <v>325</v>
      </c>
      <c r="G122" s="7"/>
      <c r="H122" s="7"/>
      <c r="I122" s="7"/>
      <c r="J122" s="7"/>
      <c r="K122" s="7"/>
      <c r="L122" s="9" t="s">
        <v>139</v>
      </c>
      <c r="M122" s="18">
        <v>100</v>
      </c>
      <c r="N122" s="18">
        <v>100</v>
      </c>
      <c r="O122" s="18">
        <v>100</v>
      </c>
      <c r="P122" s="18">
        <v>100</v>
      </c>
      <c r="Q122" s="18">
        <v>100</v>
      </c>
      <c r="R122" s="25" t="s">
        <v>163</v>
      </c>
      <c r="S122" s="18">
        <v>100</v>
      </c>
      <c r="T122" s="18">
        <v>100</v>
      </c>
      <c r="U122" s="18">
        <v>100</v>
      </c>
      <c r="V122" s="7"/>
      <c r="W122" s="9" t="s">
        <v>131</v>
      </c>
      <c r="X122" s="16">
        <v>8902</v>
      </c>
    </row>
    <row r="123" spans="1:24" ht="16.5" customHeight="1">
      <c r="A123" s="7"/>
      <c r="B123" s="7"/>
      <c r="C123" s="7"/>
      <c r="D123" s="7"/>
      <c r="E123" s="7"/>
      <c r="F123" s="7" t="s">
        <v>326</v>
      </c>
      <c r="G123" s="7"/>
      <c r="H123" s="7"/>
      <c r="I123" s="7"/>
      <c r="J123" s="7"/>
      <c r="K123" s="7"/>
      <c r="L123" s="9" t="s">
        <v>139</v>
      </c>
      <c r="M123" s="27">
        <v>77</v>
      </c>
      <c r="N123" s="27">
        <v>75</v>
      </c>
      <c r="O123" s="27">
        <v>71</v>
      </c>
      <c r="P123" s="27">
        <v>77</v>
      </c>
      <c r="Q123" s="27">
        <v>54</v>
      </c>
      <c r="R123" s="27">
        <v>62</v>
      </c>
      <c r="S123" s="27">
        <v>74</v>
      </c>
      <c r="T123" s="27">
        <v>65</v>
      </c>
      <c r="U123" s="27">
        <v>75</v>
      </c>
      <c r="V123" s="7"/>
      <c r="W123" s="9" t="s">
        <v>131</v>
      </c>
      <c r="X123" s="33">
        <v>165801</v>
      </c>
    </row>
    <row r="124" spans="1:24" ht="16.5" customHeight="1">
      <c r="A124" s="7"/>
      <c r="B124" s="7"/>
      <c r="C124" s="7"/>
      <c r="D124" s="7"/>
      <c r="E124" s="7"/>
      <c r="F124" s="7" t="s">
        <v>327</v>
      </c>
      <c r="G124" s="7"/>
      <c r="H124" s="7"/>
      <c r="I124" s="7"/>
      <c r="J124" s="7"/>
      <c r="K124" s="7"/>
      <c r="L124" s="9" t="s">
        <v>139</v>
      </c>
      <c r="M124" s="27">
        <v>73</v>
      </c>
      <c r="N124" s="27">
        <v>70</v>
      </c>
      <c r="O124" s="27">
        <v>62</v>
      </c>
      <c r="P124" s="27">
        <v>44</v>
      </c>
      <c r="Q124" s="27">
        <v>41</v>
      </c>
      <c r="R124" s="27">
        <v>43</v>
      </c>
      <c r="S124" s="27">
        <v>32</v>
      </c>
      <c r="T124" s="27">
        <v>42</v>
      </c>
      <c r="U124" s="27">
        <v>63</v>
      </c>
      <c r="V124" s="7"/>
      <c r="W124" s="9" t="s">
        <v>131</v>
      </c>
      <c r="X124" s="33">
        <v>440819</v>
      </c>
    </row>
    <row r="125" spans="1:24" ht="16.5" customHeight="1">
      <c r="A125" s="7"/>
      <c r="B125" s="7"/>
      <c r="C125" s="7"/>
      <c r="D125" s="7"/>
      <c r="E125" s="7"/>
      <c r="F125" s="7" t="s">
        <v>328</v>
      </c>
      <c r="G125" s="7"/>
      <c r="H125" s="7"/>
      <c r="I125" s="7"/>
      <c r="J125" s="7"/>
      <c r="K125" s="7"/>
      <c r="L125" s="9" t="s">
        <v>139</v>
      </c>
      <c r="M125" s="27">
        <v>79</v>
      </c>
      <c r="N125" s="27">
        <v>76</v>
      </c>
      <c r="O125" s="27">
        <v>79</v>
      </c>
      <c r="P125" s="27">
        <v>60</v>
      </c>
      <c r="Q125" s="27">
        <v>58</v>
      </c>
      <c r="R125" s="27">
        <v>52</v>
      </c>
      <c r="S125" s="27">
        <v>48</v>
      </c>
      <c r="T125" s="27">
        <v>59</v>
      </c>
      <c r="U125" s="27">
        <v>73</v>
      </c>
      <c r="V125" s="7"/>
      <c r="W125" s="9" t="s">
        <v>131</v>
      </c>
      <c r="X125" s="33">
        <v>444810</v>
      </c>
    </row>
    <row r="126" spans="1:24" ht="16.5" customHeight="1">
      <c r="A126" s="7"/>
      <c r="B126" s="7"/>
      <c r="C126" s="7"/>
      <c r="D126" s="7"/>
      <c r="E126" s="7"/>
      <c r="F126" s="7" t="s">
        <v>329</v>
      </c>
      <c r="G126" s="7"/>
      <c r="H126" s="7"/>
      <c r="I126" s="7"/>
      <c r="J126" s="7"/>
      <c r="K126" s="7"/>
      <c r="L126" s="9" t="s">
        <v>139</v>
      </c>
      <c r="M126" s="27">
        <v>94</v>
      </c>
      <c r="N126" s="27">
        <v>91</v>
      </c>
      <c r="O126" s="27">
        <v>95</v>
      </c>
      <c r="P126" s="27">
        <v>90</v>
      </c>
      <c r="Q126" s="27">
        <v>88</v>
      </c>
      <c r="R126" s="27">
        <v>84</v>
      </c>
      <c r="S126" s="27">
        <v>83</v>
      </c>
      <c r="T126" s="27">
        <v>89</v>
      </c>
      <c r="U126" s="27">
        <v>92</v>
      </c>
      <c r="V126" s="7"/>
      <c r="W126" s="9" t="s">
        <v>131</v>
      </c>
      <c r="X126" s="20">
        <v>73783</v>
      </c>
    </row>
    <row r="127" spans="1:24" ht="16.5" customHeight="1">
      <c r="A127" s="7"/>
      <c r="B127" s="7"/>
      <c r="C127" s="7"/>
      <c r="D127" s="7"/>
      <c r="E127" s="7"/>
      <c r="F127" s="7" t="s">
        <v>385</v>
      </c>
      <c r="G127" s="7"/>
      <c r="H127" s="7"/>
      <c r="I127" s="7"/>
      <c r="J127" s="7"/>
      <c r="K127" s="7"/>
      <c r="L127" s="9" t="s">
        <v>139</v>
      </c>
      <c r="M127" s="27">
        <v>78</v>
      </c>
      <c r="N127" s="27">
        <v>75</v>
      </c>
      <c r="O127" s="27">
        <v>71</v>
      </c>
      <c r="P127" s="27">
        <v>59</v>
      </c>
      <c r="Q127" s="27">
        <v>52</v>
      </c>
      <c r="R127" s="27">
        <v>54</v>
      </c>
      <c r="S127" s="27">
        <v>47</v>
      </c>
      <c r="T127" s="27">
        <v>57</v>
      </c>
      <c r="U127" s="27">
        <v>71</v>
      </c>
      <c r="V127" s="7"/>
      <c r="W127" s="9" t="s">
        <v>131</v>
      </c>
      <c r="X127" s="34">
        <v>1134124</v>
      </c>
    </row>
    <row r="128" spans="1:24" ht="16.5" customHeight="1">
      <c r="A128" s="7"/>
      <c r="B128" s="7"/>
      <c r="C128" s="7"/>
      <c r="D128" s="7"/>
      <c r="E128" s="7"/>
      <c r="F128" s="7" t="s">
        <v>362</v>
      </c>
      <c r="G128" s="7"/>
      <c r="H128" s="7"/>
      <c r="I128" s="7"/>
      <c r="J128" s="7"/>
      <c r="K128" s="7"/>
      <c r="L128" s="9" t="s">
        <v>131</v>
      </c>
      <c r="M128" s="33">
        <v>417667</v>
      </c>
      <c r="N128" s="33">
        <v>288774</v>
      </c>
      <c r="O128" s="33">
        <v>155827</v>
      </c>
      <c r="P128" s="33">
        <v>139012</v>
      </c>
      <c r="Q128" s="20">
        <v>32087</v>
      </c>
      <c r="R128" s="16">
        <v>3142</v>
      </c>
      <c r="S128" s="20">
        <v>72998</v>
      </c>
      <c r="T128" s="20">
        <v>24617</v>
      </c>
      <c r="U128" s="34">
        <v>1134124</v>
      </c>
      <c r="V128" s="7"/>
      <c r="W128" s="9"/>
      <c r="X128" s="10"/>
    </row>
    <row r="129" spans="1:24" ht="16.5" customHeight="1">
      <c r="A129" s="7"/>
      <c r="B129" s="7"/>
      <c r="C129" s="7"/>
      <c r="D129" s="7" t="s">
        <v>84</v>
      </c>
      <c r="E129" s="7"/>
      <c r="F129" s="7"/>
      <c r="G129" s="7"/>
      <c r="H129" s="7"/>
      <c r="I129" s="7"/>
      <c r="J129" s="7"/>
      <c r="K129" s="7"/>
      <c r="L129" s="9"/>
      <c r="M129" s="10"/>
      <c r="N129" s="10"/>
      <c r="O129" s="10"/>
      <c r="P129" s="10"/>
      <c r="Q129" s="10"/>
      <c r="R129" s="10"/>
      <c r="S129" s="10"/>
      <c r="T129" s="10"/>
      <c r="U129" s="10"/>
      <c r="V129" s="7"/>
      <c r="W129" s="9"/>
      <c r="X129" s="10"/>
    </row>
    <row r="130" spans="1:24" ht="16.5" customHeight="1">
      <c r="A130" s="7"/>
      <c r="B130" s="7"/>
      <c r="C130" s="7"/>
      <c r="D130" s="7"/>
      <c r="E130" s="7" t="s">
        <v>394</v>
      </c>
      <c r="F130" s="7"/>
      <c r="G130" s="7"/>
      <c r="H130" s="7"/>
      <c r="I130" s="7"/>
      <c r="J130" s="7"/>
      <c r="K130" s="7"/>
      <c r="L130" s="9"/>
      <c r="M130" s="10"/>
      <c r="N130" s="10"/>
      <c r="O130" s="10"/>
      <c r="P130" s="10"/>
      <c r="Q130" s="10"/>
      <c r="R130" s="10"/>
      <c r="S130" s="10"/>
      <c r="T130" s="10"/>
      <c r="U130" s="10"/>
      <c r="V130" s="7"/>
      <c r="W130" s="9"/>
      <c r="X130" s="10"/>
    </row>
    <row r="131" spans="1:24" ht="16.5" customHeight="1">
      <c r="A131" s="7"/>
      <c r="B131" s="7"/>
      <c r="C131" s="7"/>
      <c r="D131" s="7"/>
      <c r="E131" s="7"/>
      <c r="F131" s="7" t="s">
        <v>325</v>
      </c>
      <c r="G131" s="7"/>
      <c r="H131" s="7"/>
      <c r="I131" s="7"/>
      <c r="J131" s="7"/>
      <c r="K131" s="7"/>
      <c r="L131" s="9" t="s">
        <v>139</v>
      </c>
      <c r="M131" s="18">
        <v>100</v>
      </c>
      <c r="N131" s="18">
        <v>100</v>
      </c>
      <c r="O131" s="18">
        <v>100</v>
      </c>
      <c r="P131" s="18">
        <v>100</v>
      </c>
      <c r="Q131" s="18">
        <v>100</v>
      </c>
      <c r="R131" s="18">
        <v>100</v>
      </c>
      <c r="S131" s="25" t="s">
        <v>163</v>
      </c>
      <c r="T131" s="18">
        <v>100</v>
      </c>
      <c r="U131" s="18">
        <v>100</v>
      </c>
      <c r="V131" s="7"/>
      <c r="W131" s="9" t="s">
        <v>131</v>
      </c>
      <c r="X131" s="20">
        <v>14541</v>
      </c>
    </row>
    <row r="132" spans="1:24" ht="16.5" customHeight="1">
      <c r="A132" s="7"/>
      <c r="B132" s="7"/>
      <c r="C132" s="7"/>
      <c r="D132" s="7"/>
      <c r="E132" s="7"/>
      <c r="F132" s="7" t="s">
        <v>326</v>
      </c>
      <c r="G132" s="7"/>
      <c r="H132" s="7"/>
      <c r="I132" s="7"/>
      <c r="J132" s="7"/>
      <c r="K132" s="7"/>
      <c r="L132" s="9" t="s">
        <v>139</v>
      </c>
      <c r="M132" s="27">
        <v>81</v>
      </c>
      <c r="N132" s="27">
        <v>76</v>
      </c>
      <c r="O132" s="27">
        <v>72</v>
      </c>
      <c r="P132" s="27">
        <v>80</v>
      </c>
      <c r="Q132" s="27">
        <v>69</v>
      </c>
      <c r="R132" s="27">
        <v>73</v>
      </c>
      <c r="S132" s="27">
        <v>75</v>
      </c>
      <c r="T132" s="27">
        <v>66</v>
      </c>
      <c r="U132" s="27">
        <v>76</v>
      </c>
      <c r="V132" s="7"/>
      <c r="W132" s="9" t="s">
        <v>131</v>
      </c>
      <c r="X132" s="33">
        <v>242819</v>
      </c>
    </row>
    <row r="133" spans="1:24" ht="16.5" customHeight="1">
      <c r="A133" s="7"/>
      <c r="B133" s="7"/>
      <c r="C133" s="7"/>
      <c r="D133" s="7"/>
      <c r="E133" s="7"/>
      <c r="F133" s="7" t="s">
        <v>327</v>
      </c>
      <c r="G133" s="7"/>
      <c r="H133" s="7"/>
      <c r="I133" s="7"/>
      <c r="J133" s="7"/>
      <c r="K133" s="7"/>
      <c r="L133" s="9" t="s">
        <v>139</v>
      </c>
      <c r="M133" s="27">
        <v>76</v>
      </c>
      <c r="N133" s="27">
        <v>65</v>
      </c>
      <c r="O133" s="27">
        <v>59</v>
      </c>
      <c r="P133" s="27">
        <v>50</v>
      </c>
      <c r="Q133" s="27">
        <v>53</v>
      </c>
      <c r="R133" s="27">
        <v>58</v>
      </c>
      <c r="S133" s="27">
        <v>35</v>
      </c>
      <c r="T133" s="27">
        <v>57</v>
      </c>
      <c r="U133" s="27">
        <v>65</v>
      </c>
      <c r="V133" s="7"/>
      <c r="W133" s="9" t="s">
        <v>131</v>
      </c>
      <c r="X133" s="33">
        <v>676603</v>
      </c>
    </row>
    <row r="134" spans="1:24" ht="16.5" customHeight="1">
      <c r="A134" s="7"/>
      <c r="B134" s="7"/>
      <c r="C134" s="7"/>
      <c r="D134" s="7"/>
      <c r="E134" s="7"/>
      <c r="F134" s="7" t="s">
        <v>328</v>
      </c>
      <c r="G134" s="7"/>
      <c r="H134" s="7"/>
      <c r="I134" s="7"/>
      <c r="J134" s="7"/>
      <c r="K134" s="7"/>
      <c r="L134" s="9" t="s">
        <v>139</v>
      </c>
      <c r="M134" s="27">
        <v>80</v>
      </c>
      <c r="N134" s="27">
        <v>68</v>
      </c>
      <c r="O134" s="27">
        <v>70</v>
      </c>
      <c r="P134" s="27">
        <v>64</v>
      </c>
      <c r="Q134" s="27">
        <v>70</v>
      </c>
      <c r="R134" s="27">
        <v>67</v>
      </c>
      <c r="S134" s="27">
        <v>47</v>
      </c>
      <c r="T134" s="27">
        <v>59</v>
      </c>
      <c r="U134" s="27">
        <v>73</v>
      </c>
      <c r="V134" s="7"/>
      <c r="W134" s="9" t="s">
        <v>131</v>
      </c>
      <c r="X134" s="33">
        <v>672211</v>
      </c>
    </row>
    <row r="135" spans="1:24" ht="16.5" customHeight="1">
      <c r="A135" s="7"/>
      <c r="B135" s="7"/>
      <c r="C135" s="7"/>
      <c r="D135" s="7"/>
      <c r="E135" s="7"/>
      <c r="F135" s="7" t="s">
        <v>329</v>
      </c>
      <c r="G135" s="7"/>
      <c r="H135" s="7"/>
      <c r="I135" s="7"/>
      <c r="J135" s="7"/>
      <c r="K135" s="7"/>
      <c r="L135" s="9" t="s">
        <v>139</v>
      </c>
      <c r="M135" s="27">
        <v>94</v>
      </c>
      <c r="N135" s="27">
        <v>87</v>
      </c>
      <c r="O135" s="27">
        <v>90</v>
      </c>
      <c r="P135" s="27">
        <v>91</v>
      </c>
      <c r="Q135" s="27">
        <v>91</v>
      </c>
      <c r="R135" s="27">
        <v>89</v>
      </c>
      <c r="S135" s="27">
        <v>78</v>
      </c>
      <c r="T135" s="27">
        <v>87</v>
      </c>
      <c r="U135" s="27">
        <v>92</v>
      </c>
      <c r="V135" s="7"/>
      <c r="W135" s="9" t="s">
        <v>131</v>
      </c>
      <c r="X135" s="33">
        <v>130921</v>
      </c>
    </row>
    <row r="136" spans="1:24" ht="16.5" customHeight="1">
      <c r="A136" s="7"/>
      <c r="B136" s="7"/>
      <c r="C136" s="7"/>
      <c r="D136" s="7"/>
      <c r="E136" s="7"/>
      <c r="F136" s="7" t="s">
        <v>385</v>
      </c>
      <c r="G136" s="7"/>
      <c r="H136" s="7"/>
      <c r="I136" s="7"/>
      <c r="J136" s="7"/>
      <c r="K136" s="7"/>
      <c r="L136" s="9" t="s">
        <v>139</v>
      </c>
      <c r="M136" s="27">
        <v>80</v>
      </c>
      <c r="N136" s="27">
        <v>69</v>
      </c>
      <c r="O136" s="27">
        <v>66</v>
      </c>
      <c r="P136" s="27">
        <v>63</v>
      </c>
      <c r="Q136" s="27">
        <v>66</v>
      </c>
      <c r="R136" s="27">
        <v>66</v>
      </c>
      <c r="S136" s="27">
        <v>49</v>
      </c>
      <c r="T136" s="27">
        <v>62</v>
      </c>
      <c r="U136" s="27">
        <v>72</v>
      </c>
      <c r="V136" s="7"/>
      <c r="W136" s="9" t="s">
        <v>131</v>
      </c>
      <c r="X136" s="34">
        <v>1737199</v>
      </c>
    </row>
    <row r="137" spans="1:24" ht="16.5" customHeight="1">
      <c r="A137" s="7"/>
      <c r="B137" s="7"/>
      <c r="C137" s="7"/>
      <c r="D137" s="7"/>
      <c r="E137" s="7"/>
      <c r="F137" s="7" t="s">
        <v>362</v>
      </c>
      <c r="G137" s="7"/>
      <c r="H137" s="7"/>
      <c r="I137" s="7"/>
      <c r="J137" s="7"/>
      <c r="K137" s="7"/>
      <c r="L137" s="9" t="s">
        <v>131</v>
      </c>
      <c r="M137" s="33">
        <v>667995</v>
      </c>
      <c r="N137" s="33">
        <v>302681</v>
      </c>
      <c r="O137" s="33">
        <v>385733</v>
      </c>
      <c r="P137" s="20">
        <v>99706</v>
      </c>
      <c r="Q137" s="33">
        <v>155682</v>
      </c>
      <c r="R137" s="20">
        <v>72087</v>
      </c>
      <c r="S137" s="16">
        <v>1585</v>
      </c>
      <c r="T137" s="20">
        <v>51730</v>
      </c>
      <c r="U137" s="34">
        <v>1737199</v>
      </c>
      <c r="V137" s="7"/>
      <c r="W137" s="9"/>
      <c r="X137" s="10"/>
    </row>
    <row r="138" spans="1:24" ht="16.5" customHeight="1">
      <c r="A138" s="7"/>
      <c r="B138" s="7"/>
      <c r="C138" s="7"/>
      <c r="D138" s="7"/>
      <c r="E138" s="7" t="s">
        <v>395</v>
      </c>
      <c r="F138" s="7"/>
      <c r="G138" s="7"/>
      <c r="H138" s="7"/>
      <c r="I138" s="7"/>
      <c r="J138" s="7"/>
      <c r="K138" s="7"/>
      <c r="L138" s="9"/>
      <c r="M138" s="10"/>
      <c r="N138" s="10"/>
      <c r="O138" s="10"/>
      <c r="P138" s="10"/>
      <c r="Q138" s="10"/>
      <c r="R138" s="10"/>
      <c r="S138" s="10"/>
      <c r="T138" s="10"/>
      <c r="U138" s="10"/>
      <c r="V138" s="7"/>
      <c r="W138" s="9"/>
      <c r="X138" s="10"/>
    </row>
    <row r="139" spans="1:24" ht="16.5" customHeight="1">
      <c r="A139" s="7"/>
      <c r="B139" s="7"/>
      <c r="C139" s="7"/>
      <c r="D139" s="7"/>
      <c r="E139" s="7"/>
      <c r="F139" s="7" t="s">
        <v>325</v>
      </c>
      <c r="G139" s="7"/>
      <c r="H139" s="7"/>
      <c r="I139" s="7"/>
      <c r="J139" s="7"/>
      <c r="K139" s="7"/>
      <c r="L139" s="9" t="s">
        <v>139</v>
      </c>
      <c r="M139" s="18">
        <v>100</v>
      </c>
      <c r="N139" s="18">
        <v>100</v>
      </c>
      <c r="O139" s="18">
        <v>100</v>
      </c>
      <c r="P139" s="18">
        <v>100</v>
      </c>
      <c r="Q139" s="18">
        <v>100</v>
      </c>
      <c r="R139" s="18">
        <v>100</v>
      </c>
      <c r="S139" s="25" t="s">
        <v>163</v>
      </c>
      <c r="T139" s="18">
        <v>100</v>
      </c>
      <c r="U139" s="18">
        <v>100</v>
      </c>
      <c r="V139" s="7"/>
      <c r="W139" s="9" t="s">
        <v>131</v>
      </c>
      <c r="X139" s="20">
        <v>12678</v>
      </c>
    </row>
    <row r="140" spans="1:24" ht="16.5" customHeight="1">
      <c r="A140" s="7"/>
      <c r="B140" s="7"/>
      <c r="C140" s="7"/>
      <c r="D140" s="7"/>
      <c r="E140" s="7"/>
      <c r="F140" s="7" t="s">
        <v>326</v>
      </c>
      <c r="G140" s="7"/>
      <c r="H140" s="7"/>
      <c r="I140" s="7"/>
      <c r="J140" s="7"/>
      <c r="K140" s="7"/>
      <c r="L140" s="9" t="s">
        <v>139</v>
      </c>
      <c r="M140" s="27">
        <v>83</v>
      </c>
      <c r="N140" s="27">
        <v>79</v>
      </c>
      <c r="O140" s="27">
        <v>72</v>
      </c>
      <c r="P140" s="27">
        <v>81</v>
      </c>
      <c r="Q140" s="27">
        <v>62</v>
      </c>
      <c r="R140" s="27">
        <v>70</v>
      </c>
      <c r="S140" s="27">
        <v>81</v>
      </c>
      <c r="T140" s="27">
        <v>56</v>
      </c>
      <c r="U140" s="27">
        <v>77</v>
      </c>
      <c r="V140" s="7"/>
      <c r="W140" s="9" t="s">
        <v>131</v>
      </c>
      <c r="X140" s="33">
        <v>218640</v>
      </c>
    </row>
    <row r="141" spans="1:24" ht="16.5" customHeight="1">
      <c r="A141" s="7"/>
      <c r="B141" s="7"/>
      <c r="C141" s="7"/>
      <c r="D141" s="7"/>
      <c r="E141" s="7"/>
      <c r="F141" s="7" t="s">
        <v>327</v>
      </c>
      <c r="G141" s="7"/>
      <c r="H141" s="7"/>
      <c r="I141" s="7"/>
      <c r="J141" s="7"/>
      <c r="K141" s="7"/>
      <c r="L141" s="9" t="s">
        <v>139</v>
      </c>
      <c r="M141" s="27">
        <v>76</v>
      </c>
      <c r="N141" s="27">
        <v>70</v>
      </c>
      <c r="O141" s="27">
        <v>61</v>
      </c>
      <c r="P141" s="27">
        <v>51</v>
      </c>
      <c r="Q141" s="27">
        <v>49</v>
      </c>
      <c r="R141" s="27">
        <v>55</v>
      </c>
      <c r="S141" s="27">
        <v>38</v>
      </c>
      <c r="T141" s="27">
        <v>32</v>
      </c>
      <c r="U141" s="27">
        <v>66</v>
      </c>
      <c r="V141" s="7"/>
      <c r="W141" s="9" t="s">
        <v>131</v>
      </c>
      <c r="X141" s="33">
        <v>623573</v>
      </c>
    </row>
    <row r="142" spans="1:24" ht="16.5" customHeight="1">
      <c r="A142" s="7"/>
      <c r="B142" s="7"/>
      <c r="C142" s="7"/>
      <c r="D142" s="7"/>
      <c r="E142" s="7"/>
      <c r="F142" s="7" t="s">
        <v>328</v>
      </c>
      <c r="G142" s="7"/>
      <c r="H142" s="7"/>
      <c r="I142" s="7"/>
      <c r="J142" s="7"/>
      <c r="K142" s="7"/>
      <c r="L142" s="9" t="s">
        <v>139</v>
      </c>
      <c r="M142" s="27">
        <v>80</v>
      </c>
      <c r="N142" s="27">
        <v>73</v>
      </c>
      <c r="O142" s="27">
        <v>75</v>
      </c>
      <c r="P142" s="27">
        <v>65</v>
      </c>
      <c r="Q142" s="27">
        <v>67</v>
      </c>
      <c r="R142" s="27">
        <v>67</v>
      </c>
      <c r="S142" s="27">
        <v>50</v>
      </c>
      <c r="T142" s="27">
        <v>49</v>
      </c>
      <c r="U142" s="27">
        <v>75</v>
      </c>
      <c r="V142" s="7"/>
      <c r="W142" s="9" t="s">
        <v>131</v>
      </c>
      <c r="X142" s="33">
        <v>669714</v>
      </c>
    </row>
    <row r="143" spans="1:24" ht="16.5" customHeight="1">
      <c r="A143" s="7"/>
      <c r="B143" s="7"/>
      <c r="C143" s="7"/>
      <c r="D143" s="7"/>
      <c r="E143" s="7"/>
      <c r="F143" s="7" t="s">
        <v>329</v>
      </c>
      <c r="G143" s="7"/>
      <c r="H143" s="7"/>
      <c r="I143" s="7"/>
      <c r="J143" s="7"/>
      <c r="K143" s="7"/>
      <c r="L143" s="9" t="s">
        <v>139</v>
      </c>
      <c r="M143" s="27">
        <v>93</v>
      </c>
      <c r="N143" s="27">
        <v>90</v>
      </c>
      <c r="O143" s="27">
        <v>94</v>
      </c>
      <c r="P143" s="27">
        <v>91</v>
      </c>
      <c r="Q143" s="27">
        <v>88</v>
      </c>
      <c r="R143" s="27">
        <v>89</v>
      </c>
      <c r="S143" s="27">
        <v>82</v>
      </c>
      <c r="T143" s="27">
        <v>83</v>
      </c>
      <c r="U143" s="27">
        <v>92</v>
      </c>
      <c r="V143" s="7"/>
      <c r="W143" s="9" t="s">
        <v>131</v>
      </c>
      <c r="X143" s="33">
        <v>135543</v>
      </c>
    </row>
    <row r="144" spans="1:24" ht="16.5" customHeight="1">
      <c r="A144" s="7"/>
      <c r="B144" s="7"/>
      <c r="C144" s="7"/>
      <c r="D144" s="7"/>
      <c r="E144" s="7"/>
      <c r="F144" s="7" t="s">
        <v>385</v>
      </c>
      <c r="G144" s="7"/>
      <c r="H144" s="7"/>
      <c r="I144" s="7"/>
      <c r="J144" s="7"/>
      <c r="K144" s="7"/>
      <c r="L144" s="9" t="s">
        <v>139</v>
      </c>
      <c r="M144" s="27">
        <v>81</v>
      </c>
      <c r="N144" s="27">
        <v>74</v>
      </c>
      <c r="O144" s="27">
        <v>69</v>
      </c>
      <c r="P144" s="27">
        <v>64</v>
      </c>
      <c r="Q144" s="27">
        <v>60</v>
      </c>
      <c r="R144" s="27">
        <v>65</v>
      </c>
      <c r="S144" s="27">
        <v>51</v>
      </c>
      <c r="T144" s="27">
        <v>47</v>
      </c>
      <c r="U144" s="27">
        <v>73</v>
      </c>
      <c r="V144" s="7"/>
      <c r="W144" s="9" t="s">
        <v>131</v>
      </c>
      <c r="X144" s="34">
        <v>1660223</v>
      </c>
    </row>
    <row r="145" spans="1:24" ht="16.5" customHeight="1">
      <c r="A145" s="7"/>
      <c r="B145" s="7"/>
      <c r="C145" s="7"/>
      <c r="D145" s="7"/>
      <c r="E145" s="7"/>
      <c r="F145" s="7" t="s">
        <v>362</v>
      </c>
      <c r="G145" s="7"/>
      <c r="H145" s="7"/>
      <c r="I145" s="7"/>
      <c r="J145" s="7"/>
      <c r="K145" s="7"/>
      <c r="L145" s="9" t="s">
        <v>131</v>
      </c>
      <c r="M145" s="33">
        <v>672347</v>
      </c>
      <c r="N145" s="33">
        <v>400306</v>
      </c>
      <c r="O145" s="33">
        <v>258298</v>
      </c>
      <c r="P145" s="33">
        <v>153623</v>
      </c>
      <c r="Q145" s="33">
        <v>137776</v>
      </c>
      <c r="R145" s="20">
        <v>23649</v>
      </c>
      <c r="S145" s="16">
        <v>4220</v>
      </c>
      <c r="T145" s="20">
        <v>10004</v>
      </c>
      <c r="U145" s="34">
        <v>1660223</v>
      </c>
      <c r="V145" s="7"/>
      <c r="W145" s="9"/>
      <c r="X145" s="10"/>
    </row>
    <row r="146" spans="1:24" ht="16.5" customHeight="1">
      <c r="A146" s="7"/>
      <c r="B146" s="7"/>
      <c r="C146" s="7"/>
      <c r="D146" s="7"/>
      <c r="E146" s="7" t="s">
        <v>396</v>
      </c>
      <c r="F146" s="7"/>
      <c r="G146" s="7"/>
      <c r="H146" s="7"/>
      <c r="I146" s="7"/>
      <c r="J146" s="7"/>
      <c r="K146" s="7"/>
      <c r="L146" s="9"/>
      <c r="M146" s="10"/>
      <c r="N146" s="10"/>
      <c r="O146" s="10"/>
      <c r="P146" s="10"/>
      <c r="Q146" s="10"/>
      <c r="R146" s="10"/>
      <c r="S146" s="10"/>
      <c r="T146" s="10"/>
      <c r="U146" s="10"/>
      <c r="V146" s="7"/>
      <c r="W146" s="9"/>
      <c r="X146" s="10"/>
    </row>
    <row r="147" spans="1:24" ht="16.5" customHeight="1">
      <c r="A147" s="7"/>
      <c r="B147" s="7"/>
      <c r="C147" s="7"/>
      <c r="D147" s="7"/>
      <c r="E147" s="7"/>
      <c r="F147" s="7" t="s">
        <v>325</v>
      </c>
      <c r="G147" s="7"/>
      <c r="H147" s="7"/>
      <c r="I147" s="7"/>
      <c r="J147" s="7"/>
      <c r="K147" s="7"/>
      <c r="L147" s="9" t="s">
        <v>139</v>
      </c>
      <c r="M147" s="18">
        <v>100</v>
      </c>
      <c r="N147" s="18">
        <v>100</v>
      </c>
      <c r="O147" s="18">
        <v>100</v>
      </c>
      <c r="P147" s="18">
        <v>100</v>
      </c>
      <c r="Q147" s="18">
        <v>100</v>
      </c>
      <c r="R147" s="18">
        <v>100</v>
      </c>
      <c r="S147" s="25" t="s">
        <v>163</v>
      </c>
      <c r="T147" s="18">
        <v>100</v>
      </c>
      <c r="U147" s="18">
        <v>100</v>
      </c>
      <c r="V147" s="7"/>
      <c r="W147" s="9" t="s">
        <v>131</v>
      </c>
      <c r="X147" s="20">
        <v>12245</v>
      </c>
    </row>
    <row r="148" spans="1:24" ht="16.5" customHeight="1">
      <c r="A148" s="7"/>
      <c r="B148" s="7"/>
      <c r="C148" s="7"/>
      <c r="D148" s="7"/>
      <c r="E148" s="7"/>
      <c r="F148" s="7" t="s">
        <v>326</v>
      </c>
      <c r="G148" s="7"/>
      <c r="H148" s="7"/>
      <c r="I148" s="7"/>
      <c r="J148" s="7"/>
      <c r="K148" s="7"/>
      <c r="L148" s="9" t="s">
        <v>139</v>
      </c>
      <c r="M148" s="27">
        <v>80</v>
      </c>
      <c r="N148" s="27">
        <v>77</v>
      </c>
      <c r="O148" s="27">
        <v>72</v>
      </c>
      <c r="P148" s="27">
        <v>82</v>
      </c>
      <c r="Q148" s="27">
        <v>59</v>
      </c>
      <c r="R148" s="27">
        <v>73</v>
      </c>
      <c r="S148" s="27">
        <v>79</v>
      </c>
      <c r="T148" s="27">
        <v>67</v>
      </c>
      <c r="U148" s="27">
        <v>76</v>
      </c>
      <c r="V148" s="7"/>
      <c r="W148" s="9" t="s">
        <v>131</v>
      </c>
      <c r="X148" s="33">
        <v>219158</v>
      </c>
    </row>
    <row r="149" spans="1:24" ht="16.5" customHeight="1">
      <c r="A149" s="7"/>
      <c r="B149" s="7"/>
      <c r="C149" s="7"/>
      <c r="D149" s="7"/>
      <c r="E149" s="7"/>
      <c r="F149" s="7" t="s">
        <v>327</v>
      </c>
      <c r="G149" s="7"/>
      <c r="H149" s="7"/>
      <c r="I149" s="7"/>
      <c r="J149" s="7"/>
      <c r="K149" s="7"/>
      <c r="L149" s="9" t="s">
        <v>139</v>
      </c>
      <c r="M149" s="27">
        <v>74</v>
      </c>
      <c r="N149" s="27">
        <v>69</v>
      </c>
      <c r="O149" s="27">
        <v>60</v>
      </c>
      <c r="P149" s="27">
        <v>56</v>
      </c>
      <c r="Q149" s="27">
        <v>45</v>
      </c>
      <c r="R149" s="27">
        <v>62</v>
      </c>
      <c r="S149" s="27">
        <v>38</v>
      </c>
      <c r="T149" s="27">
        <v>51</v>
      </c>
      <c r="U149" s="27">
        <v>64</v>
      </c>
      <c r="V149" s="7"/>
      <c r="W149" s="9" t="s">
        <v>131</v>
      </c>
      <c r="X149" s="33">
        <v>619204</v>
      </c>
    </row>
    <row r="150" spans="1:24" ht="16.5" customHeight="1">
      <c r="A150" s="7"/>
      <c r="B150" s="7"/>
      <c r="C150" s="7"/>
      <c r="D150" s="7"/>
      <c r="E150" s="7"/>
      <c r="F150" s="7" t="s">
        <v>328</v>
      </c>
      <c r="G150" s="7"/>
      <c r="H150" s="7"/>
      <c r="I150" s="7"/>
      <c r="J150" s="7"/>
      <c r="K150" s="7"/>
      <c r="L150" s="9" t="s">
        <v>139</v>
      </c>
      <c r="M150" s="27">
        <v>79</v>
      </c>
      <c r="N150" s="27">
        <v>72</v>
      </c>
      <c r="O150" s="27">
        <v>75</v>
      </c>
      <c r="P150" s="27">
        <v>68</v>
      </c>
      <c r="Q150" s="27">
        <v>62</v>
      </c>
      <c r="R150" s="27">
        <v>71</v>
      </c>
      <c r="S150" s="27">
        <v>48</v>
      </c>
      <c r="T150" s="27">
        <v>56</v>
      </c>
      <c r="U150" s="27">
        <v>73</v>
      </c>
      <c r="V150" s="7"/>
      <c r="W150" s="9" t="s">
        <v>131</v>
      </c>
      <c r="X150" s="33">
        <v>624879</v>
      </c>
    </row>
    <row r="151" spans="1:24" ht="16.5" customHeight="1">
      <c r="A151" s="7"/>
      <c r="B151" s="7"/>
      <c r="C151" s="7"/>
      <c r="D151" s="7"/>
      <c r="E151" s="7"/>
      <c r="F151" s="7" t="s">
        <v>329</v>
      </c>
      <c r="G151" s="7"/>
      <c r="H151" s="7"/>
      <c r="I151" s="7"/>
      <c r="J151" s="7"/>
      <c r="K151" s="7"/>
      <c r="L151" s="9" t="s">
        <v>139</v>
      </c>
      <c r="M151" s="27">
        <v>94</v>
      </c>
      <c r="N151" s="27">
        <v>89</v>
      </c>
      <c r="O151" s="27">
        <v>94</v>
      </c>
      <c r="P151" s="27">
        <v>93</v>
      </c>
      <c r="Q151" s="27">
        <v>88</v>
      </c>
      <c r="R151" s="27">
        <v>91</v>
      </c>
      <c r="S151" s="27">
        <v>82</v>
      </c>
      <c r="T151" s="27">
        <v>84</v>
      </c>
      <c r="U151" s="27">
        <v>92</v>
      </c>
      <c r="V151" s="7"/>
      <c r="W151" s="9" t="s">
        <v>131</v>
      </c>
      <c r="X151" s="33">
        <v>107289</v>
      </c>
    </row>
    <row r="152" spans="1:24" ht="16.5" customHeight="1">
      <c r="A152" s="7"/>
      <c r="B152" s="7"/>
      <c r="C152" s="7"/>
      <c r="D152" s="7"/>
      <c r="E152" s="7"/>
      <c r="F152" s="7" t="s">
        <v>385</v>
      </c>
      <c r="G152" s="7"/>
      <c r="H152" s="7"/>
      <c r="I152" s="7"/>
      <c r="J152" s="7"/>
      <c r="K152" s="7"/>
      <c r="L152" s="9" t="s">
        <v>139</v>
      </c>
      <c r="M152" s="27">
        <v>79</v>
      </c>
      <c r="N152" s="27">
        <v>73</v>
      </c>
      <c r="O152" s="27">
        <v>69</v>
      </c>
      <c r="P152" s="27">
        <v>68</v>
      </c>
      <c r="Q152" s="27">
        <v>56</v>
      </c>
      <c r="R152" s="27">
        <v>70</v>
      </c>
      <c r="S152" s="27">
        <v>49</v>
      </c>
      <c r="T152" s="27">
        <v>58</v>
      </c>
      <c r="U152" s="27">
        <v>71</v>
      </c>
      <c r="V152" s="7"/>
      <c r="W152" s="9" t="s">
        <v>131</v>
      </c>
      <c r="X152" s="34">
        <v>1582826</v>
      </c>
    </row>
    <row r="153" spans="1:24" ht="16.5" customHeight="1">
      <c r="A153" s="7"/>
      <c r="B153" s="7"/>
      <c r="C153" s="7"/>
      <c r="D153" s="7"/>
      <c r="E153" s="7"/>
      <c r="F153" s="7" t="s">
        <v>362</v>
      </c>
      <c r="G153" s="7"/>
      <c r="H153" s="7"/>
      <c r="I153" s="7"/>
      <c r="J153" s="7"/>
      <c r="K153" s="7"/>
      <c r="L153" s="9" t="s">
        <v>131</v>
      </c>
      <c r="M153" s="33">
        <v>486848</v>
      </c>
      <c r="N153" s="33">
        <v>362115</v>
      </c>
      <c r="O153" s="33">
        <v>331382</v>
      </c>
      <c r="P153" s="33">
        <v>237059</v>
      </c>
      <c r="Q153" s="20">
        <v>76331</v>
      </c>
      <c r="R153" s="20">
        <v>34928</v>
      </c>
      <c r="S153" s="20">
        <v>12728</v>
      </c>
      <c r="T153" s="20">
        <v>41435</v>
      </c>
      <c r="U153" s="34">
        <v>1582826</v>
      </c>
      <c r="V153" s="7"/>
      <c r="W153" s="9"/>
      <c r="X153" s="10"/>
    </row>
    <row r="154" spans="1:24" ht="16.5" customHeight="1">
      <c r="A154" s="7"/>
      <c r="B154" s="7"/>
      <c r="C154" s="7"/>
      <c r="D154" s="7"/>
      <c r="E154" s="7" t="s">
        <v>397</v>
      </c>
      <c r="F154" s="7"/>
      <c r="G154" s="7"/>
      <c r="H154" s="7"/>
      <c r="I154" s="7"/>
      <c r="J154" s="7"/>
      <c r="K154" s="7"/>
      <c r="L154" s="9"/>
      <c r="M154" s="10"/>
      <c r="N154" s="10"/>
      <c r="O154" s="10"/>
      <c r="P154" s="10"/>
      <c r="Q154" s="10"/>
      <c r="R154" s="10"/>
      <c r="S154" s="10"/>
      <c r="T154" s="10"/>
      <c r="U154" s="10"/>
      <c r="V154" s="7"/>
      <c r="W154" s="9"/>
      <c r="X154" s="10"/>
    </row>
    <row r="155" spans="1:24" ht="16.5" customHeight="1">
      <c r="A155" s="7"/>
      <c r="B155" s="7"/>
      <c r="C155" s="7"/>
      <c r="D155" s="7"/>
      <c r="E155" s="7"/>
      <c r="F155" s="7" t="s">
        <v>325</v>
      </c>
      <c r="G155" s="7"/>
      <c r="H155" s="7"/>
      <c r="I155" s="7"/>
      <c r="J155" s="7"/>
      <c r="K155" s="7"/>
      <c r="L155" s="9" t="s">
        <v>139</v>
      </c>
      <c r="M155" s="18">
        <v>100</v>
      </c>
      <c r="N155" s="18">
        <v>100</v>
      </c>
      <c r="O155" s="18">
        <v>100</v>
      </c>
      <c r="P155" s="18">
        <v>100</v>
      </c>
      <c r="Q155" s="18">
        <v>100</v>
      </c>
      <c r="R155" s="18">
        <v>100</v>
      </c>
      <c r="S155" s="18">
        <v>100</v>
      </c>
      <c r="T155" s="18">
        <v>100</v>
      </c>
      <c r="U155" s="18">
        <v>100</v>
      </c>
      <c r="V155" s="7"/>
      <c r="W155" s="9" t="s">
        <v>131</v>
      </c>
      <c r="X155" s="16">
        <v>9784</v>
      </c>
    </row>
    <row r="156" spans="1:24" ht="16.5" customHeight="1">
      <c r="A156" s="7"/>
      <c r="B156" s="7"/>
      <c r="C156" s="7"/>
      <c r="D156" s="7"/>
      <c r="E156" s="7"/>
      <c r="F156" s="7" t="s">
        <v>326</v>
      </c>
      <c r="G156" s="7"/>
      <c r="H156" s="7"/>
      <c r="I156" s="7"/>
      <c r="J156" s="7"/>
      <c r="K156" s="7"/>
      <c r="L156" s="9" t="s">
        <v>139</v>
      </c>
      <c r="M156" s="27">
        <v>81</v>
      </c>
      <c r="N156" s="27">
        <v>75</v>
      </c>
      <c r="O156" s="27">
        <v>70</v>
      </c>
      <c r="P156" s="27">
        <v>81</v>
      </c>
      <c r="Q156" s="27">
        <v>60</v>
      </c>
      <c r="R156" s="27">
        <v>65</v>
      </c>
      <c r="S156" s="27">
        <v>76</v>
      </c>
      <c r="T156" s="27">
        <v>61</v>
      </c>
      <c r="U156" s="27">
        <v>75</v>
      </c>
      <c r="V156" s="7"/>
      <c r="W156" s="9" t="s">
        <v>131</v>
      </c>
      <c r="X156" s="33">
        <v>182404</v>
      </c>
    </row>
    <row r="157" spans="1:24" ht="16.5" customHeight="1">
      <c r="A157" s="7"/>
      <c r="B157" s="7"/>
      <c r="C157" s="7"/>
      <c r="D157" s="7"/>
      <c r="E157" s="7"/>
      <c r="F157" s="7" t="s">
        <v>327</v>
      </c>
      <c r="G157" s="7"/>
      <c r="H157" s="7"/>
      <c r="I157" s="7"/>
      <c r="J157" s="7"/>
      <c r="K157" s="7"/>
      <c r="L157" s="9" t="s">
        <v>139</v>
      </c>
      <c r="M157" s="27">
        <v>75</v>
      </c>
      <c r="N157" s="27">
        <v>67</v>
      </c>
      <c r="O157" s="27">
        <v>57</v>
      </c>
      <c r="P157" s="27">
        <v>46</v>
      </c>
      <c r="Q157" s="27">
        <v>44</v>
      </c>
      <c r="R157" s="27">
        <v>42</v>
      </c>
      <c r="S157" s="27">
        <v>35</v>
      </c>
      <c r="T157" s="27">
        <v>43</v>
      </c>
      <c r="U157" s="27">
        <v>61</v>
      </c>
      <c r="V157" s="7"/>
      <c r="W157" s="9" t="s">
        <v>131</v>
      </c>
      <c r="X157" s="33">
        <v>519874</v>
      </c>
    </row>
    <row r="158" spans="1:24" ht="16.5" customHeight="1">
      <c r="A158" s="7"/>
      <c r="B158" s="7"/>
      <c r="C158" s="7"/>
      <c r="D158" s="7"/>
      <c r="E158" s="7"/>
      <c r="F158" s="7" t="s">
        <v>328</v>
      </c>
      <c r="G158" s="7"/>
      <c r="H158" s="7"/>
      <c r="I158" s="7"/>
      <c r="J158" s="7"/>
      <c r="K158" s="7"/>
      <c r="L158" s="9" t="s">
        <v>139</v>
      </c>
      <c r="M158" s="27">
        <v>80</v>
      </c>
      <c r="N158" s="27">
        <v>73</v>
      </c>
      <c r="O158" s="27">
        <v>74</v>
      </c>
      <c r="P158" s="27">
        <v>64</v>
      </c>
      <c r="Q158" s="27">
        <v>62</v>
      </c>
      <c r="R158" s="27">
        <v>57</v>
      </c>
      <c r="S158" s="27">
        <v>45</v>
      </c>
      <c r="T158" s="27">
        <v>57</v>
      </c>
      <c r="U158" s="27">
        <v>71</v>
      </c>
      <c r="V158" s="7"/>
      <c r="W158" s="9" t="s">
        <v>131</v>
      </c>
      <c r="X158" s="33">
        <v>498404</v>
      </c>
    </row>
    <row r="159" spans="1:24" ht="16.5" customHeight="1">
      <c r="A159" s="7"/>
      <c r="B159" s="7"/>
      <c r="C159" s="7"/>
      <c r="D159" s="7"/>
      <c r="E159" s="7"/>
      <c r="F159" s="7" t="s">
        <v>329</v>
      </c>
      <c r="G159" s="7"/>
      <c r="H159" s="7"/>
      <c r="I159" s="7"/>
      <c r="J159" s="7"/>
      <c r="K159" s="7"/>
      <c r="L159" s="9" t="s">
        <v>139</v>
      </c>
      <c r="M159" s="27">
        <v>94</v>
      </c>
      <c r="N159" s="27">
        <v>89</v>
      </c>
      <c r="O159" s="27">
        <v>94</v>
      </c>
      <c r="P159" s="27">
        <v>92</v>
      </c>
      <c r="Q159" s="27">
        <v>88</v>
      </c>
      <c r="R159" s="27">
        <v>87</v>
      </c>
      <c r="S159" s="27">
        <v>79</v>
      </c>
      <c r="T159" s="27">
        <v>92</v>
      </c>
      <c r="U159" s="27">
        <v>91</v>
      </c>
      <c r="V159" s="7"/>
      <c r="W159" s="9" t="s">
        <v>131</v>
      </c>
      <c r="X159" s="20">
        <v>83709</v>
      </c>
    </row>
    <row r="160" spans="1:24" ht="16.5" customHeight="1">
      <c r="A160" s="7"/>
      <c r="B160" s="7"/>
      <c r="C160" s="7"/>
      <c r="D160" s="7"/>
      <c r="E160" s="7"/>
      <c r="F160" s="7" t="s">
        <v>385</v>
      </c>
      <c r="G160" s="7"/>
      <c r="H160" s="7"/>
      <c r="I160" s="7"/>
      <c r="J160" s="7"/>
      <c r="K160" s="7"/>
      <c r="L160" s="9" t="s">
        <v>139</v>
      </c>
      <c r="M160" s="27">
        <v>80</v>
      </c>
      <c r="N160" s="27">
        <v>72</v>
      </c>
      <c r="O160" s="27">
        <v>67</v>
      </c>
      <c r="P160" s="27">
        <v>62</v>
      </c>
      <c r="Q160" s="27">
        <v>56</v>
      </c>
      <c r="R160" s="27">
        <v>56</v>
      </c>
      <c r="S160" s="27">
        <v>47</v>
      </c>
      <c r="T160" s="27">
        <v>58</v>
      </c>
      <c r="U160" s="27">
        <v>69</v>
      </c>
      <c r="V160" s="7"/>
      <c r="W160" s="9" t="s">
        <v>131</v>
      </c>
      <c r="X160" s="34">
        <v>1294191</v>
      </c>
    </row>
    <row r="161" spans="1:24" ht="16.5" customHeight="1">
      <c r="A161" s="7"/>
      <c r="B161" s="7"/>
      <c r="C161" s="7"/>
      <c r="D161" s="7"/>
      <c r="E161" s="7"/>
      <c r="F161" s="7" t="s">
        <v>362</v>
      </c>
      <c r="G161" s="7"/>
      <c r="H161" s="7"/>
      <c r="I161" s="7"/>
      <c r="J161" s="7"/>
      <c r="K161" s="7"/>
      <c r="L161" s="9" t="s">
        <v>131</v>
      </c>
      <c r="M161" s="33">
        <v>327783</v>
      </c>
      <c r="N161" s="33">
        <v>332110</v>
      </c>
      <c r="O161" s="33">
        <v>297739</v>
      </c>
      <c r="P161" s="33">
        <v>177236</v>
      </c>
      <c r="Q161" s="20">
        <v>75986</v>
      </c>
      <c r="R161" s="20">
        <v>17776</v>
      </c>
      <c r="S161" s="20">
        <v>44743</v>
      </c>
      <c r="T161" s="20">
        <v>20818</v>
      </c>
      <c r="U161" s="34">
        <v>1294191</v>
      </c>
      <c r="V161" s="7"/>
      <c r="W161" s="9"/>
      <c r="X161" s="10"/>
    </row>
    <row r="162" spans="1:24" ht="16.5" customHeight="1">
      <c r="A162" s="7"/>
      <c r="B162" s="7"/>
      <c r="C162" s="7"/>
      <c r="D162" s="7"/>
      <c r="E162" s="7" t="s">
        <v>398</v>
      </c>
      <c r="F162" s="7"/>
      <c r="G162" s="7"/>
      <c r="H162" s="7"/>
      <c r="I162" s="7"/>
      <c r="J162" s="7"/>
      <c r="K162" s="7"/>
      <c r="L162" s="9"/>
      <c r="M162" s="10"/>
      <c r="N162" s="10"/>
      <c r="O162" s="10"/>
      <c r="P162" s="10"/>
      <c r="Q162" s="10"/>
      <c r="R162" s="10"/>
      <c r="S162" s="10"/>
      <c r="T162" s="10"/>
      <c r="U162" s="10"/>
      <c r="V162" s="7"/>
      <c r="W162" s="9"/>
      <c r="X162" s="10"/>
    </row>
    <row r="163" spans="1:24" ht="16.5" customHeight="1">
      <c r="A163" s="7"/>
      <c r="B163" s="7"/>
      <c r="C163" s="7"/>
      <c r="D163" s="7"/>
      <c r="E163" s="7"/>
      <c r="F163" s="7" t="s">
        <v>325</v>
      </c>
      <c r="G163" s="7"/>
      <c r="H163" s="7"/>
      <c r="I163" s="7"/>
      <c r="J163" s="7"/>
      <c r="K163" s="7"/>
      <c r="L163" s="9" t="s">
        <v>139</v>
      </c>
      <c r="M163" s="18">
        <v>100</v>
      </c>
      <c r="N163" s="18">
        <v>100</v>
      </c>
      <c r="O163" s="27">
        <v>99</v>
      </c>
      <c r="P163" s="18">
        <v>100</v>
      </c>
      <c r="Q163" s="18">
        <v>100</v>
      </c>
      <c r="R163" s="25" t="s">
        <v>163</v>
      </c>
      <c r="S163" s="18">
        <v>100</v>
      </c>
      <c r="T163" s="18">
        <v>100</v>
      </c>
      <c r="U163" s="18">
        <v>100</v>
      </c>
      <c r="V163" s="7"/>
      <c r="W163" s="9" t="s">
        <v>131</v>
      </c>
      <c r="X163" s="16">
        <v>8436</v>
      </c>
    </row>
    <row r="164" spans="1:24" ht="16.5" customHeight="1">
      <c r="A164" s="7"/>
      <c r="B164" s="7"/>
      <c r="C164" s="7"/>
      <c r="D164" s="7"/>
      <c r="E164" s="7"/>
      <c r="F164" s="7" t="s">
        <v>326</v>
      </c>
      <c r="G164" s="7"/>
      <c r="H164" s="7"/>
      <c r="I164" s="7"/>
      <c r="J164" s="7"/>
      <c r="K164" s="7"/>
      <c r="L164" s="9" t="s">
        <v>139</v>
      </c>
      <c r="M164" s="27">
        <v>81</v>
      </c>
      <c r="N164" s="27">
        <v>73</v>
      </c>
      <c r="O164" s="27">
        <v>74</v>
      </c>
      <c r="P164" s="27">
        <v>80</v>
      </c>
      <c r="Q164" s="27">
        <v>54</v>
      </c>
      <c r="R164" s="27">
        <v>69</v>
      </c>
      <c r="S164" s="27">
        <v>77</v>
      </c>
      <c r="T164" s="27">
        <v>58</v>
      </c>
      <c r="U164" s="27">
        <v>77</v>
      </c>
      <c r="V164" s="7"/>
      <c r="W164" s="9" t="s">
        <v>131</v>
      </c>
      <c r="X164" s="33">
        <v>151461</v>
      </c>
    </row>
    <row r="165" spans="1:24" ht="16.5" customHeight="1">
      <c r="A165" s="7"/>
      <c r="B165" s="7"/>
      <c r="C165" s="7"/>
      <c r="D165" s="7"/>
      <c r="E165" s="7"/>
      <c r="F165" s="7" t="s">
        <v>327</v>
      </c>
      <c r="G165" s="7"/>
      <c r="H165" s="7"/>
      <c r="I165" s="7"/>
      <c r="J165" s="7"/>
      <c r="K165" s="7"/>
      <c r="L165" s="9" t="s">
        <v>139</v>
      </c>
      <c r="M165" s="27">
        <v>76</v>
      </c>
      <c r="N165" s="27">
        <v>69</v>
      </c>
      <c r="O165" s="27">
        <v>60</v>
      </c>
      <c r="P165" s="27">
        <v>46</v>
      </c>
      <c r="Q165" s="27">
        <v>43</v>
      </c>
      <c r="R165" s="27">
        <v>44</v>
      </c>
      <c r="S165" s="27">
        <v>38</v>
      </c>
      <c r="T165" s="27">
        <v>33</v>
      </c>
      <c r="U165" s="27">
        <v>64</v>
      </c>
      <c r="V165" s="7"/>
      <c r="W165" s="9" t="s">
        <v>131</v>
      </c>
      <c r="X165" s="33">
        <v>414034</v>
      </c>
    </row>
    <row r="166" spans="1:24" ht="16.5" customHeight="1">
      <c r="A166" s="7"/>
      <c r="B166" s="7"/>
      <c r="C166" s="7"/>
      <c r="D166" s="7"/>
      <c r="E166" s="7"/>
      <c r="F166" s="7" t="s">
        <v>328</v>
      </c>
      <c r="G166" s="7"/>
      <c r="H166" s="7"/>
      <c r="I166" s="7"/>
      <c r="J166" s="7"/>
      <c r="K166" s="7"/>
      <c r="L166" s="9" t="s">
        <v>139</v>
      </c>
      <c r="M166" s="27">
        <v>82</v>
      </c>
      <c r="N166" s="27">
        <v>76</v>
      </c>
      <c r="O166" s="27">
        <v>75</v>
      </c>
      <c r="P166" s="27">
        <v>63</v>
      </c>
      <c r="Q166" s="27">
        <v>58</v>
      </c>
      <c r="R166" s="27">
        <v>61</v>
      </c>
      <c r="S166" s="27">
        <v>51</v>
      </c>
      <c r="T166" s="27">
        <v>49</v>
      </c>
      <c r="U166" s="27">
        <v>74</v>
      </c>
      <c r="V166" s="7"/>
      <c r="W166" s="9" t="s">
        <v>131</v>
      </c>
      <c r="X166" s="33">
        <v>431722</v>
      </c>
    </row>
    <row r="167" spans="1:24" ht="16.5" customHeight="1">
      <c r="A167" s="7"/>
      <c r="B167" s="7"/>
      <c r="C167" s="7"/>
      <c r="D167" s="7"/>
      <c r="E167" s="7"/>
      <c r="F167" s="7" t="s">
        <v>329</v>
      </c>
      <c r="G167" s="7"/>
      <c r="H167" s="7"/>
      <c r="I167" s="7"/>
      <c r="J167" s="7"/>
      <c r="K167" s="7"/>
      <c r="L167" s="9" t="s">
        <v>139</v>
      </c>
      <c r="M167" s="27">
        <v>95</v>
      </c>
      <c r="N167" s="27">
        <v>91</v>
      </c>
      <c r="O167" s="27">
        <v>95</v>
      </c>
      <c r="P167" s="27">
        <v>92</v>
      </c>
      <c r="Q167" s="27">
        <v>87</v>
      </c>
      <c r="R167" s="27">
        <v>85</v>
      </c>
      <c r="S167" s="27">
        <v>81</v>
      </c>
      <c r="T167" s="27">
        <v>85</v>
      </c>
      <c r="U167" s="27">
        <v>92</v>
      </c>
      <c r="V167" s="7"/>
      <c r="W167" s="9" t="s">
        <v>131</v>
      </c>
      <c r="X167" s="20">
        <v>74875</v>
      </c>
    </row>
    <row r="168" spans="1:24" ht="16.5" customHeight="1">
      <c r="A168" s="7"/>
      <c r="B168" s="7"/>
      <c r="C168" s="7"/>
      <c r="D168" s="7"/>
      <c r="E168" s="7"/>
      <c r="F168" s="7" t="s">
        <v>385</v>
      </c>
      <c r="G168" s="7"/>
      <c r="H168" s="7"/>
      <c r="I168" s="7"/>
      <c r="J168" s="7"/>
      <c r="K168" s="7"/>
      <c r="L168" s="9" t="s">
        <v>139</v>
      </c>
      <c r="M168" s="27">
        <v>81</v>
      </c>
      <c r="N168" s="27">
        <v>74</v>
      </c>
      <c r="O168" s="27">
        <v>70</v>
      </c>
      <c r="P168" s="27">
        <v>62</v>
      </c>
      <c r="Q168" s="27">
        <v>53</v>
      </c>
      <c r="R168" s="27">
        <v>59</v>
      </c>
      <c r="S168" s="27">
        <v>50</v>
      </c>
      <c r="T168" s="27">
        <v>48</v>
      </c>
      <c r="U168" s="27">
        <v>72</v>
      </c>
      <c r="V168" s="7"/>
      <c r="W168" s="9" t="s">
        <v>131</v>
      </c>
      <c r="X168" s="34">
        <v>1080549</v>
      </c>
    </row>
    <row r="169" spans="1:24" ht="16.5" customHeight="1">
      <c r="A169" s="7"/>
      <c r="B169" s="7"/>
      <c r="C169" s="7"/>
      <c r="D169" s="7"/>
      <c r="E169" s="7"/>
      <c r="F169" s="7" t="s">
        <v>362</v>
      </c>
      <c r="G169" s="7"/>
      <c r="H169" s="7"/>
      <c r="I169" s="7"/>
      <c r="J169" s="7"/>
      <c r="K169" s="7"/>
      <c r="L169" s="9" t="s">
        <v>131</v>
      </c>
      <c r="M169" s="33">
        <v>404376</v>
      </c>
      <c r="N169" s="33">
        <v>270889</v>
      </c>
      <c r="O169" s="33">
        <v>151590</v>
      </c>
      <c r="P169" s="33">
        <v>126826</v>
      </c>
      <c r="Q169" s="20">
        <v>31161</v>
      </c>
      <c r="R169" s="16">
        <v>3186</v>
      </c>
      <c r="S169" s="20">
        <v>74018</v>
      </c>
      <c r="T169" s="20">
        <v>18503</v>
      </c>
      <c r="U169" s="34">
        <v>1080549</v>
      </c>
      <c r="V169" s="7"/>
      <c r="W169" s="9"/>
      <c r="X169" s="10"/>
    </row>
    <row r="170" spans="1:24" ht="16.5" customHeight="1">
      <c r="A170" s="7"/>
      <c r="B170" s="7"/>
      <c r="C170" s="7"/>
      <c r="D170" s="7" t="s">
        <v>85</v>
      </c>
      <c r="E170" s="7"/>
      <c r="F170" s="7"/>
      <c r="G170" s="7"/>
      <c r="H170" s="7"/>
      <c r="I170" s="7"/>
      <c r="J170" s="7"/>
      <c r="K170" s="7"/>
      <c r="L170" s="9"/>
      <c r="M170" s="10"/>
      <c r="N170" s="10"/>
      <c r="O170" s="10"/>
      <c r="P170" s="10"/>
      <c r="Q170" s="10"/>
      <c r="R170" s="10"/>
      <c r="S170" s="10"/>
      <c r="T170" s="10"/>
      <c r="U170" s="10"/>
      <c r="V170" s="7"/>
      <c r="W170" s="9"/>
      <c r="X170" s="10"/>
    </row>
    <row r="171" spans="1:24" ht="16.5" customHeight="1">
      <c r="A171" s="7"/>
      <c r="B171" s="7"/>
      <c r="C171" s="7"/>
      <c r="D171" s="7"/>
      <c r="E171" s="7" t="s">
        <v>394</v>
      </c>
      <c r="F171" s="7"/>
      <c r="G171" s="7"/>
      <c r="H171" s="7"/>
      <c r="I171" s="7"/>
      <c r="J171" s="7"/>
      <c r="K171" s="7"/>
      <c r="L171" s="9"/>
      <c r="M171" s="10"/>
      <c r="N171" s="10"/>
      <c r="O171" s="10"/>
      <c r="P171" s="10"/>
      <c r="Q171" s="10"/>
      <c r="R171" s="10"/>
      <c r="S171" s="10"/>
      <c r="T171" s="10"/>
      <c r="U171" s="10"/>
      <c r="V171" s="7"/>
      <c r="W171" s="9"/>
      <c r="X171" s="10"/>
    </row>
    <row r="172" spans="1:24" ht="16.5" customHeight="1">
      <c r="A172" s="7"/>
      <c r="B172" s="7"/>
      <c r="C172" s="7"/>
      <c r="D172" s="7"/>
      <c r="E172" s="7"/>
      <c r="F172" s="7" t="s">
        <v>325</v>
      </c>
      <c r="G172" s="7"/>
      <c r="H172" s="7"/>
      <c r="I172" s="7"/>
      <c r="J172" s="7"/>
      <c r="K172" s="7"/>
      <c r="L172" s="9" t="s">
        <v>139</v>
      </c>
      <c r="M172" s="18">
        <v>100</v>
      </c>
      <c r="N172" s="18">
        <v>100</v>
      </c>
      <c r="O172" s="27">
        <v>99</v>
      </c>
      <c r="P172" s="18">
        <v>100</v>
      </c>
      <c r="Q172" s="18">
        <v>100</v>
      </c>
      <c r="R172" s="18">
        <v>100</v>
      </c>
      <c r="S172" s="25" t="s">
        <v>163</v>
      </c>
      <c r="T172" s="18">
        <v>100</v>
      </c>
      <c r="U172" s="18">
        <v>100</v>
      </c>
      <c r="V172" s="7"/>
      <c r="W172" s="9" t="s">
        <v>131</v>
      </c>
      <c r="X172" s="20">
        <v>14016</v>
      </c>
    </row>
    <row r="173" spans="1:24" ht="16.5" customHeight="1">
      <c r="A173" s="7"/>
      <c r="B173" s="7"/>
      <c r="C173" s="7"/>
      <c r="D173" s="7"/>
      <c r="E173" s="7"/>
      <c r="F173" s="7" t="s">
        <v>326</v>
      </c>
      <c r="G173" s="7"/>
      <c r="H173" s="7"/>
      <c r="I173" s="7"/>
      <c r="J173" s="7"/>
      <c r="K173" s="7"/>
      <c r="L173" s="9" t="s">
        <v>139</v>
      </c>
      <c r="M173" s="27">
        <v>81</v>
      </c>
      <c r="N173" s="27">
        <v>76</v>
      </c>
      <c r="O173" s="27">
        <v>73</v>
      </c>
      <c r="P173" s="27">
        <v>82</v>
      </c>
      <c r="Q173" s="27">
        <v>68</v>
      </c>
      <c r="R173" s="27">
        <v>74</v>
      </c>
      <c r="S173" s="27">
        <v>78</v>
      </c>
      <c r="T173" s="27">
        <v>69</v>
      </c>
      <c r="U173" s="27">
        <v>77</v>
      </c>
      <c r="V173" s="7"/>
      <c r="W173" s="9" t="s">
        <v>131</v>
      </c>
      <c r="X173" s="33">
        <v>241876</v>
      </c>
    </row>
    <row r="174" spans="1:24" ht="16.5" customHeight="1">
      <c r="A174" s="7"/>
      <c r="B174" s="7"/>
      <c r="C174" s="7"/>
      <c r="D174" s="7"/>
      <c r="E174" s="7"/>
      <c r="F174" s="7" t="s">
        <v>327</v>
      </c>
      <c r="G174" s="7"/>
      <c r="H174" s="7"/>
      <c r="I174" s="7"/>
      <c r="J174" s="7"/>
      <c r="K174" s="7"/>
      <c r="L174" s="9" t="s">
        <v>139</v>
      </c>
      <c r="M174" s="27">
        <v>77</v>
      </c>
      <c r="N174" s="27">
        <v>67</v>
      </c>
      <c r="O174" s="27">
        <v>62</v>
      </c>
      <c r="P174" s="27">
        <v>52</v>
      </c>
      <c r="Q174" s="27">
        <v>56</v>
      </c>
      <c r="R174" s="27">
        <v>58</v>
      </c>
      <c r="S174" s="27">
        <v>53</v>
      </c>
      <c r="T174" s="27">
        <v>63</v>
      </c>
      <c r="U174" s="27">
        <v>67</v>
      </c>
      <c r="V174" s="7"/>
      <c r="W174" s="9" t="s">
        <v>131</v>
      </c>
      <c r="X174" s="33">
        <v>696196</v>
      </c>
    </row>
    <row r="175" spans="1:24" ht="16.5" customHeight="1">
      <c r="A175" s="7"/>
      <c r="B175" s="7"/>
      <c r="C175" s="7"/>
      <c r="D175" s="7"/>
      <c r="E175" s="7"/>
      <c r="F175" s="7" t="s">
        <v>328</v>
      </c>
      <c r="G175" s="7"/>
      <c r="H175" s="7"/>
      <c r="I175" s="7"/>
      <c r="J175" s="7"/>
      <c r="K175" s="7"/>
      <c r="L175" s="9" t="s">
        <v>139</v>
      </c>
      <c r="M175" s="27">
        <v>81</v>
      </c>
      <c r="N175" s="27">
        <v>70</v>
      </c>
      <c r="O175" s="27">
        <v>73</v>
      </c>
      <c r="P175" s="27">
        <v>64</v>
      </c>
      <c r="Q175" s="27">
        <v>73</v>
      </c>
      <c r="R175" s="27">
        <v>65</v>
      </c>
      <c r="S175" s="27">
        <v>65</v>
      </c>
      <c r="T175" s="27">
        <v>64</v>
      </c>
      <c r="U175" s="27">
        <v>75</v>
      </c>
      <c r="V175" s="7"/>
      <c r="W175" s="9" t="s">
        <v>131</v>
      </c>
      <c r="X175" s="33">
        <v>728629</v>
      </c>
    </row>
    <row r="176" spans="1:24" ht="16.5" customHeight="1">
      <c r="A176" s="7"/>
      <c r="B176" s="7"/>
      <c r="C176" s="7"/>
      <c r="D176" s="7"/>
      <c r="E176" s="7"/>
      <c r="F176" s="7" t="s">
        <v>329</v>
      </c>
      <c r="G176" s="7"/>
      <c r="H176" s="7"/>
      <c r="I176" s="7"/>
      <c r="J176" s="7"/>
      <c r="K176" s="7"/>
      <c r="L176" s="9" t="s">
        <v>139</v>
      </c>
      <c r="M176" s="27">
        <v>95</v>
      </c>
      <c r="N176" s="27">
        <v>86</v>
      </c>
      <c r="O176" s="27">
        <v>92</v>
      </c>
      <c r="P176" s="27">
        <v>89</v>
      </c>
      <c r="Q176" s="27">
        <v>93</v>
      </c>
      <c r="R176" s="27">
        <v>89</v>
      </c>
      <c r="S176" s="27">
        <v>95</v>
      </c>
      <c r="T176" s="27">
        <v>88</v>
      </c>
      <c r="U176" s="27">
        <v>92</v>
      </c>
      <c r="V176" s="7"/>
      <c r="W176" s="9" t="s">
        <v>131</v>
      </c>
      <c r="X176" s="33">
        <v>150647</v>
      </c>
    </row>
    <row r="177" spans="1:24" ht="16.5" customHeight="1">
      <c r="A177" s="7"/>
      <c r="B177" s="7"/>
      <c r="C177" s="7"/>
      <c r="D177" s="7"/>
      <c r="E177" s="7"/>
      <c r="F177" s="7" t="s">
        <v>385</v>
      </c>
      <c r="G177" s="7"/>
      <c r="H177" s="7"/>
      <c r="I177" s="7"/>
      <c r="J177" s="7"/>
      <c r="K177" s="7"/>
      <c r="L177" s="9" t="s">
        <v>139</v>
      </c>
      <c r="M177" s="27">
        <v>81</v>
      </c>
      <c r="N177" s="27">
        <v>71</v>
      </c>
      <c r="O177" s="27">
        <v>69</v>
      </c>
      <c r="P177" s="27">
        <v>64</v>
      </c>
      <c r="Q177" s="27">
        <v>68</v>
      </c>
      <c r="R177" s="27">
        <v>66</v>
      </c>
      <c r="S177" s="27">
        <v>66</v>
      </c>
      <c r="T177" s="27">
        <v>67</v>
      </c>
      <c r="U177" s="27">
        <v>74</v>
      </c>
      <c r="V177" s="7"/>
      <c r="W177" s="9" t="s">
        <v>131</v>
      </c>
      <c r="X177" s="34">
        <v>1831364</v>
      </c>
    </row>
    <row r="178" spans="1:24" ht="16.5" customHeight="1">
      <c r="A178" s="7"/>
      <c r="B178" s="7"/>
      <c r="C178" s="7"/>
      <c r="D178" s="7"/>
      <c r="E178" s="7"/>
      <c r="F178" s="7" t="s">
        <v>362</v>
      </c>
      <c r="G178" s="7"/>
      <c r="H178" s="7"/>
      <c r="I178" s="7"/>
      <c r="J178" s="7"/>
      <c r="K178" s="7"/>
      <c r="L178" s="9" t="s">
        <v>131</v>
      </c>
      <c r="M178" s="33">
        <v>750666</v>
      </c>
      <c r="N178" s="33">
        <v>322438</v>
      </c>
      <c r="O178" s="33">
        <v>374685</v>
      </c>
      <c r="P178" s="20">
        <v>87521</v>
      </c>
      <c r="Q178" s="33">
        <v>159951</v>
      </c>
      <c r="R178" s="20">
        <v>77678</v>
      </c>
      <c r="S178" s="16">
        <v>2359</v>
      </c>
      <c r="T178" s="20">
        <v>56066</v>
      </c>
      <c r="U178" s="34">
        <v>1831364</v>
      </c>
      <c r="V178" s="7"/>
      <c r="W178" s="9"/>
      <c r="X178" s="10"/>
    </row>
    <row r="179" spans="1:24" ht="16.5" customHeight="1">
      <c r="A179" s="7"/>
      <c r="B179" s="7"/>
      <c r="C179" s="7"/>
      <c r="D179" s="7"/>
      <c r="E179" s="7" t="s">
        <v>395</v>
      </c>
      <c r="F179" s="7"/>
      <c r="G179" s="7"/>
      <c r="H179" s="7"/>
      <c r="I179" s="7"/>
      <c r="J179" s="7"/>
      <c r="K179" s="7"/>
      <c r="L179" s="9"/>
      <c r="M179" s="10"/>
      <c r="N179" s="10"/>
      <c r="O179" s="10"/>
      <c r="P179" s="10"/>
      <c r="Q179" s="10"/>
      <c r="R179" s="10"/>
      <c r="S179" s="10"/>
      <c r="T179" s="10"/>
      <c r="U179" s="10"/>
      <c r="V179" s="7"/>
      <c r="W179" s="9"/>
      <c r="X179" s="10"/>
    </row>
    <row r="180" spans="1:24" ht="16.5" customHeight="1">
      <c r="A180" s="7"/>
      <c r="B180" s="7"/>
      <c r="C180" s="7"/>
      <c r="D180" s="7"/>
      <c r="E180" s="7"/>
      <c r="F180" s="7" t="s">
        <v>325</v>
      </c>
      <c r="G180" s="7"/>
      <c r="H180" s="7"/>
      <c r="I180" s="7"/>
      <c r="J180" s="7"/>
      <c r="K180" s="7"/>
      <c r="L180" s="9" t="s">
        <v>139</v>
      </c>
      <c r="M180" s="18">
        <v>100</v>
      </c>
      <c r="N180" s="18">
        <v>100</v>
      </c>
      <c r="O180" s="18">
        <v>100</v>
      </c>
      <c r="P180" s="18">
        <v>100</v>
      </c>
      <c r="Q180" s="18">
        <v>100</v>
      </c>
      <c r="R180" s="18">
        <v>100</v>
      </c>
      <c r="S180" s="25" t="s">
        <v>163</v>
      </c>
      <c r="T180" s="18">
        <v>100</v>
      </c>
      <c r="U180" s="18">
        <v>100</v>
      </c>
      <c r="V180" s="7"/>
      <c r="W180" s="9" t="s">
        <v>131</v>
      </c>
      <c r="X180" s="20">
        <v>12156</v>
      </c>
    </row>
    <row r="181" spans="1:24" ht="16.5" customHeight="1">
      <c r="A181" s="7"/>
      <c r="B181" s="7"/>
      <c r="C181" s="7"/>
      <c r="D181" s="7"/>
      <c r="E181" s="7"/>
      <c r="F181" s="7" t="s">
        <v>326</v>
      </c>
      <c r="G181" s="7"/>
      <c r="H181" s="7"/>
      <c r="I181" s="7"/>
      <c r="J181" s="7"/>
      <c r="K181" s="7"/>
      <c r="L181" s="9" t="s">
        <v>139</v>
      </c>
      <c r="M181" s="27">
        <v>81</v>
      </c>
      <c r="N181" s="27">
        <v>79</v>
      </c>
      <c r="O181" s="27">
        <v>71</v>
      </c>
      <c r="P181" s="27">
        <v>82</v>
      </c>
      <c r="Q181" s="27">
        <v>66</v>
      </c>
      <c r="R181" s="27">
        <v>74</v>
      </c>
      <c r="S181" s="27">
        <v>77</v>
      </c>
      <c r="T181" s="27">
        <v>63</v>
      </c>
      <c r="U181" s="27">
        <v>77</v>
      </c>
      <c r="V181" s="7"/>
      <c r="W181" s="9" t="s">
        <v>131</v>
      </c>
      <c r="X181" s="33">
        <v>201523</v>
      </c>
    </row>
    <row r="182" spans="1:24" ht="16.5" customHeight="1">
      <c r="A182" s="7"/>
      <c r="B182" s="7"/>
      <c r="C182" s="7"/>
      <c r="D182" s="7"/>
      <c r="E182" s="7"/>
      <c r="F182" s="7" t="s">
        <v>327</v>
      </c>
      <c r="G182" s="7"/>
      <c r="H182" s="7"/>
      <c r="I182" s="7"/>
      <c r="J182" s="7"/>
      <c r="K182" s="7"/>
      <c r="L182" s="9" t="s">
        <v>139</v>
      </c>
      <c r="M182" s="27">
        <v>76</v>
      </c>
      <c r="N182" s="27">
        <v>71</v>
      </c>
      <c r="O182" s="27">
        <v>58</v>
      </c>
      <c r="P182" s="27">
        <v>58</v>
      </c>
      <c r="Q182" s="27">
        <v>51</v>
      </c>
      <c r="R182" s="27">
        <v>57</v>
      </c>
      <c r="S182" s="27">
        <v>53</v>
      </c>
      <c r="T182" s="27">
        <v>48</v>
      </c>
      <c r="U182" s="27">
        <v>67</v>
      </c>
      <c r="V182" s="7"/>
      <c r="W182" s="9" t="s">
        <v>131</v>
      </c>
      <c r="X182" s="33">
        <v>590997</v>
      </c>
    </row>
    <row r="183" spans="1:24" ht="16.5" customHeight="1">
      <c r="A183" s="7"/>
      <c r="B183" s="7"/>
      <c r="C183" s="7"/>
      <c r="D183" s="7"/>
      <c r="E183" s="7"/>
      <c r="F183" s="7" t="s">
        <v>328</v>
      </c>
      <c r="G183" s="7"/>
      <c r="H183" s="7"/>
      <c r="I183" s="7"/>
      <c r="J183" s="7"/>
      <c r="K183" s="7"/>
      <c r="L183" s="9" t="s">
        <v>139</v>
      </c>
      <c r="M183" s="27">
        <v>81</v>
      </c>
      <c r="N183" s="27">
        <v>73</v>
      </c>
      <c r="O183" s="27">
        <v>72</v>
      </c>
      <c r="P183" s="27">
        <v>69</v>
      </c>
      <c r="Q183" s="27">
        <v>67</v>
      </c>
      <c r="R183" s="27">
        <v>64</v>
      </c>
      <c r="S183" s="27">
        <v>65</v>
      </c>
      <c r="T183" s="27">
        <v>53</v>
      </c>
      <c r="U183" s="27">
        <v>75</v>
      </c>
      <c r="V183" s="7"/>
      <c r="W183" s="9" t="s">
        <v>131</v>
      </c>
      <c r="X183" s="33">
        <v>643857</v>
      </c>
    </row>
    <row r="184" spans="1:24" ht="16.5" customHeight="1">
      <c r="A184" s="7"/>
      <c r="B184" s="7"/>
      <c r="C184" s="7"/>
      <c r="D184" s="7"/>
      <c r="E184" s="7"/>
      <c r="F184" s="7" t="s">
        <v>329</v>
      </c>
      <c r="G184" s="7"/>
      <c r="H184" s="7"/>
      <c r="I184" s="7"/>
      <c r="J184" s="7"/>
      <c r="K184" s="7"/>
      <c r="L184" s="9" t="s">
        <v>139</v>
      </c>
      <c r="M184" s="27">
        <v>94</v>
      </c>
      <c r="N184" s="27">
        <v>90</v>
      </c>
      <c r="O184" s="27">
        <v>93</v>
      </c>
      <c r="P184" s="27">
        <v>93</v>
      </c>
      <c r="Q184" s="27">
        <v>90</v>
      </c>
      <c r="R184" s="27">
        <v>89</v>
      </c>
      <c r="S184" s="27">
        <v>91</v>
      </c>
      <c r="T184" s="27">
        <v>87</v>
      </c>
      <c r="U184" s="27">
        <v>93</v>
      </c>
      <c r="V184" s="7"/>
      <c r="W184" s="9" t="s">
        <v>131</v>
      </c>
      <c r="X184" s="33">
        <v>136831</v>
      </c>
    </row>
    <row r="185" spans="1:24" ht="16.5" customHeight="1">
      <c r="A185" s="7"/>
      <c r="B185" s="7"/>
      <c r="C185" s="7"/>
      <c r="D185" s="7"/>
      <c r="E185" s="7"/>
      <c r="F185" s="7" t="s">
        <v>385</v>
      </c>
      <c r="G185" s="7"/>
      <c r="H185" s="7"/>
      <c r="I185" s="7"/>
      <c r="J185" s="7"/>
      <c r="K185" s="7"/>
      <c r="L185" s="9" t="s">
        <v>139</v>
      </c>
      <c r="M185" s="27">
        <v>81</v>
      </c>
      <c r="N185" s="27">
        <v>74</v>
      </c>
      <c r="O185" s="27">
        <v>66</v>
      </c>
      <c r="P185" s="27">
        <v>68</v>
      </c>
      <c r="Q185" s="27">
        <v>62</v>
      </c>
      <c r="R185" s="27">
        <v>65</v>
      </c>
      <c r="S185" s="27">
        <v>64</v>
      </c>
      <c r="T185" s="27">
        <v>55</v>
      </c>
      <c r="U185" s="27">
        <v>74</v>
      </c>
      <c r="V185" s="7"/>
      <c r="W185" s="9" t="s">
        <v>131</v>
      </c>
      <c r="X185" s="34">
        <v>1585364</v>
      </c>
    </row>
    <row r="186" spans="1:24" ht="16.5" customHeight="1">
      <c r="A186" s="7"/>
      <c r="B186" s="7"/>
      <c r="C186" s="7"/>
      <c r="D186" s="7"/>
      <c r="E186" s="7"/>
      <c r="F186" s="7" t="s">
        <v>362</v>
      </c>
      <c r="G186" s="7"/>
      <c r="H186" s="7"/>
      <c r="I186" s="7"/>
      <c r="J186" s="7"/>
      <c r="K186" s="7"/>
      <c r="L186" s="9" t="s">
        <v>131</v>
      </c>
      <c r="M186" s="33">
        <v>643793</v>
      </c>
      <c r="N186" s="33">
        <v>370380</v>
      </c>
      <c r="O186" s="33">
        <v>234826</v>
      </c>
      <c r="P186" s="33">
        <v>161001</v>
      </c>
      <c r="Q186" s="33">
        <v>133364</v>
      </c>
      <c r="R186" s="20">
        <v>22381</v>
      </c>
      <c r="S186" s="16">
        <v>4367</v>
      </c>
      <c r="T186" s="20">
        <v>15252</v>
      </c>
      <c r="U186" s="34">
        <v>1585364</v>
      </c>
      <c r="V186" s="7"/>
      <c r="W186" s="9"/>
      <c r="X186" s="10"/>
    </row>
    <row r="187" spans="1:24" ht="16.5" customHeight="1">
      <c r="A187" s="7"/>
      <c r="B187" s="7"/>
      <c r="C187" s="7"/>
      <c r="D187" s="7"/>
      <c r="E187" s="7" t="s">
        <v>396</v>
      </c>
      <c r="F187" s="7"/>
      <c r="G187" s="7"/>
      <c r="H187" s="7"/>
      <c r="I187" s="7"/>
      <c r="J187" s="7"/>
      <c r="K187" s="7"/>
      <c r="L187" s="9"/>
      <c r="M187" s="10"/>
      <c r="N187" s="10"/>
      <c r="O187" s="10"/>
      <c r="P187" s="10"/>
      <c r="Q187" s="10"/>
      <c r="R187" s="10"/>
      <c r="S187" s="10"/>
      <c r="T187" s="10"/>
      <c r="U187" s="10"/>
      <c r="V187" s="7"/>
      <c r="W187" s="9"/>
      <c r="X187" s="10"/>
    </row>
    <row r="188" spans="1:24" ht="16.5" customHeight="1">
      <c r="A188" s="7"/>
      <c r="B188" s="7"/>
      <c r="C188" s="7"/>
      <c r="D188" s="7"/>
      <c r="E188" s="7"/>
      <c r="F188" s="7" t="s">
        <v>325</v>
      </c>
      <c r="G188" s="7"/>
      <c r="H188" s="7"/>
      <c r="I188" s="7"/>
      <c r="J188" s="7"/>
      <c r="K188" s="7"/>
      <c r="L188" s="9" t="s">
        <v>139</v>
      </c>
      <c r="M188" s="18">
        <v>100</v>
      </c>
      <c r="N188" s="18">
        <v>100</v>
      </c>
      <c r="O188" s="18">
        <v>100</v>
      </c>
      <c r="P188" s="18">
        <v>100</v>
      </c>
      <c r="Q188" s="18">
        <v>100</v>
      </c>
      <c r="R188" s="18">
        <v>100</v>
      </c>
      <c r="S188" s="25" t="s">
        <v>163</v>
      </c>
      <c r="T188" s="18">
        <v>100</v>
      </c>
      <c r="U188" s="18">
        <v>100</v>
      </c>
      <c r="V188" s="7"/>
      <c r="W188" s="9" t="s">
        <v>131</v>
      </c>
      <c r="X188" s="20">
        <v>10133</v>
      </c>
    </row>
    <row r="189" spans="1:24" ht="16.5" customHeight="1">
      <c r="A189" s="7"/>
      <c r="B189" s="7"/>
      <c r="C189" s="7"/>
      <c r="D189" s="7"/>
      <c r="E189" s="7"/>
      <c r="F189" s="7" t="s">
        <v>326</v>
      </c>
      <c r="G189" s="7"/>
      <c r="H189" s="7"/>
      <c r="I189" s="7"/>
      <c r="J189" s="7"/>
      <c r="K189" s="7"/>
      <c r="L189" s="9" t="s">
        <v>139</v>
      </c>
      <c r="M189" s="27">
        <v>80</v>
      </c>
      <c r="N189" s="27">
        <v>77</v>
      </c>
      <c r="O189" s="27">
        <v>72</v>
      </c>
      <c r="P189" s="27">
        <v>80</v>
      </c>
      <c r="Q189" s="27">
        <v>65</v>
      </c>
      <c r="R189" s="27">
        <v>74</v>
      </c>
      <c r="S189" s="27">
        <v>78</v>
      </c>
      <c r="T189" s="27">
        <v>73</v>
      </c>
      <c r="U189" s="27">
        <v>76</v>
      </c>
      <c r="V189" s="7"/>
      <c r="W189" s="9" t="s">
        <v>131</v>
      </c>
      <c r="X189" s="33">
        <v>186533</v>
      </c>
    </row>
    <row r="190" spans="1:24" ht="16.5" customHeight="1">
      <c r="A190" s="7"/>
      <c r="B190" s="7"/>
      <c r="C190" s="7"/>
      <c r="D190" s="7"/>
      <c r="E190" s="7"/>
      <c r="F190" s="7" t="s">
        <v>327</v>
      </c>
      <c r="G190" s="7"/>
      <c r="H190" s="7"/>
      <c r="I190" s="7"/>
      <c r="J190" s="7"/>
      <c r="K190" s="7"/>
      <c r="L190" s="9" t="s">
        <v>139</v>
      </c>
      <c r="M190" s="27">
        <v>74</v>
      </c>
      <c r="N190" s="27">
        <v>70</v>
      </c>
      <c r="O190" s="27">
        <v>60</v>
      </c>
      <c r="P190" s="27">
        <v>49</v>
      </c>
      <c r="Q190" s="27">
        <v>50</v>
      </c>
      <c r="R190" s="27">
        <v>58</v>
      </c>
      <c r="S190" s="27">
        <v>50</v>
      </c>
      <c r="T190" s="27">
        <v>63</v>
      </c>
      <c r="U190" s="27">
        <v>64</v>
      </c>
      <c r="V190" s="7"/>
      <c r="W190" s="9" t="s">
        <v>131</v>
      </c>
      <c r="X190" s="33">
        <v>539417</v>
      </c>
    </row>
    <row r="191" spans="1:24" ht="16.5" customHeight="1">
      <c r="A191" s="7"/>
      <c r="B191" s="7"/>
      <c r="C191" s="7"/>
      <c r="D191" s="7"/>
      <c r="E191" s="7"/>
      <c r="F191" s="7" t="s">
        <v>328</v>
      </c>
      <c r="G191" s="7"/>
      <c r="H191" s="7"/>
      <c r="I191" s="7"/>
      <c r="J191" s="7"/>
      <c r="K191" s="7"/>
      <c r="L191" s="9" t="s">
        <v>139</v>
      </c>
      <c r="M191" s="27">
        <v>80</v>
      </c>
      <c r="N191" s="27">
        <v>73</v>
      </c>
      <c r="O191" s="27">
        <v>74</v>
      </c>
      <c r="P191" s="27">
        <v>65</v>
      </c>
      <c r="Q191" s="27">
        <v>66</v>
      </c>
      <c r="R191" s="27">
        <v>66</v>
      </c>
      <c r="S191" s="27">
        <v>63</v>
      </c>
      <c r="T191" s="27">
        <v>59</v>
      </c>
      <c r="U191" s="27">
        <v>73</v>
      </c>
      <c r="V191" s="7"/>
      <c r="W191" s="9" t="s">
        <v>131</v>
      </c>
      <c r="X191" s="33">
        <v>560790</v>
      </c>
    </row>
    <row r="192" spans="1:24" ht="16.5" customHeight="1">
      <c r="A192" s="7"/>
      <c r="B192" s="7"/>
      <c r="C192" s="7"/>
      <c r="D192" s="7"/>
      <c r="E192" s="7"/>
      <c r="F192" s="7" t="s">
        <v>329</v>
      </c>
      <c r="G192" s="7"/>
      <c r="H192" s="7"/>
      <c r="I192" s="7"/>
      <c r="J192" s="7"/>
      <c r="K192" s="7"/>
      <c r="L192" s="9" t="s">
        <v>139</v>
      </c>
      <c r="M192" s="27">
        <v>94</v>
      </c>
      <c r="N192" s="27">
        <v>89</v>
      </c>
      <c r="O192" s="27">
        <v>94</v>
      </c>
      <c r="P192" s="27">
        <v>93</v>
      </c>
      <c r="Q192" s="27">
        <v>90</v>
      </c>
      <c r="R192" s="27">
        <v>91</v>
      </c>
      <c r="S192" s="27">
        <v>92</v>
      </c>
      <c r="T192" s="27">
        <v>87</v>
      </c>
      <c r="U192" s="27">
        <v>92</v>
      </c>
      <c r="V192" s="7"/>
      <c r="W192" s="9" t="s">
        <v>131</v>
      </c>
      <c r="X192" s="20">
        <v>97101</v>
      </c>
    </row>
    <row r="193" spans="1:24" ht="16.5" customHeight="1">
      <c r="A193" s="7"/>
      <c r="B193" s="7"/>
      <c r="C193" s="7"/>
      <c r="D193" s="7"/>
      <c r="E193" s="7"/>
      <c r="F193" s="7" t="s">
        <v>385</v>
      </c>
      <c r="G193" s="7"/>
      <c r="H193" s="7"/>
      <c r="I193" s="7"/>
      <c r="J193" s="7"/>
      <c r="K193" s="7"/>
      <c r="L193" s="9" t="s">
        <v>139</v>
      </c>
      <c r="M193" s="27">
        <v>79</v>
      </c>
      <c r="N193" s="27">
        <v>74</v>
      </c>
      <c r="O193" s="27">
        <v>68</v>
      </c>
      <c r="P193" s="27">
        <v>64</v>
      </c>
      <c r="Q193" s="27">
        <v>61</v>
      </c>
      <c r="R193" s="27">
        <v>66</v>
      </c>
      <c r="S193" s="27">
        <v>62</v>
      </c>
      <c r="T193" s="27">
        <v>64</v>
      </c>
      <c r="U193" s="27">
        <v>72</v>
      </c>
      <c r="V193" s="7"/>
      <c r="W193" s="9" t="s">
        <v>131</v>
      </c>
      <c r="X193" s="34">
        <v>1393974</v>
      </c>
    </row>
    <row r="194" spans="1:24" ht="16.5" customHeight="1">
      <c r="A194" s="7"/>
      <c r="B194" s="7"/>
      <c r="C194" s="7"/>
      <c r="D194" s="7"/>
      <c r="E194" s="7"/>
      <c r="F194" s="7" t="s">
        <v>362</v>
      </c>
      <c r="G194" s="7"/>
      <c r="H194" s="7"/>
      <c r="I194" s="7"/>
      <c r="J194" s="7"/>
      <c r="K194" s="7"/>
      <c r="L194" s="9" t="s">
        <v>131</v>
      </c>
      <c r="M194" s="33">
        <v>420977</v>
      </c>
      <c r="N194" s="33">
        <v>354093</v>
      </c>
      <c r="O194" s="33">
        <v>311494</v>
      </c>
      <c r="P194" s="33">
        <v>183264</v>
      </c>
      <c r="Q194" s="20">
        <v>61743</v>
      </c>
      <c r="R194" s="20">
        <v>24450</v>
      </c>
      <c r="S194" s="16">
        <v>8810</v>
      </c>
      <c r="T194" s="20">
        <v>29143</v>
      </c>
      <c r="U194" s="34">
        <v>1393974</v>
      </c>
      <c r="V194" s="7"/>
      <c r="W194" s="9"/>
      <c r="X194" s="10"/>
    </row>
    <row r="195" spans="1:24" ht="16.5" customHeight="1">
      <c r="A195" s="7"/>
      <c r="B195" s="7"/>
      <c r="C195" s="7"/>
      <c r="D195" s="7"/>
      <c r="E195" s="7" t="s">
        <v>397</v>
      </c>
      <c r="F195" s="7"/>
      <c r="G195" s="7"/>
      <c r="H195" s="7"/>
      <c r="I195" s="7"/>
      <c r="J195" s="7"/>
      <c r="K195" s="7"/>
      <c r="L195" s="9"/>
      <c r="M195" s="10"/>
      <c r="N195" s="10"/>
      <c r="O195" s="10"/>
      <c r="P195" s="10"/>
      <c r="Q195" s="10"/>
      <c r="R195" s="10"/>
      <c r="S195" s="10"/>
      <c r="T195" s="10"/>
      <c r="U195" s="10"/>
      <c r="V195" s="7"/>
      <c r="W195" s="9"/>
      <c r="X195" s="10"/>
    </row>
    <row r="196" spans="1:24" ht="16.5" customHeight="1">
      <c r="A196" s="7"/>
      <c r="B196" s="7"/>
      <c r="C196" s="7"/>
      <c r="D196" s="7"/>
      <c r="E196" s="7"/>
      <c r="F196" s="7" t="s">
        <v>325</v>
      </c>
      <c r="G196" s="7"/>
      <c r="H196" s="7"/>
      <c r="I196" s="7"/>
      <c r="J196" s="7"/>
      <c r="K196" s="7"/>
      <c r="L196" s="9" t="s">
        <v>139</v>
      </c>
      <c r="M196" s="18">
        <v>100</v>
      </c>
      <c r="N196" s="18">
        <v>100</v>
      </c>
      <c r="O196" s="18">
        <v>100</v>
      </c>
      <c r="P196" s="18">
        <v>100</v>
      </c>
      <c r="Q196" s="18">
        <v>100</v>
      </c>
      <c r="R196" s="18">
        <v>100</v>
      </c>
      <c r="S196" s="27">
        <v>99</v>
      </c>
      <c r="T196" s="18">
        <v>100</v>
      </c>
      <c r="U196" s="18">
        <v>100</v>
      </c>
      <c r="V196" s="7"/>
      <c r="W196" s="9" t="s">
        <v>131</v>
      </c>
      <c r="X196" s="16">
        <v>9746</v>
      </c>
    </row>
    <row r="197" spans="1:24" ht="16.5" customHeight="1">
      <c r="A197" s="7"/>
      <c r="B197" s="7"/>
      <c r="C197" s="7"/>
      <c r="D197" s="7"/>
      <c r="E197" s="7"/>
      <c r="F197" s="7" t="s">
        <v>326</v>
      </c>
      <c r="G197" s="7"/>
      <c r="H197" s="7"/>
      <c r="I197" s="7"/>
      <c r="J197" s="7"/>
      <c r="K197" s="7"/>
      <c r="L197" s="9" t="s">
        <v>139</v>
      </c>
      <c r="M197" s="27">
        <v>81</v>
      </c>
      <c r="N197" s="27">
        <v>76</v>
      </c>
      <c r="O197" s="27">
        <v>71</v>
      </c>
      <c r="P197" s="27">
        <v>80</v>
      </c>
      <c r="Q197" s="27">
        <v>66</v>
      </c>
      <c r="R197" s="27">
        <v>77</v>
      </c>
      <c r="S197" s="27">
        <v>78</v>
      </c>
      <c r="T197" s="27">
        <v>60</v>
      </c>
      <c r="U197" s="27">
        <v>75</v>
      </c>
      <c r="V197" s="7"/>
      <c r="W197" s="9" t="s">
        <v>131</v>
      </c>
      <c r="X197" s="33">
        <v>170265</v>
      </c>
    </row>
    <row r="198" spans="1:24" ht="16.5" customHeight="1">
      <c r="A198" s="7"/>
      <c r="B198" s="7"/>
      <c r="C198" s="7"/>
      <c r="D198" s="7"/>
      <c r="E198" s="7"/>
      <c r="F198" s="7" t="s">
        <v>327</v>
      </c>
      <c r="G198" s="7"/>
      <c r="H198" s="7"/>
      <c r="I198" s="7"/>
      <c r="J198" s="7"/>
      <c r="K198" s="7"/>
      <c r="L198" s="9" t="s">
        <v>139</v>
      </c>
      <c r="M198" s="27">
        <v>77</v>
      </c>
      <c r="N198" s="27">
        <v>69</v>
      </c>
      <c r="O198" s="27">
        <v>60</v>
      </c>
      <c r="P198" s="27">
        <v>47</v>
      </c>
      <c r="Q198" s="27">
        <v>49</v>
      </c>
      <c r="R198" s="27">
        <v>49</v>
      </c>
      <c r="S198" s="27">
        <v>49</v>
      </c>
      <c r="T198" s="27">
        <v>36</v>
      </c>
      <c r="U198" s="27">
        <v>63</v>
      </c>
      <c r="V198" s="7"/>
      <c r="W198" s="9" t="s">
        <v>131</v>
      </c>
      <c r="X198" s="33">
        <v>496483</v>
      </c>
    </row>
    <row r="199" spans="1:24" ht="16.5" customHeight="1">
      <c r="A199" s="7"/>
      <c r="B199" s="7"/>
      <c r="C199" s="7"/>
      <c r="D199" s="7"/>
      <c r="E199" s="7"/>
      <c r="F199" s="7" t="s">
        <v>328</v>
      </c>
      <c r="G199" s="7"/>
      <c r="H199" s="7"/>
      <c r="I199" s="7"/>
      <c r="J199" s="7"/>
      <c r="K199" s="7"/>
      <c r="L199" s="9" t="s">
        <v>139</v>
      </c>
      <c r="M199" s="27">
        <v>81</v>
      </c>
      <c r="N199" s="27">
        <v>74</v>
      </c>
      <c r="O199" s="27">
        <v>75</v>
      </c>
      <c r="P199" s="27">
        <v>62</v>
      </c>
      <c r="Q199" s="27">
        <v>66</v>
      </c>
      <c r="R199" s="27">
        <v>60</v>
      </c>
      <c r="S199" s="27">
        <v>62</v>
      </c>
      <c r="T199" s="27">
        <v>50</v>
      </c>
      <c r="U199" s="27">
        <v>73</v>
      </c>
      <c r="V199" s="7"/>
      <c r="W199" s="9" t="s">
        <v>131</v>
      </c>
      <c r="X199" s="33">
        <v>497231</v>
      </c>
    </row>
    <row r="200" spans="1:24" ht="16.5" customHeight="1">
      <c r="A200" s="7"/>
      <c r="B200" s="7"/>
      <c r="C200" s="7"/>
      <c r="D200" s="7"/>
      <c r="E200" s="7"/>
      <c r="F200" s="7" t="s">
        <v>329</v>
      </c>
      <c r="G200" s="7"/>
      <c r="H200" s="7"/>
      <c r="I200" s="7"/>
      <c r="J200" s="7"/>
      <c r="K200" s="7"/>
      <c r="L200" s="9" t="s">
        <v>139</v>
      </c>
      <c r="M200" s="27">
        <v>94</v>
      </c>
      <c r="N200" s="27">
        <v>89</v>
      </c>
      <c r="O200" s="27">
        <v>95</v>
      </c>
      <c r="P200" s="27">
        <v>91</v>
      </c>
      <c r="Q200" s="27">
        <v>91</v>
      </c>
      <c r="R200" s="27">
        <v>89</v>
      </c>
      <c r="S200" s="27">
        <v>91</v>
      </c>
      <c r="T200" s="27">
        <v>83</v>
      </c>
      <c r="U200" s="27">
        <v>92</v>
      </c>
      <c r="V200" s="7"/>
      <c r="W200" s="9" t="s">
        <v>131</v>
      </c>
      <c r="X200" s="20">
        <v>82635</v>
      </c>
    </row>
    <row r="201" spans="1:24" ht="16.5" customHeight="1">
      <c r="A201" s="7"/>
      <c r="B201" s="7"/>
      <c r="C201" s="7"/>
      <c r="D201" s="7"/>
      <c r="E201" s="7"/>
      <c r="F201" s="7" t="s">
        <v>385</v>
      </c>
      <c r="G201" s="7"/>
      <c r="H201" s="7"/>
      <c r="I201" s="7"/>
      <c r="J201" s="7"/>
      <c r="K201" s="7"/>
      <c r="L201" s="9" t="s">
        <v>139</v>
      </c>
      <c r="M201" s="27">
        <v>81</v>
      </c>
      <c r="N201" s="27">
        <v>73</v>
      </c>
      <c r="O201" s="27">
        <v>69</v>
      </c>
      <c r="P201" s="27">
        <v>61</v>
      </c>
      <c r="Q201" s="27">
        <v>61</v>
      </c>
      <c r="R201" s="27">
        <v>62</v>
      </c>
      <c r="S201" s="27">
        <v>62</v>
      </c>
      <c r="T201" s="27">
        <v>50</v>
      </c>
      <c r="U201" s="27">
        <v>71</v>
      </c>
      <c r="V201" s="7"/>
      <c r="W201" s="9" t="s">
        <v>131</v>
      </c>
      <c r="X201" s="34">
        <v>1256360</v>
      </c>
    </row>
    <row r="202" spans="1:24" ht="16.5" customHeight="1">
      <c r="A202" s="7"/>
      <c r="B202" s="7"/>
      <c r="C202" s="7"/>
      <c r="D202" s="7"/>
      <c r="E202" s="7"/>
      <c r="F202" s="7" t="s">
        <v>362</v>
      </c>
      <c r="G202" s="7"/>
      <c r="H202" s="7"/>
      <c r="I202" s="7"/>
      <c r="J202" s="7"/>
      <c r="K202" s="7"/>
      <c r="L202" s="9" t="s">
        <v>131</v>
      </c>
      <c r="M202" s="33">
        <v>300570</v>
      </c>
      <c r="N202" s="33">
        <v>361738</v>
      </c>
      <c r="O202" s="33">
        <v>284897</v>
      </c>
      <c r="P202" s="33">
        <v>146590</v>
      </c>
      <c r="Q202" s="20">
        <v>80786</v>
      </c>
      <c r="R202" s="20">
        <v>18415</v>
      </c>
      <c r="S202" s="20">
        <v>42882</v>
      </c>
      <c r="T202" s="20">
        <v>20482</v>
      </c>
      <c r="U202" s="34">
        <v>1256360</v>
      </c>
      <c r="V202" s="7"/>
      <c r="W202" s="9"/>
      <c r="X202" s="10"/>
    </row>
    <row r="203" spans="1:24" ht="16.5" customHeight="1">
      <c r="A203" s="7"/>
      <c r="B203" s="7"/>
      <c r="C203" s="7"/>
      <c r="D203" s="7"/>
      <c r="E203" s="7" t="s">
        <v>398</v>
      </c>
      <c r="F203" s="7"/>
      <c r="G203" s="7"/>
      <c r="H203" s="7"/>
      <c r="I203" s="7"/>
      <c r="J203" s="7"/>
      <c r="K203" s="7"/>
      <c r="L203" s="9"/>
      <c r="M203" s="10"/>
      <c r="N203" s="10"/>
      <c r="O203" s="10"/>
      <c r="P203" s="10"/>
      <c r="Q203" s="10"/>
      <c r="R203" s="10"/>
      <c r="S203" s="10"/>
      <c r="T203" s="10"/>
      <c r="U203" s="10"/>
      <c r="V203" s="7"/>
      <c r="W203" s="9"/>
      <c r="X203" s="10"/>
    </row>
    <row r="204" spans="1:24" ht="16.5" customHeight="1">
      <c r="A204" s="7"/>
      <c r="B204" s="7"/>
      <c r="C204" s="7"/>
      <c r="D204" s="7"/>
      <c r="E204" s="7"/>
      <c r="F204" s="7" t="s">
        <v>325</v>
      </c>
      <c r="G204" s="7"/>
      <c r="H204" s="7"/>
      <c r="I204" s="7"/>
      <c r="J204" s="7"/>
      <c r="K204" s="7"/>
      <c r="L204" s="9" t="s">
        <v>139</v>
      </c>
      <c r="M204" s="18">
        <v>100</v>
      </c>
      <c r="N204" s="18">
        <v>100</v>
      </c>
      <c r="O204" s="18">
        <v>100</v>
      </c>
      <c r="P204" s="18">
        <v>100</v>
      </c>
      <c r="Q204" s="18">
        <v>100</v>
      </c>
      <c r="R204" s="25" t="s">
        <v>163</v>
      </c>
      <c r="S204" s="27">
        <v>98</v>
      </c>
      <c r="T204" s="18">
        <v>100</v>
      </c>
      <c r="U204" s="18">
        <v>100</v>
      </c>
      <c r="V204" s="7"/>
      <c r="W204" s="9" t="s">
        <v>131</v>
      </c>
      <c r="X204" s="16">
        <v>8071</v>
      </c>
    </row>
    <row r="205" spans="1:24" ht="16.5" customHeight="1">
      <c r="A205" s="7"/>
      <c r="B205" s="7"/>
      <c r="C205" s="7"/>
      <c r="D205" s="7"/>
      <c r="E205" s="7"/>
      <c r="F205" s="7" t="s">
        <v>326</v>
      </c>
      <c r="G205" s="7"/>
      <c r="H205" s="7"/>
      <c r="I205" s="7"/>
      <c r="J205" s="7"/>
      <c r="K205" s="7"/>
      <c r="L205" s="9" t="s">
        <v>139</v>
      </c>
      <c r="M205" s="27">
        <v>81</v>
      </c>
      <c r="N205" s="27">
        <v>75</v>
      </c>
      <c r="O205" s="27">
        <v>77</v>
      </c>
      <c r="P205" s="27">
        <v>79</v>
      </c>
      <c r="Q205" s="27">
        <v>66</v>
      </c>
      <c r="R205" s="27">
        <v>76</v>
      </c>
      <c r="S205" s="27">
        <v>77</v>
      </c>
      <c r="T205" s="27">
        <v>61</v>
      </c>
      <c r="U205" s="27">
        <v>78</v>
      </c>
      <c r="V205" s="7"/>
      <c r="W205" s="9" t="s">
        <v>131</v>
      </c>
      <c r="X205" s="33">
        <v>145858</v>
      </c>
    </row>
    <row r="206" spans="1:24" ht="16.5" customHeight="1">
      <c r="A206" s="7"/>
      <c r="B206" s="7"/>
      <c r="C206" s="7"/>
      <c r="D206" s="7"/>
      <c r="E206" s="7"/>
      <c r="F206" s="7" t="s">
        <v>327</v>
      </c>
      <c r="G206" s="7"/>
      <c r="H206" s="7"/>
      <c r="I206" s="7"/>
      <c r="J206" s="7"/>
      <c r="K206" s="7"/>
      <c r="L206" s="9" t="s">
        <v>139</v>
      </c>
      <c r="M206" s="27">
        <v>76</v>
      </c>
      <c r="N206" s="27">
        <v>71</v>
      </c>
      <c r="O206" s="27">
        <v>64</v>
      </c>
      <c r="P206" s="27">
        <v>46</v>
      </c>
      <c r="Q206" s="27">
        <v>51</v>
      </c>
      <c r="R206" s="27">
        <v>54</v>
      </c>
      <c r="S206" s="27">
        <v>50</v>
      </c>
      <c r="T206" s="27">
        <v>44</v>
      </c>
      <c r="U206" s="27">
        <v>65</v>
      </c>
      <c r="V206" s="7"/>
      <c r="W206" s="9" t="s">
        <v>131</v>
      </c>
      <c r="X206" s="33">
        <v>399556</v>
      </c>
    </row>
    <row r="207" spans="1:24" ht="16.5" customHeight="1">
      <c r="A207" s="7"/>
      <c r="B207" s="7"/>
      <c r="C207" s="7"/>
      <c r="D207" s="7"/>
      <c r="E207" s="7"/>
      <c r="F207" s="7" t="s">
        <v>328</v>
      </c>
      <c r="G207" s="7"/>
      <c r="H207" s="7"/>
      <c r="I207" s="7"/>
      <c r="J207" s="7"/>
      <c r="K207" s="7"/>
      <c r="L207" s="9" t="s">
        <v>139</v>
      </c>
      <c r="M207" s="27">
        <v>82</v>
      </c>
      <c r="N207" s="27">
        <v>75</v>
      </c>
      <c r="O207" s="27">
        <v>78</v>
      </c>
      <c r="P207" s="27">
        <v>63</v>
      </c>
      <c r="Q207" s="27">
        <v>66</v>
      </c>
      <c r="R207" s="27">
        <v>59</v>
      </c>
      <c r="S207" s="27">
        <v>64</v>
      </c>
      <c r="T207" s="27">
        <v>57</v>
      </c>
      <c r="U207" s="27">
        <v>74</v>
      </c>
      <c r="V207" s="7"/>
      <c r="W207" s="9" t="s">
        <v>131</v>
      </c>
      <c r="X207" s="33">
        <v>433135</v>
      </c>
    </row>
    <row r="208" spans="1:24" ht="16.5" customHeight="1">
      <c r="A208" s="7"/>
      <c r="B208" s="7"/>
      <c r="C208" s="7"/>
      <c r="D208" s="7"/>
      <c r="E208" s="7"/>
      <c r="F208" s="7" t="s">
        <v>329</v>
      </c>
      <c r="G208" s="7"/>
      <c r="H208" s="7"/>
      <c r="I208" s="7"/>
      <c r="J208" s="7"/>
      <c r="K208" s="7"/>
      <c r="L208" s="9" t="s">
        <v>139</v>
      </c>
      <c r="M208" s="27">
        <v>95</v>
      </c>
      <c r="N208" s="27">
        <v>90</v>
      </c>
      <c r="O208" s="27">
        <v>95</v>
      </c>
      <c r="P208" s="27">
        <v>92</v>
      </c>
      <c r="Q208" s="27">
        <v>90</v>
      </c>
      <c r="R208" s="27">
        <v>91</v>
      </c>
      <c r="S208" s="27">
        <v>91</v>
      </c>
      <c r="T208" s="27">
        <v>89</v>
      </c>
      <c r="U208" s="27">
        <v>93</v>
      </c>
      <c r="V208" s="7"/>
      <c r="W208" s="9" t="s">
        <v>131</v>
      </c>
      <c r="X208" s="20">
        <v>78316</v>
      </c>
    </row>
    <row r="209" spans="1:24" ht="16.5" customHeight="1">
      <c r="A209" s="7"/>
      <c r="B209" s="7"/>
      <c r="C209" s="7"/>
      <c r="D209" s="7"/>
      <c r="E209" s="7"/>
      <c r="F209" s="7" t="s">
        <v>385</v>
      </c>
      <c r="G209" s="7"/>
      <c r="H209" s="7"/>
      <c r="I209" s="7"/>
      <c r="J209" s="7"/>
      <c r="K209" s="7"/>
      <c r="L209" s="9" t="s">
        <v>139</v>
      </c>
      <c r="M209" s="27">
        <v>81</v>
      </c>
      <c r="N209" s="27">
        <v>75</v>
      </c>
      <c r="O209" s="27">
        <v>73</v>
      </c>
      <c r="P209" s="27">
        <v>61</v>
      </c>
      <c r="Q209" s="27">
        <v>61</v>
      </c>
      <c r="R209" s="27">
        <v>63</v>
      </c>
      <c r="S209" s="27">
        <v>63</v>
      </c>
      <c r="T209" s="27">
        <v>58</v>
      </c>
      <c r="U209" s="27">
        <v>73</v>
      </c>
      <c r="V209" s="7"/>
      <c r="W209" s="9" t="s">
        <v>131</v>
      </c>
      <c r="X209" s="34">
        <v>1064936</v>
      </c>
    </row>
    <row r="210" spans="1:24" ht="16.5" customHeight="1">
      <c r="A210" s="7"/>
      <c r="B210" s="7"/>
      <c r="C210" s="7"/>
      <c r="D210" s="7"/>
      <c r="E210" s="7"/>
      <c r="F210" s="7" t="s">
        <v>362</v>
      </c>
      <c r="G210" s="7"/>
      <c r="H210" s="7"/>
      <c r="I210" s="7"/>
      <c r="J210" s="7"/>
      <c r="K210" s="7"/>
      <c r="L210" s="9" t="s">
        <v>131</v>
      </c>
      <c r="M210" s="33">
        <v>383258</v>
      </c>
      <c r="N210" s="33">
        <v>210050</v>
      </c>
      <c r="O210" s="33">
        <v>162251</v>
      </c>
      <c r="P210" s="33">
        <v>183078</v>
      </c>
      <c r="Q210" s="20">
        <v>29588</v>
      </c>
      <c r="R210" s="16">
        <v>2326</v>
      </c>
      <c r="S210" s="20">
        <v>76484</v>
      </c>
      <c r="T210" s="20">
        <v>17901</v>
      </c>
      <c r="U210" s="34">
        <v>1064936</v>
      </c>
      <c r="V210" s="7"/>
      <c r="W210" s="9"/>
      <c r="X210" s="10"/>
    </row>
    <row r="211" spans="1:24" ht="16.5" customHeight="1">
      <c r="A211" s="7"/>
      <c r="B211" s="7"/>
      <c r="C211" s="7"/>
      <c r="D211" s="7" t="s">
        <v>86</v>
      </c>
      <c r="E211" s="7"/>
      <c r="F211" s="7"/>
      <c r="G211" s="7"/>
      <c r="H211" s="7"/>
      <c r="I211" s="7"/>
      <c r="J211" s="7"/>
      <c r="K211" s="7"/>
      <c r="L211" s="9"/>
      <c r="M211" s="10"/>
      <c r="N211" s="10"/>
      <c r="O211" s="10"/>
      <c r="P211" s="10"/>
      <c r="Q211" s="10"/>
      <c r="R211" s="10"/>
      <c r="S211" s="10"/>
      <c r="T211" s="10"/>
      <c r="U211" s="10"/>
      <c r="V211" s="7"/>
      <c r="W211" s="9"/>
      <c r="X211" s="10"/>
    </row>
    <row r="212" spans="1:24" ht="16.5" customHeight="1">
      <c r="A212" s="7"/>
      <c r="B212" s="7"/>
      <c r="C212" s="7"/>
      <c r="D212" s="7"/>
      <c r="E212" s="7" t="s">
        <v>394</v>
      </c>
      <c r="F212" s="7"/>
      <c r="G212" s="7"/>
      <c r="H212" s="7"/>
      <c r="I212" s="7"/>
      <c r="J212" s="7"/>
      <c r="K212" s="7"/>
      <c r="L212" s="9"/>
      <c r="M212" s="10"/>
      <c r="N212" s="10"/>
      <c r="O212" s="10"/>
      <c r="P212" s="10"/>
      <c r="Q212" s="10"/>
      <c r="R212" s="10"/>
      <c r="S212" s="10"/>
      <c r="T212" s="10"/>
      <c r="U212" s="10"/>
      <c r="V212" s="7"/>
      <c r="W212" s="9"/>
      <c r="X212" s="10"/>
    </row>
    <row r="213" spans="1:24" ht="16.5" customHeight="1">
      <c r="A213" s="7"/>
      <c r="B213" s="7"/>
      <c r="C213" s="7"/>
      <c r="D213" s="7"/>
      <c r="E213" s="7"/>
      <c r="F213" s="7" t="s">
        <v>325</v>
      </c>
      <c r="G213" s="7"/>
      <c r="H213" s="7"/>
      <c r="I213" s="7"/>
      <c r="J213" s="7"/>
      <c r="K213" s="7"/>
      <c r="L213" s="9" t="s">
        <v>139</v>
      </c>
      <c r="M213" s="18">
        <v>100</v>
      </c>
      <c r="N213" s="18">
        <v>100</v>
      </c>
      <c r="O213" s="18">
        <v>100</v>
      </c>
      <c r="P213" s="18">
        <v>100</v>
      </c>
      <c r="Q213" s="18">
        <v>100</v>
      </c>
      <c r="R213" s="18">
        <v>100</v>
      </c>
      <c r="S213" s="25" t="s">
        <v>144</v>
      </c>
      <c r="T213" s="18">
        <v>100</v>
      </c>
      <c r="U213" s="18">
        <v>100</v>
      </c>
      <c r="V213" s="7"/>
      <c r="W213" s="9" t="s">
        <v>131</v>
      </c>
      <c r="X213" s="20">
        <v>13173</v>
      </c>
    </row>
    <row r="214" spans="1:24" ht="16.5" customHeight="1">
      <c r="A214" s="7"/>
      <c r="B214" s="7"/>
      <c r="C214" s="7"/>
      <c r="D214" s="7"/>
      <c r="E214" s="7"/>
      <c r="F214" s="7" t="s">
        <v>326</v>
      </c>
      <c r="G214" s="7"/>
      <c r="H214" s="7"/>
      <c r="I214" s="7"/>
      <c r="J214" s="7"/>
      <c r="K214" s="7"/>
      <c r="L214" s="9" t="s">
        <v>139</v>
      </c>
      <c r="M214" s="27">
        <v>82</v>
      </c>
      <c r="N214" s="27">
        <v>78</v>
      </c>
      <c r="O214" s="27">
        <v>74</v>
      </c>
      <c r="P214" s="27">
        <v>81</v>
      </c>
      <c r="Q214" s="27">
        <v>72</v>
      </c>
      <c r="R214" s="27">
        <v>80</v>
      </c>
      <c r="S214" s="25" t="s">
        <v>144</v>
      </c>
      <c r="T214" s="27">
        <v>64</v>
      </c>
      <c r="U214" s="27">
        <v>78</v>
      </c>
      <c r="V214" s="7"/>
      <c r="W214" s="9" t="s">
        <v>131</v>
      </c>
      <c r="X214" s="33">
        <v>225626</v>
      </c>
    </row>
    <row r="215" spans="1:24" ht="16.5" customHeight="1">
      <c r="A215" s="7"/>
      <c r="B215" s="7"/>
      <c r="C215" s="7"/>
      <c r="D215" s="7"/>
      <c r="E215" s="7"/>
      <c r="F215" s="7" t="s">
        <v>327</v>
      </c>
      <c r="G215" s="7"/>
      <c r="H215" s="7"/>
      <c r="I215" s="7"/>
      <c r="J215" s="7"/>
      <c r="K215" s="7"/>
      <c r="L215" s="9" t="s">
        <v>139</v>
      </c>
      <c r="M215" s="27">
        <v>76</v>
      </c>
      <c r="N215" s="27">
        <v>69</v>
      </c>
      <c r="O215" s="27">
        <v>63</v>
      </c>
      <c r="P215" s="27">
        <v>59</v>
      </c>
      <c r="Q215" s="27">
        <v>60</v>
      </c>
      <c r="R215" s="27">
        <v>62</v>
      </c>
      <c r="S215" s="25" t="s">
        <v>144</v>
      </c>
      <c r="T215" s="27">
        <v>60</v>
      </c>
      <c r="U215" s="27">
        <v>68</v>
      </c>
      <c r="V215" s="7"/>
      <c r="W215" s="9" t="s">
        <v>131</v>
      </c>
      <c r="X215" s="33">
        <v>667738</v>
      </c>
    </row>
    <row r="216" spans="1:24" ht="16.5" customHeight="1">
      <c r="A216" s="7"/>
      <c r="B216" s="7"/>
      <c r="C216" s="7"/>
      <c r="D216" s="7"/>
      <c r="E216" s="7"/>
      <c r="F216" s="7" t="s">
        <v>328</v>
      </c>
      <c r="G216" s="7"/>
      <c r="H216" s="7"/>
      <c r="I216" s="7"/>
      <c r="J216" s="7"/>
      <c r="K216" s="7"/>
      <c r="L216" s="9" t="s">
        <v>139</v>
      </c>
      <c r="M216" s="27">
        <v>81</v>
      </c>
      <c r="N216" s="27">
        <v>71</v>
      </c>
      <c r="O216" s="27">
        <v>74</v>
      </c>
      <c r="P216" s="27">
        <v>70</v>
      </c>
      <c r="Q216" s="27">
        <v>73</v>
      </c>
      <c r="R216" s="27">
        <v>65</v>
      </c>
      <c r="S216" s="25" t="s">
        <v>144</v>
      </c>
      <c r="T216" s="27">
        <v>65</v>
      </c>
      <c r="U216" s="27">
        <v>75</v>
      </c>
      <c r="V216" s="7"/>
      <c r="W216" s="9" t="s">
        <v>131</v>
      </c>
      <c r="X216" s="33">
        <v>725204</v>
      </c>
    </row>
    <row r="217" spans="1:24" ht="16.5" customHeight="1">
      <c r="A217" s="7"/>
      <c r="B217" s="7"/>
      <c r="C217" s="7"/>
      <c r="D217" s="7"/>
      <c r="E217" s="7"/>
      <c r="F217" s="7" t="s">
        <v>329</v>
      </c>
      <c r="G217" s="7"/>
      <c r="H217" s="7"/>
      <c r="I217" s="7"/>
      <c r="J217" s="7"/>
      <c r="K217" s="7"/>
      <c r="L217" s="9" t="s">
        <v>139</v>
      </c>
      <c r="M217" s="27">
        <v>94</v>
      </c>
      <c r="N217" s="27">
        <v>87</v>
      </c>
      <c r="O217" s="27">
        <v>93</v>
      </c>
      <c r="P217" s="27">
        <v>92</v>
      </c>
      <c r="Q217" s="27">
        <v>92</v>
      </c>
      <c r="R217" s="27">
        <v>88</v>
      </c>
      <c r="S217" s="25" t="s">
        <v>144</v>
      </c>
      <c r="T217" s="27">
        <v>88</v>
      </c>
      <c r="U217" s="27">
        <v>92</v>
      </c>
      <c r="V217" s="7"/>
      <c r="W217" s="9" t="s">
        <v>131</v>
      </c>
      <c r="X217" s="33">
        <v>143706</v>
      </c>
    </row>
    <row r="218" spans="1:24" ht="16.5" customHeight="1">
      <c r="A218" s="7"/>
      <c r="B218" s="7"/>
      <c r="C218" s="7"/>
      <c r="D218" s="7"/>
      <c r="E218" s="7"/>
      <c r="F218" s="7" t="s">
        <v>385</v>
      </c>
      <c r="G218" s="7"/>
      <c r="H218" s="7"/>
      <c r="I218" s="7"/>
      <c r="J218" s="7"/>
      <c r="K218" s="7"/>
      <c r="L218" s="9" t="s">
        <v>139</v>
      </c>
      <c r="M218" s="27">
        <v>81</v>
      </c>
      <c r="N218" s="27">
        <v>72</v>
      </c>
      <c r="O218" s="27">
        <v>70</v>
      </c>
      <c r="P218" s="27">
        <v>69</v>
      </c>
      <c r="Q218" s="27">
        <v>70</v>
      </c>
      <c r="R218" s="27">
        <v>68</v>
      </c>
      <c r="S218" s="25" t="s">
        <v>144</v>
      </c>
      <c r="T218" s="27">
        <v>66</v>
      </c>
      <c r="U218" s="27">
        <v>74</v>
      </c>
      <c r="V218" s="7"/>
      <c r="W218" s="9" t="s">
        <v>131</v>
      </c>
      <c r="X218" s="34">
        <v>1775619</v>
      </c>
    </row>
    <row r="219" spans="1:24" ht="16.5" customHeight="1">
      <c r="A219" s="7"/>
      <c r="B219" s="7"/>
      <c r="C219" s="7"/>
      <c r="D219" s="7"/>
      <c r="E219" s="7"/>
      <c r="F219" s="7" t="s">
        <v>362</v>
      </c>
      <c r="G219" s="7"/>
      <c r="H219" s="7"/>
      <c r="I219" s="7"/>
      <c r="J219" s="7"/>
      <c r="K219" s="7"/>
      <c r="L219" s="9" t="s">
        <v>131</v>
      </c>
      <c r="M219" s="33">
        <v>723872</v>
      </c>
      <c r="N219" s="33">
        <v>313057</v>
      </c>
      <c r="O219" s="33">
        <v>376227</v>
      </c>
      <c r="P219" s="20">
        <v>79952</v>
      </c>
      <c r="Q219" s="33">
        <v>152588</v>
      </c>
      <c r="R219" s="20">
        <v>76158</v>
      </c>
      <c r="S219" s="25" t="s">
        <v>144</v>
      </c>
      <c r="T219" s="20">
        <v>53765</v>
      </c>
      <c r="U219" s="34">
        <v>1775619</v>
      </c>
      <c r="V219" s="7"/>
      <c r="W219" s="9"/>
      <c r="X219" s="10"/>
    </row>
    <row r="220" spans="1:24" ht="16.5" customHeight="1">
      <c r="A220" s="7"/>
      <c r="B220" s="7"/>
      <c r="C220" s="7"/>
      <c r="D220" s="7"/>
      <c r="E220" s="7" t="s">
        <v>395</v>
      </c>
      <c r="F220" s="7"/>
      <c r="G220" s="7"/>
      <c r="H220" s="7"/>
      <c r="I220" s="7"/>
      <c r="J220" s="7"/>
      <c r="K220" s="7"/>
      <c r="L220" s="9"/>
      <c r="M220" s="10"/>
      <c r="N220" s="10"/>
      <c r="O220" s="10"/>
      <c r="P220" s="10"/>
      <c r="Q220" s="10"/>
      <c r="R220" s="10"/>
      <c r="S220" s="10"/>
      <c r="T220" s="10"/>
      <c r="U220" s="10"/>
      <c r="V220" s="7"/>
      <c r="W220" s="9"/>
      <c r="X220" s="10"/>
    </row>
    <row r="221" spans="1:24" ht="16.5" customHeight="1">
      <c r="A221" s="7"/>
      <c r="B221" s="7"/>
      <c r="C221" s="7"/>
      <c r="D221" s="7"/>
      <c r="E221" s="7"/>
      <c r="F221" s="7" t="s">
        <v>325</v>
      </c>
      <c r="G221" s="7"/>
      <c r="H221" s="7"/>
      <c r="I221" s="7"/>
      <c r="J221" s="7"/>
      <c r="K221" s="7"/>
      <c r="L221" s="9" t="s">
        <v>139</v>
      </c>
      <c r="M221" s="18">
        <v>100</v>
      </c>
      <c r="N221" s="18">
        <v>100</v>
      </c>
      <c r="O221" s="18">
        <v>100</v>
      </c>
      <c r="P221" s="18">
        <v>100</v>
      </c>
      <c r="Q221" s="18">
        <v>100</v>
      </c>
      <c r="R221" s="18">
        <v>100</v>
      </c>
      <c r="S221" s="25" t="s">
        <v>144</v>
      </c>
      <c r="T221" s="18">
        <v>100</v>
      </c>
      <c r="U221" s="18">
        <v>100</v>
      </c>
      <c r="V221" s="7"/>
      <c r="W221" s="9" t="s">
        <v>131</v>
      </c>
      <c r="X221" s="20">
        <v>11538</v>
      </c>
    </row>
    <row r="222" spans="1:24" ht="16.5" customHeight="1">
      <c r="A222" s="7"/>
      <c r="B222" s="7"/>
      <c r="C222" s="7"/>
      <c r="D222" s="7"/>
      <c r="E222" s="7"/>
      <c r="F222" s="7" t="s">
        <v>326</v>
      </c>
      <c r="G222" s="7"/>
      <c r="H222" s="7"/>
      <c r="I222" s="7"/>
      <c r="J222" s="7"/>
      <c r="K222" s="7"/>
      <c r="L222" s="9" t="s">
        <v>139</v>
      </c>
      <c r="M222" s="27">
        <v>82</v>
      </c>
      <c r="N222" s="27">
        <v>80</v>
      </c>
      <c r="O222" s="27">
        <v>74</v>
      </c>
      <c r="P222" s="27">
        <v>76</v>
      </c>
      <c r="Q222" s="27">
        <v>71</v>
      </c>
      <c r="R222" s="27">
        <v>79</v>
      </c>
      <c r="S222" s="25" t="s">
        <v>144</v>
      </c>
      <c r="T222" s="27">
        <v>63</v>
      </c>
      <c r="U222" s="27">
        <v>78</v>
      </c>
      <c r="V222" s="7"/>
      <c r="W222" s="9" t="s">
        <v>131</v>
      </c>
      <c r="X222" s="33">
        <v>190999</v>
      </c>
    </row>
    <row r="223" spans="1:24" ht="16.5" customHeight="1">
      <c r="A223" s="7"/>
      <c r="B223" s="7"/>
      <c r="C223" s="7"/>
      <c r="D223" s="7"/>
      <c r="E223" s="7"/>
      <c r="F223" s="7" t="s">
        <v>327</v>
      </c>
      <c r="G223" s="7"/>
      <c r="H223" s="7"/>
      <c r="I223" s="7"/>
      <c r="J223" s="7"/>
      <c r="K223" s="7"/>
      <c r="L223" s="9" t="s">
        <v>139</v>
      </c>
      <c r="M223" s="27">
        <v>76</v>
      </c>
      <c r="N223" s="27">
        <v>73</v>
      </c>
      <c r="O223" s="27">
        <v>59</v>
      </c>
      <c r="P223" s="27">
        <v>59</v>
      </c>
      <c r="Q223" s="27">
        <v>55</v>
      </c>
      <c r="R223" s="27">
        <v>59</v>
      </c>
      <c r="S223" s="25" t="s">
        <v>144</v>
      </c>
      <c r="T223" s="27">
        <v>48</v>
      </c>
      <c r="U223" s="27">
        <v>68</v>
      </c>
      <c r="V223" s="7"/>
      <c r="W223" s="9" t="s">
        <v>131</v>
      </c>
      <c r="X223" s="33">
        <v>569116</v>
      </c>
    </row>
    <row r="224" spans="1:24" ht="16.5" customHeight="1">
      <c r="A224" s="7"/>
      <c r="B224" s="7"/>
      <c r="C224" s="7"/>
      <c r="D224" s="7"/>
      <c r="E224" s="7"/>
      <c r="F224" s="7" t="s">
        <v>328</v>
      </c>
      <c r="G224" s="7"/>
      <c r="H224" s="7"/>
      <c r="I224" s="7"/>
      <c r="J224" s="7"/>
      <c r="K224" s="7"/>
      <c r="L224" s="9" t="s">
        <v>139</v>
      </c>
      <c r="M224" s="27">
        <v>81</v>
      </c>
      <c r="N224" s="27">
        <v>73</v>
      </c>
      <c r="O224" s="27">
        <v>73</v>
      </c>
      <c r="P224" s="27">
        <v>69</v>
      </c>
      <c r="Q224" s="27">
        <v>68</v>
      </c>
      <c r="R224" s="27">
        <v>65</v>
      </c>
      <c r="S224" s="25" t="s">
        <v>144</v>
      </c>
      <c r="T224" s="27">
        <v>56</v>
      </c>
      <c r="U224" s="27">
        <v>75</v>
      </c>
      <c r="V224" s="7"/>
      <c r="W224" s="9" t="s">
        <v>131</v>
      </c>
      <c r="X224" s="33">
        <v>647391</v>
      </c>
    </row>
    <row r="225" spans="1:24" ht="16.5" customHeight="1">
      <c r="A225" s="7"/>
      <c r="B225" s="7"/>
      <c r="C225" s="7"/>
      <c r="D225" s="7"/>
      <c r="E225" s="7"/>
      <c r="F225" s="7" t="s">
        <v>329</v>
      </c>
      <c r="G225" s="7"/>
      <c r="H225" s="7"/>
      <c r="I225" s="7"/>
      <c r="J225" s="7"/>
      <c r="K225" s="7"/>
      <c r="L225" s="9" t="s">
        <v>139</v>
      </c>
      <c r="M225" s="27">
        <v>94</v>
      </c>
      <c r="N225" s="27">
        <v>91</v>
      </c>
      <c r="O225" s="27">
        <v>93</v>
      </c>
      <c r="P225" s="27">
        <v>93</v>
      </c>
      <c r="Q225" s="27">
        <v>91</v>
      </c>
      <c r="R225" s="27">
        <v>87</v>
      </c>
      <c r="S225" s="25" t="s">
        <v>144</v>
      </c>
      <c r="T225" s="27">
        <v>87</v>
      </c>
      <c r="U225" s="27">
        <v>93</v>
      </c>
      <c r="V225" s="7"/>
      <c r="W225" s="9" t="s">
        <v>131</v>
      </c>
      <c r="X225" s="33">
        <v>135643</v>
      </c>
    </row>
    <row r="226" spans="1:24" ht="16.5" customHeight="1">
      <c r="A226" s="7"/>
      <c r="B226" s="7"/>
      <c r="C226" s="7"/>
      <c r="D226" s="7"/>
      <c r="E226" s="7"/>
      <c r="F226" s="7" t="s">
        <v>385</v>
      </c>
      <c r="G226" s="7"/>
      <c r="H226" s="7"/>
      <c r="I226" s="7"/>
      <c r="J226" s="7"/>
      <c r="K226" s="7"/>
      <c r="L226" s="9" t="s">
        <v>139</v>
      </c>
      <c r="M226" s="27">
        <v>81</v>
      </c>
      <c r="N226" s="27">
        <v>75</v>
      </c>
      <c r="O226" s="27">
        <v>68</v>
      </c>
      <c r="P226" s="27">
        <v>68</v>
      </c>
      <c r="Q226" s="27">
        <v>65</v>
      </c>
      <c r="R226" s="27">
        <v>66</v>
      </c>
      <c r="S226" s="25" t="s">
        <v>144</v>
      </c>
      <c r="T226" s="27">
        <v>56</v>
      </c>
      <c r="U226" s="27">
        <v>75</v>
      </c>
      <c r="V226" s="7"/>
      <c r="W226" s="9" t="s">
        <v>131</v>
      </c>
      <c r="X226" s="34">
        <v>1554849</v>
      </c>
    </row>
    <row r="227" spans="1:24" ht="16.5" customHeight="1">
      <c r="A227" s="7"/>
      <c r="B227" s="7"/>
      <c r="C227" s="7"/>
      <c r="D227" s="7"/>
      <c r="E227" s="7"/>
      <c r="F227" s="7" t="s">
        <v>362</v>
      </c>
      <c r="G227" s="7"/>
      <c r="H227" s="7"/>
      <c r="I227" s="7"/>
      <c r="J227" s="7"/>
      <c r="K227" s="7"/>
      <c r="L227" s="9" t="s">
        <v>131</v>
      </c>
      <c r="M227" s="33">
        <v>631611</v>
      </c>
      <c r="N227" s="33">
        <v>360795</v>
      </c>
      <c r="O227" s="33">
        <v>233250</v>
      </c>
      <c r="P227" s="33">
        <v>158434</v>
      </c>
      <c r="Q227" s="33">
        <v>133134</v>
      </c>
      <c r="R227" s="20">
        <v>22277</v>
      </c>
      <c r="S227" s="25" t="s">
        <v>144</v>
      </c>
      <c r="T227" s="20">
        <v>15348</v>
      </c>
      <c r="U227" s="34">
        <v>1554849</v>
      </c>
      <c r="V227" s="7"/>
      <c r="W227" s="9"/>
      <c r="X227" s="10"/>
    </row>
    <row r="228" spans="1:24" ht="16.5" customHeight="1">
      <c r="A228" s="7"/>
      <c r="B228" s="7"/>
      <c r="C228" s="7"/>
      <c r="D228" s="7"/>
      <c r="E228" s="7" t="s">
        <v>396</v>
      </c>
      <c r="F228" s="7"/>
      <c r="G228" s="7"/>
      <c r="H228" s="7"/>
      <c r="I228" s="7"/>
      <c r="J228" s="7"/>
      <c r="K228" s="7"/>
      <c r="L228" s="9"/>
      <c r="M228" s="10"/>
      <c r="N228" s="10"/>
      <c r="O228" s="10"/>
      <c r="P228" s="10"/>
      <c r="Q228" s="10"/>
      <c r="R228" s="10"/>
      <c r="S228" s="10"/>
      <c r="T228" s="10"/>
      <c r="U228" s="10"/>
      <c r="V228" s="7"/>
      <c r="W228" s="9"/>
      <c r="X228" s="10"/>
    </row>
    <row r="229" spans="1:24" ht="16.5" customHeight="1">
      <c r="A229" s="7"/>
      <c r="B229" s="7"/>
      <c r="C229" s="7"/>
      <c r="D229" s="7"/>
      <c r="E229" s="7"/>
      <c r="F229" s="7" t="s">
        <v>325</v>
      </c>
      <c r="G229" s="7"/>
      <c r="H229" s="7"/>
      <c r="I229" s="7"/>
      <c r="J229" s="7"/>
      <c r="K229" s="7"/>
      <c r="L229" s="9" t="s">
        <v>139</v>
      </c>
      <c r="M229" s="18">
        <v>100</v>
      </c>
      <c r="N229" s="18">
        <v>100</v>
      </c>
      <c r="O229" s="18">
        <v>100</v>
      </c>
      <c r="P229" s="18">
        <v>100</v>
      </c>
      <c r="Q229" s="18">
        <v>100</v>
      </c>
      <c r="R229" s="27">
        <v>99</v>
      </c>
      <c r="S229" s="25" t="s">
        <v>144</v>
      </c>
      <c r="T229" s="18">
        <v>100</v>
      </c>
      <c r="U229" s="18">
        <v>100</v>
      </c>
      <c r="V229" s="7"/>
      <c r="W229" s="9" t="s">
        <v>131</v>
      </c>
      <c r="X229" s="16">
        <v>9811</v>
      </c>
    </row>
    <row r="230" spans="1:24" ht="16.5" customHeight="1">
      <c r="A230" s="7"/>
      <c r="B230" s="7"/>
      <c r="C230" s="7"/>
      <c r="D230" s="7"/>
      <c r="E230" s="7"/>
      <c r="F230" s="7" t="s">
        <v>326</v>
      </c>
      <c r="G230" s="7"/>
      <c r="H230" s="7"/>
      <c r="I230" s="7"/>
      <c r="J230" s="7"/>
      <c r="K230" s="7"/>
      <c r="L230" s="9" t="s">
        <v>139</v>
      </c>
      <c r="M230" s="27">
        <v>81</v>
      </c>
      <c r="N230" s="27">
        <v>79</v>
      </c>
      <c r="O230" s="27">
        <v>74</v>
      </c>
      <c r="P230" s="27">
        <v>76</v>
      </c>
      <c r="Q230" s="27">
        <v>69</v>
      </c>
      <c r="R230" s="27">
        <v>81</v>
      </c>
      <c r="S230" s="25" t="s">
        <v>144</v>
      </c>
      <c r="T230" s="27">
        <v>71</v>
      </c>
      <c r="U230" s="27">
        <v>77</v>
      </c>
      <c r="V230" s="7"/>
      <c r="W230" s="9" t="s">
        <v>131</v>
      </c>
      <c r="X230" s="33">
        <v>173710</v>
      </c>
    </row>
    <row r="231" spans="1:24" ht="16.5" customHeight="1">
      <c r="A231" s="7"/>
      <c r="B231" s="7"/>
      <c r="C231" s="7"/>
      <c r="D231" s="7"/>
      <c r="E231" s="7"/>
      <c r="F231" s="7" t="s">
        <v>327</v>
      </c>
      <c r="G231" s="7"/>
      <c r="H231" s="7"/>
      <c r="I231" s="7"/>
      <c r="J231" s="7"/>
      <c r="K231" s="7"/>
      <c r="L231" s="9" t="s">
        <v>139</v>
      </c>
      <c r="M231" s="27">
        <v>73</v>
      </c>
      <c r="N231" s="27">
        <v>72</v>
      </c>
      <c r="O231" s="27">
        <v>61</v>
      </c>
      <c r="P231" s="27">
        <v>51</v>
      </c>
      <c r="Q231" s="27">
        <v>54</v>
      </c>
      <c r="R231" s="27">
        <v>62</v>
      </c>
      <c r="S231" s="25" t="s">
        <v>144</v>
      </c>
      <c r="T231" s="27">
        <v>60</v>
      </c>
      <c r="U231" s="27">
        <v>66</v>
      </c>
      <c r="V231" s="7"/>
      <c r="W231" s="9" t="s">
        <v>131</v>
      </c>
      <c r="X231" s="33">
        <v>512350</v>
      </c>
    </row>
    <row r="232" spans="1:24" ht="16.5" customHeight="1">
      <c r="A232" s="7"/>
      <c r="B232" s="7"/>
      <c r="C232" s="7"/>
      <c r="D232" s="7"/>
      <c r="E232" s="7"/>
      <c r="F232" s="7" t="s">
        <v>328</v>
      </c>
      <c r="G232" s="7"/>
      <c r="H232" s="7"/>
      <c r="I232" s="7"/>
      <c r="J232" s="7"/>
      <c r="K232" s="7"/>
      <c r="L232" s="9" t="s">
        <v>139</v>
      </c>
      <c r="M232" s="27">
        <v>79</v>
      </c>
      <c r="N232" s="27">
        <v>73</v>
      </c>
      <c r="O232" s="27">
        <v>73</v>
      </c>
      <c r="P232" s="27">
        <v>67</v>
      </c>
      <c r="Q232" s="27">
        <v>66</v>
      </c>
      <c r="R232" s="27">
        <v>65</v>
      </c>
      <c r="S232" s="25" t="s">
        <v>144</v>
      </c>
      <c r="T232" s="27">
        <v>59</v>
      </c>
      <c r="U232" s="27">
        <v>73</v>
      </c>
      <c r="V232" s="7"/>
      <c r="W232" s="9" t="s">
        <v>131</v>
      </c>
      <c r="X232" s="33">
        <v>558388</v>
      </c>
    </row>
    <row r="233" spans="1:24" ht="16.5" customHeight="1">
      <c r="A233" s="7"/>
      <c r="B233" s="7"/>
      <c r="C233" s="7"/>
      <c r="D233" s="7"/>
      <c r="E233" s="7"/>
      <c r="F233" s="7" t="s">
        <v>329</v>
      </c>
      <c r="G233" s="7"/>
      <c r="H233" s="7"/>
      <c r="I233" s="7"/>
      <c r="J233" s="7"/>
      <c r="K233" s="7"/>
      <c r="L233" s="9" t="s">
        <v>139</v>
      </c>
      <c r="M233" s="27">
        <v>93</v>
      </c>
      <c r="N233" s="27">
        <v>89</v>
      </c>
      <c r="O233" s="27">
        <v>93</v>
      </c>
      <c r="P233" s="27">
        <v>94</v>
      </c>
      <c r="Q233" s="27">
        <v>93</v>
      </c>
      <c r="R233" s="27">
        <v>89</v>
      </c>
      <c r="S233" s="25" t="s">
        <v>144</v>
      </c>
      <c r="T233" s="27">
        <v>91</v>
      </c>
      <c r="U233" s="27">
        <v>92</v>
      </c>
      <c r="V233" s="7"/>
      <c r="W233" s="9" t="s">
        <v>131</v>
      </c>
      <c r="X233" s="20">
        <v>94717</v>
      </c>
    </row>
    <row r="234" spans="1:24" ht="16.5" customHeight="1">
      <c r="A234" s="7"/>
      <c r="B234" s="7"/>
      <c r="C234" s="7"/>
      <c r="D234" s="7"/>
      <c r="E234" s="7"/>
      <c r="F234" s="7" t="s">
        <v>385</v>
      </c>
      <c r="G234" s="7"/>
      <c r="H234" s="7"/>
      <c r="I234" s="7"/>
      <c r="J234" s="7"/>
      <c r="K234" s="7"/>
      <c r="L234" s="9" t="s">
        <v>139</v>
      </c>
      <c r="M234" s="27">
        <v>79</v>
      </c>
      <c r="N234" s="27">
        <v>74</v>
      </c>
      <c r="O234" s="27">
        <v>69</v>
      </c>
      <c r="P234" s="27">
        <v>65</v>
      </c>
      <c r="Q234" s="27">
        <v>63</v>
      </c>
      <c r="R234" s="27">
        <v>67</v>
      </c>
      <c r="S234" s="25" t="s">
        <v>144</v>
      </c>
      <c r="T234" s="27">
        <v>63</v>
      </c>
      <c r="U234" s="27">
        <v>72</v>
      </c>
      <c r="V234" s="7"/>
      <c r="W234" s="9" t="s">
        <v>131</v>
      </c>
      <c r="X234" s="34">
        <v>1349039</v>
      </c>
    </row>
    <row r="235" spans="1:24" ht="16.5" customHeight="1">
      <c r="A235" s="7"/>
      <c r="B235" s="7"/>
      <c r="C235" s="7"/>
      <c r="D235" s="7"/>
      <c r="E235" s="7"/>
      <c r="F235" s="7" t="s">
        <v>362</v>
      </c>
      <c r="G235" s="7"/>
      <c r="H235" s="7"/>
      <c r="I235" s="7"/>
      <c r="J235" s="7"/>
      <c r="K235" s="7"/>
      <c r="L235" s="9" t="s">
        <v>131</v>
      </c>
      <c r="M235" s="33">
        <v>411738</v>
      </c>
      <c r="N235" s="33">
        <v>343646</v>
      </c>
      <c r="O235" s="33">
        <v>306223</v>
      </c>
      <c r="P235" s="33">
        <v>173908</v>
      </c>
      <c r="Q235" s="20">
        <v>60624</v>
      </c>
      <c r="R235" s="20">
        <v>24248</v>
      </c>
      <c r="S235" s="25" t="s">
        <v>144</v>
      </c>
      <c r="T235" s="20">
        <v>28652</v>
      </c>
      <c r="U235" s="34">
        <v>1349039</v>
      </c>
      <c r="V235" s="7"/>
      <c r="W235" s="9"/>
      <c r="X235" s="10"/>
    </row>
    <row r="236" spans="1:24" ht="16.5" customHeight="1">
      <c r="A236" s="7"/>
      <c r="B236" s="7"/>
      <c r="C236" s="7"/>
      <c r="D236" s="7"/>
      <c r="E236" s="7" t="s">
        <v>397</v>
      </c>
      <c r="F236" s="7"/>
      <c r="G236" s="7"/>
      <c r="H236" s="7"/>
      <c r="I236" s="7"/>
      <c r="J236" s="7"/>
      <c r="K236" s="7"/>
      <c r="L236" s="9"/>
      <c r="M236" s="10"/>
      <c r="N236" s="10"/>
      <c r="O236" s="10"/>
      <c r="P236" s="10"/>
      <c r="Q236" s="10"/>
      <c r="R236" s="10"/>
      <c r="S236" s="10"/>
      <c r="T236" s="10"/>
      <c r="U236" s="10"/>
      <c r="V236" s="7"/>
      <c r="W236" s="9"/>
      <c r="X236" s="10"/>
    </row>
    <row r="237" spans="1:24" ht="16.5" customHeight="1">
      <c r="A237" s="7"/>
      <c r="B237" s="7"/>
      <c r="C237" s="7"/>
      <c r="D237" s="7"/>
      <c r="E237" s="7"/>
      <c r="F237" s="7" t="s">
        <v>325</v>
      </c>
      <c r="G237" s="7"/>
      <c r="H237" s="7"/>
      <c r="I237" s="7"/>
      <c r="J237" s="7"/>
      <c r="K237" s="7"/>
      <c r="L237" s="9" t="s">
        <v>139</v>
      </c>
      <c r="M237" s="18">
        <v>100</v>
      </c>
      <c r="N237" s="18">
        <v>100</v>
      </c>
      <c r="O237" s="18">
        <v>100</v>
      </c>
      <c r="P237" s="18">
        <v>100</v>
      </c>
      <c r="Q237" s="18">
        <v>100</v>
      </c>
      <c r="R237" s="18">
        <v>100</v>
      </c>
      <c r="S237" s="25" t="s">
        <v>144</v>
      </c>
      <c r="T237" s="18">
        <v>100</v>
      </c>
      <c r="U237" s="18">
        <v>100</v>
      </c>
      <c r="V237" s="7"/>
      <c r="W237" s="9" t="s">
        <v>131</v>
      </c>
      <c r="X237" s="16">
        <v>8772</v>
      </c>
    </row>
    <row r="238" spans="1:24" ht="16.5" customHeight="1">
      <c r="A238" s="7"/>
      <c r="B238" s="7"/>
      <c r="C238" s="7"/>
      <c r="D238" s="7"/>
      <c r="E238" s="7"/>
      <c r="F238" s="7" t="s">
        <v>326</v>
      </c>
      <c r="G238" s="7"/>
      <c r="H238" s="7"/>
      <c r="I238" s="7"/>
      <c r="J238" s="7"/>
      <c r="K238" s="7"/>
      <c r="L238" s="9" t="s">
        <v>139</v>
      </c>
      <c r="M238" s="27">
        <v>82</v>
      </c>
      <c r="N238" s="27">
        <v>77</v>
      </c>
      <c r="O238" s="27">
        <v>73</v>
      </c>
      <c r="P238" s="27">
        <v>77</v>
      </c>
      <c r="Q238" s="27">
        <v>69</v>
      </c>
      <c r="R238" s="27">
        <v>78</v>
      </c>
      <c r="S238" s="25" t="s">
        <v>144</v>
      </c>
      <c r="T238" s="27">
        <v>59</v>
      </c>
      <c r="U238" s="27">
        <v>76</v>
      </c>
      <c r="V238" s="7"/>
      <c r="W238" s="9" t="s">
        <v>131</v>
      </c>
      <c r="X238" s="33">
        <v>154753</v>
      </c>
    </row>
    <row r="239" spans="1:24" ht="16.5" customHeight="1">
      <c r="A239" s="7"/>
      <c r="B239" s="7"/>
      <c r="C239" s="7"/>
      <c r="D239" s="7"/>
      <c r="E239" s="7"/>
      <c r="F239" s="7" t="s">
        <v>327</v>
      </c>
      <c r="G239" s="7"/>
      <c r="H239" s="7"/>
      <c r="I239" s="7"/>
      <c r="J239" s="7"/>
      <c r="K239" s="7"/>
      <c r="L239" s="9" t="s">
        <v>139</v>
      </c>
      <c r="M239" s="27">
        <v>76</v>
      </c>
      <c r="N239" s="27">
        <v>71</v>
      </c>
      <c r="O239" s="27">
        <v>61</v>
      </c>
      <c r="P239" s="27">
        <v>49</v>
      </c>
      <c r="Q239" s="27">
        <v>54</v>
      </c>
      <c r="R239" s="27">
        <v>46</v>
      </c>
      <c r="S239" s="25" t="s">
        <v>144</v>
      </c>
      <c r="T239" s="27">
        <v>38</v>
      </c>
      <c r="U239" s="27">
        <v>65</v>
      </c>
      <c r="V239" s="7"/>
      <c r="W239" s="9" t="s">
        <v>131</v>
      </c>
      <c r="X239" s="33">
        <v>458989</v>
      </c>
    </row>
    <row r="240" spans="1:24" ht="16.5" customHeight="1">
      <c r="A240" s="7"/>
      <c r="B240" s="7"/>
      <c r="C240" s="7"/>
      <c r="D240" s="7"/>
      <c r="E240" s="7"/>
      <c r="F240" s="7" t="s">
        <v>328</v>
      </c>
      <c r="G240" s="7"/>
      <c r="H240" s="7"/>
      <c r="I240" s="7"/>
      <c r="J240" s="7"/>
      <c r="K240" s="7"/>
      <c r="L240" s="9" t="s">
        <v>139</v>
      </c>
      <c r="M240" s="27">
        <v>80</v>
      </c>
      <c r="N240" s="27">
        <v>73</v>
      </c>
      <c r="O240" s="27">
        <v>75</v>
      </c>
      <c r="P240" s="27">
        <v>65</v>
      </c>
      <c r="Q240" s="27">
        <v>69</v>
      </c>
      <c r="R240" s="27">
        <v>56</v>
      </c>
      <c r="S240" s="25" t="s">
        <v>144</v>
      </c>
      <c r="T240" s="27">
        <v>54</v>
      </c>
      <c r="U240" s="27">
        <v>73</v>
      </c>
      <c r="V240" s="7"/>
      <c r="W240" s="9" t="s">
        <v>131</v>
      </c>
      <c r="X240" s="33">
        <v>480063</v>
      </c>
    </row>
    <row r="241" spans="1:24" ht="16.5" customHeight="1">
      <c r="A241" s="7"/>
      <c r="B241" s="7"/>
      <c r="C241" s="7"/>
      <c r="D241" s="7"/>
      <c r="E241" s="7"/>
      <c r="F241" s="7" t="s">
        <v>329</v>
      </c>
      <c r="G241" s="7"/>
      <c r="H241" s="7"/>
      <c r="I241" s="7"/>
      <c r="J241" s="7"/>
      <c r="K241" s="7"/>
      <c r="L241" s="9" t="s">
        <v>139</v>
      </c>
      <c r="M241" s="27">
        <v>94</v>
      </c>
      <c r="N241" s="27">
        <v>89</v>
      </c>
      <c r="O241" s="27">
        <v>94</v>
      </c>
      <c r="P241" s="27">
        <v>92</v>
      </c>
      <c r="Q241" s="27">
        <v>93</v>
      </c>
      <c r="R241" s="27">
        <v>85</v>
      </c>
      <c r="S241" s="25" t="s">
        <v>144</v>
      </c>
      <c r="T241" s="27">
        <v>87</v>
      </c>
      <c r="U241" s="27">
        <v>92</v>
      </c>
      <c r="V241" s="7"/>
      <c r="W241" s="9" t="s">
        <v>131</v>
      </c>
      <c r="X241" s="20">
        <v>77764</v>
      </c>
    </row>
    <row r="242" spans="1:24" ht="16.5" customHeight="1">
      <c r="A242" s="7"/>
      <c r="B242" s="7"/>
      <c r="C242" s="7"/>
      <c r="D242" s="7"/>
      <c r="E242" s="7"/>
      <c r="F242" s="7" t="s">
        <v>385</v>
      </c>
      <c r="G242" s="7"/>
      <c r="H242" s="7"/>
      <c r="I242" s="7"/>
      <c r="J242" s="7"/>
      <c r="K242" s="7"/>
      <c r="L242" s="9" t="s">
        <v>139</v>
      </c>
      <c r="M242" s="27">
        <v>80</v>
      </c>
      <c r="N242" s="27">
        <v>74</v>
      </c>
      <c r="O242" s="27">
        <v>69</v>
      </c>
      <c r="P242" s="27">
        <v>63</v>
      </c>
      <c r="Q242" s="27">
        <v>64</v>
      </c>
      <c r="R242" s="27">
        <v>59</v>
      </c>
      <c r="S242" s="25" t="s">
        <v>144</v>
      </c>
      <c r="T242" s="27">
        <v>51</v>
      </c>
      <c r="U242" s="27">
        <v>72</v>
      </c>
      <c r="V242" s="7"/>
      <c r="W242" s="9" t="s">
        <v>131</v>
      </c>
      <c r="X242" s="34">
        <v>1180358</v>
      </c>
    </row>
    <row r="243" spans="1:24" ht="16.5" customHeight="1">
      <c r="A243" s="7"/>
      <c r="B243" s="7"/>
      <c r="C243" s="7"/>
      <c r="D243" s="7"/>
      <c r="E243" s="7"/>
      <c r="F243" s="7" t="s">
        <v>362</v>
      </c>
      <c r="G243" s="7"/>
      <c r="H243" s="7"/>
      <c r="I243" s="7"/>
      <c r="J243" s="7"/>
      <c r="K243" s="7"/>
      <c r="L243" s="9" t="s">
        <v>131</v>
      </c>
      <c r="M243" s="33">
        <v>293325</v>
      </c>
      <c r="N243" s="33">
        <v>346043</v>
      </c>
      <c r="O243" s="33">
        <v>280928</v>
      </c>
      <c r="P243" s="33">
        <v>142724</v>
      </c>
      <c r="Q243" s="20">
        <v>79884</v>
      </c>
      <c r="R243" s="20">
        <v>17617</v>
      </c>
      <c r="S243" s="25" t="s">
        <v>144</v>
      </c>
      <c r="T243" s="20">
        <v>19837</v>
      </c>
      <c r="U243" s="34">
        <v>1180358</v>
      </c>
      <c r="V243" s="7"/>
      <c r="W243" s="9"/>
      <c r="X243" s="10"/>
    </row>
    <row r="244" spans="1:24" ht="16.5" customHeight="1">
      <c r="A244" s="7"/>
      <c r="B244" s="7"/>
      <c r="C244" s="7"/>
      <c r="D244" s="7"/>
      <c r="E244" s="7" t="s">
        <v>398</v>
      </c>
      <c r="F244" s="7"/>
      <c r="G244" s="7"/>
      <c r="H244" s="7"/>
      <c r="I244" s="7"/>
      <c r="J244" s="7"/>
      <c r="K244" s="7"/>
      <c r="L244" s="9"/>
      <c r="M244" s="10"/>
      <c r="N244" s="10"/>
      <c r="O244" s="10"/>
      <c r="P244" s="10"/>
      <c r="Q244" s="10"/>
      <c r="R244" s="10"/>
      <c r="S244" s="10"/>
      <c r="T244" s="10"/>
      <c r="U244" s="10"/>
      <c r="V244" s="7"/>
      <c r="W244" s="9"/>
      <c r="X244" s="10"/>
    </row>
    <row r="245" spans="1:24" ht="16.5" customHeight="1">
      <c r="A245" s="7"/>
      <c r="B245" s="7"/>
      <c r="C245" s="7"/>
      <c r="D245" s="7"/>
      <c r="E245" s="7"/>
      <c r="F245" s="7" t="s">
        <v>325</v>
      </c>
      <c r="G245" s="7"/>
      <c r="H245" s="7"/>
      <c r="I245" s="7"/>
      <c r="J245" s="7"/>
      <c r="K245" s="7"/>
      <c r="L245" s="9" t="s">
        <v>139</v>
      </c>
      <c r="M245" s="18">
        <v>100</v>
      </c>
      <c r="N245" s="18">
        <v>100</v>
      </c>
      <c r="O245" s="18">
        <v>100</v>
      </c>
      <c r="P245" s="18">
        <v>100</v>
      </c>
      <c r="Q245" s="18">
        <v>100</v>
      </c>
      <c r="R245" s="25" t="s">
        <v>163</v>
      </c>
      <c r="S245" s="25" t="s">
        <v>144</v>
      </c>
      <c r="T245" s="25" t="s">
        <v>163</v>
      </c>
      <c r="U245" s="18">
        <v>100</v>
      </c>
      <c r="V245" s="7"/>
      <c r="W245" s="9" t="s">
        <v>131</v>
      </c>
      <c r="X245" s="16">
        <v>7320</v>
      </c>
    </row>
    <row r="246" spans="1:24" ht="16.5" customHeight="1">
      <c r="A246" s="7"/>
      <c r="B246" s="7"/>
      <c r="C246" s="7"/>
      <c r="D246" s="7"/>
      <c r="E246" s="7"/>
      <c r="F246" s="7" t="s">
        <v>326</v>
      </c>
      <c r="G246" s="7"/>
      <c r="H246" s="7"/>
      <c r="I246" s="7"/>
      <c r="J246" s="7"/>
      <c r="K246" s="7"/>
      <c r="L246" s="9" t="s">
        <v>139</v>
      </c>
      <c r="M246" s="27">
        <v>81</v>
      </c>
      <c r="N246" s="27">
        <v>77</v>
      </c>
      <c r="O246" s="27">
        <v>78</v>
      </c>
      <c r="P246" s="27">
        <v>77</v>
      </c>
      <c r="Q246" s="27">
        <v>67</v>
      </c>
      <c r="R246" s="27">
        <v>81</v>
      </c>
      <c r="S246" s="25" t="s">
        <v>144</v>
      </c>
      <c r="T246" s="27">
        <v>58</v>
      </c>
      <c r="U246" s="27">
        <v>78</v>
      </c>
      <c r="V246" s="7"/>
      <c r="W246" s="9" t="s">
        <v>131</v>
      </c>
      <c r="X246" s="33">
        <v>131043</v>
      </c>
    </row>
    <row r="247" spans="1:24" ht="16.5" customHeight="1">
      <c r="A247" s="7"/>
      <c r="B247" s="7"/>
      <c r="C247" s="7"/>
      <c r="D247" s="7"/>
      <c r="E247" s="7"/>
      <c r="F247" s="7" t="s">
        <v>327</v>
      </c>
      <c r="G247" s="7"/>
      <c r="H247" s="7"/>
      <c r="I247" s="7"/>
      <c r="J247" s="7"/>
      <c r="K247" s="7"/>
      <c r="L247" s="9" t="s">
        <v>139</v>
      </c>
      <c r="M247" s="27">
        <v>77</v>
      </c>
      <c r="N247" s="27">
        <v>72</v>
      </c>
      <c r="O247" s="27">
        <v>64</v>
      </c>
      <c r="P247" s="27">
        <v>49</v>
      </c>
      <c r="Q247" s="27">
        <v>54</v>
      </c>
      <c r="R247" s="27">
        <v>47</v>
      </c>
      <c r="S247" s="25" t="s">
        <v>144</v>
      </c>
      <c r="T247" s="27">
        <v>44</v>
      </c>
      <c r="U247" s="27">
        <v>67</v>
      </c>
      <c r="V247" s="7"/>
      <c r="W247" s="9" t="s">
        <v>131</v>
      </c>
      <c r="X247" s="33">
        <v>355217</v>
      </c>
    </row>
    <row r="248" spans="1:24" ht="16.5" customHeight="1">
      <c r="A248" s="7"/>
      <c r="B248" s="7"/>
      <c r="C248" s="7"/>
      <c r="D248" s="7"/>
      <c r="E248" s="7"/>
      <c r="F248" s="7" t="s">
        <v>328</v>
      </c>
      <c r="G248" s="7"/>
      <c r="H248" s="7"/>
      <c r="I248" s="7"/>
      <c r="J248" s="7"/>
      <c r="K248" s="7"/>
      <c r="L248" s="9" t="s">
        <v>139</v>
      </c>
      <c r="M248" s="27">
        <v>81</v>
      </c>
      <c r="N248" s="27">
        <v>74</v>
      </c>
      <c r="O248" s="27">
        <v>77</v>
      </c>
      <c r="P248" s="27">
        <v>66</v>
      </c>
      <c r="Q248" s="27">
        <v>68</v>
      </c>
      <c r="R248" s="27">
        <v>59</v>
      </c>
      <c r="S248" s="25" t="s">
        <v>144</v>
      </c>
      <c r="T248" s="27">
        <v>60</v>
      </c>
      <c r="U248" s="27">
        <v>75</v>
      </c>
      <c r="V248" s="7"/>
      <c r="W248" s="9" t="s">
        <v>131</v>
      </c>
      <c r="X248" s="33">
        <v>402446</v>
      </c>
    </row>
    <row r="249" spans="1:24" ht="16.5" customHeight="1">
      <c r="A249" s="7"/>
      <c r="B249" s="7"/>
      <c r="C249" s="7"/>
      <c r="D249" s="7"/>
      <c r="E249" s="7"/>
      <c r="F249" s="7" t="s">
        <v>329</v>
      </c>
      <c r="G249" s="7"/>
      <c r="H249" s="7"/>
      <c r="I249" s="7"/>
      <c r="J249" s="7"/>
      <c r="K249" s="7"/>
      <c r="L249" s="9" t="s">
        <v>139</v>
      </c>
      <c r="M249" s="27">
        <v>95</v>
      </c>
      <c r="N249" s="27">
        <v>90</v>
      </c>
      <c r="O249" s="27">
        <v>95</v>
      </c>
      <c r="P249" s="27">
        <v>94</v>
      </c>
      <c r="Q249" s="27">
        <v>93</v>
      </c>
      <c r="R249" s="27">
        <v>85</v>
      </c>
      <c r="S249" s="25" t="s">
        <v>144</v>
      </c>
      <c r="T249" s="27">
        <v>91</v>
      </c>
      <c r="U249" s="27">
        <v>93</v>
      </c>
      <c r="V249" s="7"/>
      <c r="W249" s="9" t="s">
        <v>131</v>
      </c>
      <c r="X249" s="20">
        <v>71690</v>
      </c>
    </row>
    <row r="250" spans="1:24" ht="16.5" customHeight="1">
      <c r="A250" s="7"/>
      <c r="B250" s="7"/>
      <c r="C250" s="7"/>
      <c r="D250" s="7"/>
      <c r="E250" s="7"/>
      <c r="F250" s="7" t="s">
        <v>385</v>
      </c>
      <c r="G250" s="7"/>
      <c r="H250" s="7"/>
      <c r="I250" s="7"/>
      <c r="J250" s="7"/>
      <c r="K250" s="7"/>
      <c r="L250" s="9" t="s">
        <v>139</v>
      </c>
      <c r="M250" s="27">
        <v>81</v>
      </c>
      <c r="N250" s="27">
        <v>75</v>
      </c>
      <c r="O250" s="27">
        <v>73</v>
      </c>
      <c r="P250" s="27">
        <v>63</v>
      </c>
      <c r="Q250" s="27">
        <v>64</v>
      </c>
      <c r="R250" s="27">
        <v>61</v>
      </c>
      <c r="S250" s="25" t="s">
        <v>144</v>
      </c>
      <c r="T250" s="27">
        <v>57</v>
      </c>
      <c r="U250" s="27">
        <v>74</v>
      </c>
      <c r="V250" s="7"/>
      <c r="W250" s="9" t="s">
        <v>131</v>
      </c>
      <c r="X250" s="33">
        <v>967754</v>
      </c>
    </row>
    <row r="251" spans="1:24" ht="16.5" customHeight="1">
      <c r="A251" s="7"/>
      <c r="B251" s="7"/>
      <c r="C251" s="7"/>
      <c r="D251" s="7"/>
      <c r="E251" s="7"/>
      <c r="F251" s="7" t="s">
        <v>362</v>
      </c>
      <c r="G251" s="7"/>
      <c r="H251" s="7"/>
      <c r="I251" s="7"/>
      <c r="J251" s="7"/>
      <c r="K251" s="7"/>
      <c r="L251" s="9" t="s">
        <v>131</v>
      </c>
      <c r="M251" s="33">
        <v>374848</v>
      </c>
      <c r="N251" s="33">
        <v>206204</v>
      </c>
      <c r="O251" s="33">
        <v>159155</v>
      </c>
      <c r="P251" s="33">
        <v>180124</v>
      </c>
      <c r="Q251" s="20">
        <v>28911</v>
      </c>
      <c r="R251" s="16">
        <v>2383</v>
      </c>
      <c r="S251" s="25" t="s">
        <v>144</v>
      </c>
      <c r="T251" s="20">
        <v>16129</v>
      </c>
      <c r="U251" s="33">
        <v>967754</v>
      </c>
      <c r="V251" s="7"/>
      <c r="W251" s="9"/>
      <c r="X251" s="10"/>
    </row>
    <row r="252" spans="1:24" ht="16.5" customHeight="1">
      <c r="A252" s="7"/>
      <c r="B252" s="7"/>
      <c r="C252" s="7"/>
      <c r="D252" s="7" t="s">
        <v>87</v>
      </c>
      <c r="E252" s="7"/>
      <c r="F252" s="7"/>
      <c r="G252" s="7"/>
      <c r="H252" s="7"/>
      <c r="I252" s="7"/>
      <c r="J252" s="7"/>
      <c r="K252" s="7"/>
      <c r="L252" s="9"/>
      <c r="M252" s="10"/>
      <c r="N252" s="10"/>
      <c r="O252" s="10"/>
      <c r="P252" s="10"/>
      <c r="Q252" s="10"/>
      <c r="R252" s="10"/>
      <c r="S252" s="10"/>
      <c r="T252" s="10"/>
      <c r="U252" s="10"/>
      <c r="V252" s="7"/>
      <c r="W252" s="9"/>
      <c r="X252" s="10"/>
    </row>
    <row r="253" spans="1:24" ht="16.5" customHeight="1">
      <c r="A253" s="7"/>
      <c r="B253" s="7"/>
      <c r="C253" s="7"/>
      <c r="D253" s="7"/>
      <c r="E253" s="7" t="s">
        <v>394</v>
      </c>
      <c r="F253" s="7"/>
      <c r="G253" s="7"/>
      <c r="H253" s="7"/>
      <c r="I253" s="7"/>
      <c r="J253" s="7"/>
      <c r="K253" s="7"/>
      <c r="L253" s="9"/>
      <c r="M253" s="10"/>
      <c r="N253" s="10"/>
      <c r="O253" s="10"/>
      <c r="P253" s="10"/>
      <c r="Q253" s="10"/>
      <c r="R253" s="10"/>
      <c r="S253" s="10"/>
      <c r="T253" s="10"/>
      <c r="U253" s="10"/>
      <c r="V253" s="7"/>
      <c r="W253" s="9"/>
      <c r="X253" s="10"/>
    </row>
    <row r="254" spans="1:24" ht="16.5" customHeight="1">
      <c r="A254" s="7"/>
      <c r="B254" s="7"/>
      <c r="C254" s="7"/>
      <c r="D254" s="7"/>
      <c r="E254" s="7"/>
      <c r="F254" s="7" t="s">
        <v>325</v>
      </c>
      <c r="G254" s="7"/>
      <c r="H254" s="7"/>
      <c r="I254" s="7"/>
      <c r="J254" s="7"/>
      <c r="K254" s="7"/>
      <c r="L254" s="9" t="s">
        <v>139</v>
      </c>
      <c r="M254" s="18">
        <v>100</v>
      </c>
      <c r="N254" s="18">
        <v>100</v>
      </c>
      <c r="O254" s="27">
        <v>99</v>
      </c>
      <c r="P254" s="18">
        <v>100</v>
      </c>
      <c r="Q254" s="18">
        <v>100</v>
      </c>
      <c r="R254" s="18">
        <v>100</v>
      </c>
      <c r="S254" s="25" t="s">
        <v>163</v>
      </c>
      <c r="T254" s="18">
        <v>100</v>
      </c>
      <c r="U254" s="18">
        <v>100</v>
      </c>
      <c r="V254" s="7"/>
      <c r="W254" s="9" t="s">
        <v>131</v>
      </c>
      <c r="X254" s="20">
        <v>12023</v>
      </c>
    </row>
    <row r="255" spans="1:24" ht="16.5" customHeight="1">
      <c r="A255" s="7"/>
      <c r="B255" s="7"/>
      <c r="C255" s="7"/>
      <c r="D255" s="7"/>
      <c r="E255" s="7"/>
      <c r="F255" s="7" t="s">
        <v>326</v>
      </c>
      <c r="G255" s="7"/>
      <c r="H255" s="7"/>
      <c r="I255" s="7"/>
      <c r="J255" s="7"/>
      <c r="K255" s="7"/>
      <c r="L255" s="9" t="s">
        <v>139</v>
      </c>
      <c r="M255" s="27">
        <v>81</v>
      </c>
      <c r="N255" s="27">
        <v>78</v>
      </c>
      <c r="O255" s="27">
        <v>77</v>
      </c>
      <c r="P255" s="27">
        <v>87</v>
      </c>
      <c r="Q255" s="27">
        <v>73</v>
      </c>
      <c r="R255" s="27">
        <v>83</v>
      </c>
      <c r="S255" s="27">
        <v>83</v>
      </c>
      <c r="T255" s="27">
        <v>65</v>
      </c>
      <c r="U255" s="27">
        <v>79</v>
      </c>
      <c r="V255" s="7"/>
      <c r="W255" s="9" t="s">
        <v>131</v>
      </c>
      <c r="X255" s="33">
        <v>204794</v>
      </c>
    </row>
    <row r="256" spans="1:24" ht="16.5" customHeight="1">
      <c r="A256" s="7"/>
      <c r="B256" s="7"/>
      <c r="C256" s="7"/>
      <c r="D256" s="7"/>
      <c r="E256" s="7"/>
      <c r="F256" s="7" t="s">
        <v>327</v>
      </c>
      <c r="G256" s="7"/>
      <c r="H256" s="7"/>
      <c r="I256" s="7"/>
      <c r="J256" s="7"/>
      <c r="K256" s="7"/>
      <c r="L256" s="9" t="s">
        <v>139</v>
      </c>
      <c r="M256" s="27">
        <v>76</v>
      </c>
      <c r="N256" s="27">
        <v>70</v>
      </c>
      <c r="O256" s="27">
        <v>66</v>
      </c>
      <c r="P256" s="27">
        <v>64</v>
      </c>
      <c r="Q256" s="27">
        <v>61</v>
      </c>
      <c r="R256" s="27">
        <v>66</v>
      </c>
      <c r="S256" s="27">
        <v>50</v>
      </c>
      <c r="T256" s="27">
        <v>62</v>
      </c>
      <c r="U256" s="27">
        <v>70</v>
      </c>
      <c r="V256" s="7"/>
      <c r="W256" s="9" t="s">
        <v>131</v>
      </c>
      <c r="X256" s="33">
        <v>625277</v>
      </c>
    </row>
    <row r="257" spans="1:24" ht="16.5" customHeight="1">
      <c r="A257" s="7"/>
      <c r="B257" s="7"/>
      <c r="C257" s="7"/>
      <c r="D257" s="7"/>
      <c r="E257" s="7"/>
      <c r="F257" s="7" t="s">
        <v>328</v>
      </c>
      <c r="G257" s="7"/>
      <c r="H257" s="7"/>
      <c r="I257" s="7"/>
      <c r="J257" s="7"/>
      <c r="K257" s="7"/>
      <c r="L257" s="9" t="s">
        <v>139</v>
      </c>
      <c r="M257" s="27">
        <v>80</v>
      </c>
      <c r="N257" s="27">
        <v>70</v>
      </c>
      <c r="O257" s="27">
        <v>73</v>
      </c>
      <c r="P257" s="27">
        <v>72</v>
      </c>
      <c r="Q257" s="27">
        <v>73</v>
      </c>
      <c r="R257" s="27">
        <v>69</v>
      </c>
      <c r="S257" s="27">
        <v>54</v>
      </c>
      <c r="T257" s="27">
        <v>64</v>
      </c>
      <c r="U257" s="27">
        <v>75</v>
      </c>
      <c r="V257" s="7"/>
      <c r="W257" s="9" t="s">
        <v>131</v>
      </c>
      <c r="X257" s="33">
        <v>716717</v>
      </c>
    </row>
    <row r="258" spans="1:24" ht="16.5" customHeight="1">
      <c r="A258" s="7"/>
      <c r="B258" s="7"/>
      <c r="C258" s="7"/>
      <c r="D258" s="7"/>
      <c r="E258" s="7"/>
      <c r="F258" s="7" t="s">
        <v>329</v>
      </c>
      <c r="G258" s="7"/>
      <c r="H258" s="7"/>
      <c r="I258" s="7"/>
      <c r="J258" s="7"/>
      <c r="K258" s="7"/>
      <c r="L258" s="9" t="s">
        <v>139</v>
      </c>
      <c r="M258" s="27">
        <v>94</v>
      </c>
      <c r="N258" s="27">
        <v>87</v>
      </c>
      <c r="O258" s="27">
        <v>91</v>
      </c>
      <c r="P258" s="27">
        <v>93</v>
      </c>
      <c r="Q258" s="27">
        <v>90</v>
      </c>
      <c r="R258" s="27">
        <v>89</v>
      </c>
      <c r="S258" s="27">
        <v>86</v>
      </c>
      <c r="T258" s="27">
        <v>88</v>
      </c>
      <c r="U258" s="27">
        <v>92</v>
      </c>
      <c r="V258" s="7"/>
      <c r="W258" s="9" t="s">
        <v>131</v>
      </c>
      <c r="X258" s="33">
        <v>144683</v>
      </c>
    </row>
    <row r="259" spans="1:24" ht="16.5" customHeight="1">
      <c r="A259" s="7"/>
      <c r="B259" s="7"/>
      <c r="C259" s="7"/>
      <c r="D259" s="7"/>
      <c r="E259" s="7"/>
      <c r="F259" s="7" t="s">
        <v>385</v>
      </c>
      <c r="G259" s="7"/>
      <c r="H259" s="7"/>
      <c r="I259" s="7"/>
      <c r="J259" s="7"/>
      <c r="K259" s="7"/>
      <c r="L259" s="9" t="s">
        <v>139</v>
      </c>
      <c r="M259" s="27">
        <v>80</v>
      </c>
      <c r="N259" s="27">
        <v>72</v>
      </c>
      <c r="O259" s="27">
        <v>71</v>
      </c>
      <c r="P259" s="27">
        <v>73</v>
      </c>
      <c r="Q259" s="27">
        <v>71</v>
      </c>
      <c r="R259" s="27">
        <v>71</v>
      </c>
      <c r="S259" s="27">
        <v>61</v>
      </c>
      <c r="T259" s="27">
        <v>66</v>
      </c>
      <c r="U259" s="27">
        <v>75</v>
      </c>
      <c r="V259" s="7"/>
      <c r="W259" s="9" t="s">
        <v>131</v>
      </c>
      <c r="X259" s="34">
        <v>1703494</v>
      </c>
    </row>
    <row r="260" spans="1:24" ht="16.5" customHeight="1">
      <c r="A260" s="7"/>
      <c r="B260" s="7"/>
      <c r="C260" s="7"/>
      <c r="D260" s="7"/>
      <c r="E260" s="7"/>
      <c r="F260" s="7" t="s">
        <v>362</v>
      </c>
      <c r="G260" s="7"/>
      <c r="H260" s="7"/>
      <c r="I260" s="7"/>
      <c r="J260" s="7"/>
      <c r="K260" s="7"/>
      <c r="L260" s="9" t="s">
        <v>131</v>
      </c>
      <c r="M260" s="33">
        <v>684887</v>
      </c>
      <c r="N260" s="33">
        <v>297347</v>
      </c>
      <c r="O260" s="33">
        <v>372557</v>
      </c>
      <c r="P260" s="20">
        <v>84035</v>
      </c>
      <c r="Q260" s="33">
        <v>137254</v>
      </c>
      <c r="R260" s="20">
        <v>74877</v>
      </c>
      <c r="S260" s="16">
        <v>2141</v>
      </c>
      <c r="T260" s="20">
        <v>50560</v>
      </c>
      <c r="U260" s="34">
        <v>1703658</v>
      </c>
      <c r="V260" s="7"/>
      <c r="W260" s="9"/>
      <c r="X260" s="10"/>
    </row>
    <row r="261" spans="1:24" ht="16.5" customHeight="1">
      <c r="A261" s="7"/>
      <c r="B261" s="7"/>
      <c r="C261" s="7"/>
      <c r="D261" s="7"/>
      <c r="E261" s="7" t="s">
        <v>395</v>
      </c>
      <c r="F261" s="7"/>
      <c r="G261" s="7"/>
      <c r="H261" s="7"/>
      <c r="I261" s="7"/>
      <c r="J261" s="7"/>
      <c r="K261" s="7"/>
      <c r="L261" s="9"/>
      <c r="M261" s="10"/>
      <c r="N261" s="10"/>
      <c r="O261" s="10"/>
      <c r="P261" s="10"/>
      <c r="Q261" s="10"/>
      <c r="R261" s="10"/>
      <c r="S261" s="10"/>
      <c r="T261" s="10"/>
      <c r="U261" s="10"/>
      <c r="V261" s="7"/>
      <c r="W261" s="9"/>
      <c r="X261" s="10"/>
    </row>
    <row r="262" spans="1:24" ht="16.5" customHeight="1">
      <c r="A262" s="7"/>
      <c r="B262" s="7"/>
      <c r="C262" s="7"/>
      <c r="D262" s="7"/>
      <c r="E262" s="7"/>
      <c r="F262" s="7" t="s">
        <v>325</v>
      </c>
      <c r="G262" s="7"/>
      <c r="H262" s="7"/>
      <c r="I262" s="7"/>
      <c r="J262" s="7"/>
      <c r="K262" s="7"/>
      <c r="L262" s="9" t="s">
        <v>139</v>
      </c>
      <c r="M262" s="18">
        <v>100</v>
      </c>
      <c r="N262" s="18">
        <v>100</v>
      </c>
      <c r="O262" s="27">
        <v>99</v>
      </c>
      <c r="P262" s="18">
        <v>100</v>
      </c>
      <c r="Q262" s="18">
        <v>100</v>
      </c>
      <c r="R262" s="25" t="s">
        <v>163</v>
      </c>
      <c r="S262" s="25" t="s">
        <v>163</v>
      </c>
      <c r="T262" s="18">
        <v>100</v>
      </c>
      <c r="U262" s="18">
        <v>100</v>
      </c>
      <c r="V262" s="7"/>
      <c r="W262" s="9" t="s">
        <v>131</v>
      </c>
      <c r="X262" s="20">
        <v>10659</v>
      </c>
    </row>
    <row r="263" spans="1:24" ht="16.5" customHeight="1">
      <c r="A263" s="7"/>
      <c r="B263" s="7"/>
      <c r="C263" s="7"/>
      <c r="D263" s="7"/>
      <c r="E263" s="7"/>
      <c r="F263" s="7" t="s">
        <v>326</v>
      </c>
      <c r="G263" s="7"/>
      <c r="H263" s="7"/>
      <c r="I263" s="7"/>
      <c r="J263" s="7"/>
      <c r="K263" s="7"/>
      <c r="L263" s="9" t="s">
        <v>139</v>
      </c>
      <c r="M263" s="27">
        <v>83</v>
      </c>
      <c r="N263" s="27">
        <v>81</v>
      </c>
      <c r="O263" s="27">
        <v>77</v>
      </c>
      <c r="P263" s="27">
        <v>83</v>
      </c>
      <c r="Q263" s="27">
        <v>68</v>
      </c>
      <c r="R263" s="27">
        <v>84</v>
      </c>
      <c r="S263" s="27">
        <v>81</v>
      </c>
      <c r="T263" s="27">
        <v>59</v>
      </c>
      <c r="U263" s="27">
        <v>80</v>
      </c>
      <c r="V263" s="7"/>
      <c r="W263" s="9" t="s">
        <v>131</v>
      </c>
      <c r="X263" s="33">
        <v>179628</v>
      </c>
    </row>
    <row r="264" spans="1:24" ht="16.5" customHeight="1">
      <c r="A264" s="7"/>
      <c r="B264" s="7"/>
      <c r="C264" s="7"/>
      <c r="D264" s="7"/>
      <c r="E264" s="7"/>
      <c r="F264" s="7" t="s">
        <v>327</v>
      </c>
      <c r="G264" s="7"/>
      <c r="H264" s="7"/>
      <c r="I264" s="7"/>
      <c r="J264" s="7"/>
      <c r="K264" s="7"/>
      <c r="L264" s="9" t="s">
        <v>139</v>
      </c>
      <c r="M264" s="27">
        <v>76</v>
      </c>
      <c r="N264" s="27">
        <v>74</v>
      </c>
      <c r="O264" s="27">
        <v>63</v>
      </c>
      <c r="P264" s="27">
        <v>63</v>
      </c>
      <c r="Q264" s="27">
        <v>56</v>
      </c>
      <c r="R264" s="27">
        <v>66</v>
      </c>
      <c r="S264" s="27">
        <v>53</v>
      </c>
      <c r="T264" s="27">
        <v>48</v>
      </c>
      <c r="U264" s="27">
        <v>69</v>
      </c>
      <c r="V264" s="7"/>
      <c r="W264" s="9" t="s">
        <v>131</v>
      </c>
      <c r="X264" s="33">
        <v>543253</v>
      </c>
    </row>
    <row r="265" spans="1:24" ht="16.5" customHeight="1">
      <c r="A265" s="7"/>
      <c r="B265" s="7"/>
      <c r="C265" s="7"/>
      <c r="D265" s="7"/>
      <c r="E265" s="7"/>
      <c r="F265" s="7" t="s">
        <v>328</v>
      </c>
      <c r="G265" s="7"/>
      <c r="H265" s="7"/>
      <c r="I265" s="7"/>
      <c r="J265" s="7"/>
      <c r="K265" s="7"/>
      <c r="L265" s="9" t="s">
        <v>139</v>
      </c>
      <c r="M265" s="27">
        <v>81</v>
      </c>
      <c r="N265" s="27">
        <v>73</v>
      </c>
      <c r="O265" s="27">
        <v>75</v>
      </c>
      <c r="P265" s="27">
        <v>72</v>
      </c>
      <c r="Q265" s="27">
        <v>66</v>
      </c>
      <c r="R265" s="27">
        <v>69</v>
      </c>
      <c r="S265" s="27">
        <v>57</v>
      </c>
      <c r="T265" s="27">
        <v>53</v>
      </c>
      <c r="U265" s="27">
        <v>76</v>
      </c>
      <c r="V265" s="7"/>
      <c r="W265" s="9" t="s">
        <v>131</v>
      </c>
      <c r="X265" s="33">
        <v>645586</v>
      </c>
    </row>
    <row r="266" spans="1:24" ht="16.5" customHeight="1">
      <c r="A266" s="7"/>
      <c r="B266" s="7"/>
      <c r="C266" s="7"/>
      <c r="D266" s="7"/>
      <c r="E266" s="7"/>
      <c r="F266" s="7" t="s">
        <v>329</v>
      </c>
      <c r="G266" s="7"/>
      <c r="H266" s="7"/>
      <c r="I266" s="7"/>
      <c r="J266" s="7"/>
      <c r="K266" s="7"/>
      <c r="L266" s="9" t="s">
        <v>139</v>
      </c>
      <c r="M266" s="27">
        <v>95</v>
      </c>
      <c r="N266" s="27">
        <v>91</v>
      </c>
      <c r="O266" s="27">
        <v>92</v>
      </c>
      <c r="P266" s="27">
        <v>94</v>
      </c>
      <c r="Q266" s="27">
        <v>89</v>
      </c>
      <c r="R266" s="27">
        <v>89</v>
      </c>
      <c r="S266" s="27">
        <v>90</v>
      </c>
      <c r="T266" s="27">
        <v>84</v>
      </c>
      <c r="U266" s="27">
        <v>93</v>
      </c>
      <c r="V266" s="7"/>
      <c r="W266" s="9" t="s">
        <v>131</v>
      </c>
      <c r="X266" s="33">
        <v>135748</v>
      </c>
    </row>
    <row r="267" spans="1:24" ht="16.5" customHeight="1">
      <c r="A267" s="7"/>
      <c r="B267" s="7"/>
      <c r="C267" s="7"/>
      <c r="D267" s="7"/>
      <c r="E267" s="7"/>
      <c r="F267" s="7" t="s">
        <v>385</v>
      </c>
      <c r="G267" s="7"/>
      <c r="H267" s="7"/>
      <c r="I267" s="7"/>
      <c r="J267" s="7"/>
      <c r="K267" s="7"/>
      <c r="L267" s="9" t="s">
        <v>139</v>
      </c>
      <c r="M267" s="27">
        <v>81</v>
      </c>
      <c r="N267" s="27">
        <v>76</v>
      </c>
      <c r="O267" s="27">
        <v>71</v>
      </c>
      <c r="P267" s="27">
        <v>72</v>
      </c>
      <c r="Q267" s="27">
        <v>64</v>
      </c>
      <c r="R267" s="27">
        <v>71</v>
      </c>
      <c r="S267" s="27">
        <v>63</v>
      </c>
      <c r="T267" s="27">
        <v>54</v>
      </c>
      <c r="U267" s="27">
        <v>76</v>
      </c>
      <c r="V267" s="7"/>
      <c r="W267" s="9" t="s">
        <v>131</v>
      </c>
      <c r="X267" s="34">
        <v>1514874</v>
      </c>
    </row>
    <row r="268" spans="1:24" ht="16.5" customHeight="1">
      <c r="A268" s="7"/>
      <c r="B268" s="7"/>
      <c r="C268" s="7"/>
      <c r="D268" s="7"/>
      <c r="E268" s="7"/>
      <c r="F268" s="7" t="s">
        <v>362</v>
      </c>
      <c r="G268" s="7"/>
      <c r="H268" s="7"/>
      <c r="I268" s="7"/>
      <c r="J268" s="7"/>
      <c r="K268" s="7"/>
      <c r="L268" s="9" t="s">
        <v>131</v>
      </c>
      <c r="M268" s="33">
        <v>601277</v>
      </c>
      <c r="N268" s="33">
        <v>352396</v>
      </c>
      <c r="O268" s="33">
        <v>245565</v>
      </c>
      <c r="P268" s="33">
        <v>155462</v>
      </c>
      <c r="Q268" s="33">
        <v>119488</v>
      </c>
      <c r="R268" s="20">
        <v>21968</v>
      </c>
      <c r="S268" s="16">
        <v>3977</v>
      </c>
      <c r="T268" s="20">
        <v>14907</v>
      </c>
      <c r="U268" s="34">
        <v>1515040</v>
      </c>
      <c r="V268" s="7"/>
      <c r="W268" s="9"/>
      <c r="X268" s="10"/>
    </row>
    <row r="269" spans="1:24" ht="16.5" customHeight="1">
      <c r="A269" s="7"/>
      <c r="B269" s="7"/>
      <c r="C269" s="7"/>
      <c r="D269" s="7"/>
      <c r="E269" s="7" t="s">
        <v>396</v>
      </c>
      <c r="F269" s="7"/>
      <c r="G269" s="7"/>
      <c r="H269" s="7"/>
      <c r="I269" s="7"/>
      <c r="J269" s="7"/>
      <c r="K269" s="7"/>
      <c r="L269" s="9"/>
      <c r="M269" s="10"/>
      <c r="N269" s="10"/>
      <c r="O269" s="10"/>
      <c r="P269" s="10"/>
      <c r="Q269" s="10"/>
      <c r="R269" s="10"/>
      <c r="S269" s="10"/>
      <c r="T269" s="10"/>
      <c r="U269" s="10"/>
      <c r="V269" s="7"/>
      <c r="W269" s="9"/>
      <c r="X269" s="10"/>
    </row>
    <row r="270" spans="1:24" ht="16.5" customHeight="1">
      <c r="A270" s="7"/>
      <c r="B270" s="7"/>
      <c r="C270" s="7"/>
      <c r="D270" s="7"/>
      <c r="E270" s="7"/>
      <c r="F270" s="7" t="s">
        <v>325</v>
      </c>
      <c r="G270" s="7"/>
      <c r="H270" s="7"/>
      <c r="I270" s="7"/>
      <c r="J270" s="7"/>
      <c r="K270" s="7"/>
      <c r="L270" s="9" t="s">
        <v>139</v>
      </c>
      <c r="M270" s="18">
        <v>100</v>
      </c>
      <c r="N270" s="18">
        <v>100</v>
      </c>
      <c r="O270" s="27">
        <v>99</v>
      </c>
      <c r="P270" s="18">
        <v>100</v>
      </c>
      <c r="Q270" s="18">
        <v>100</v>
      </c>
      <c r="R270" s="18">
        <v>100</v>
      </c>
      <c r="S270" s="25" t="s">
        <v>163</v>
      </c>
      <c r="T270" s="18">
        <v>100</v>
      </c>
      <c r="U270" s="18">
        <v>100</v>
      </c>
      <c r="V270" s="7"/>
      <c r="W270" s="9" t="s">
        <v>131</v>
      </c>
      <c r="X270" s="16">
        <v>8921</v>
      </c>
    </row>
    <row r="271" spans="1:24" ht="16.5" customHeight="1">
      <c r="A271" s="7"/>
      <c r="B271" s="7"/>
      <c r="C271" s="7"/>
      <c r="D271" s="7"/>
      <c r="E271" s="7"/>
      <c r="F271" s="7" t="s">
        <v>326</v>
      </c>
      <c r="G271" s="7"/>
      <c r="H271" s="7"/>
      <c r="I271" s="7"/>
      <c r="J271" s="7"/>
      <c r="K271" s="7"/>
      <c r="L271" s="9" t="s">
        <v>139</v>
      </c>
      <c r="M271" s="27">
        <v>81</v>
      </c>
      <c r="N271" s="27">
        <v>81</v>
      </c>
      <c r="O271" s="27">
        <v>77</v>
      </c>
      <c r="P271" s="27">
        <v>83</v>
      </c>
      <c r="Q271" s="27">
        <v>68</v>
      </c>
      <c r="R271" s="27">
        <v>82</v>
      </c>
      <c r="S271" s="27">
        <v>78</v>
      </c>
      <c r="T271" s="27">
        <v>67</v>
      </c>
      <c r="U271" s="27">
        <v>79</v>
      </c>
      <c r="V271" s="7"/>
      <c r="W271" s="9" t="s">
        <v>131</v>
      </c>
      <c r="X271" s="33">
        <v>160291</v>
      </c>
    </row>
    <row r="272" spans="1:24" ht="16.5" customHeight="1">
      <c r="A272" s="7"/>
      <c r="B272" s="7"/>
      <c r="C272" s="7"/>
      <c r="D272" s="7"/>
      <c r="E272" s="7"/>
      <c r="F272" s="7" t="s">
        <v>327</v>
      </c>
      <c r="G272" s="7"/>
      <c r="H272" s="7"/>
      <c r="I272" s="7"/>
      <c r="J272" s="7"/>
      <c r="K272" s="7"/>
      <c r="L272" s="9" t="s">
        <v>139</v>
      </c>
      <c r="M272" s="27">
        <v>73</v>
      </c>
      <c r="N272" s="27">
        <v>73</v>
      </c>
      <c r="O272" s="27">
        <v>62</v>
      </c>
      <c r="P272" s="27">
        <v>56</v>
      </c>
      <c r="Q272" s="27">
        <v>57</v>
      </c>
      <c r="R272" s="27">
        <v>61</v>
      </c>
      <c r="S272" s="27">
        <v>46</v>
      </c>
      <c r="T272" s="27">
        <v>60</v>
      </c>
      <c r="U272" s="27">
        <v>67</v>
      </c>
      <c r="V272" s="7"/>
      <c r="W272" s="9" t="s">
        <v>131</v>
      </c>
      <c r="X272" s="33">
        <v>481052</v>
      </c>
    </row>
    <row r="273" spans="1:24" ht="16.5" customHeight="1">
      <c r="A273" s="7"/>
      <c r="B273" s="7"/>
      <c r="C273" s="7"/>
      <c r="D273" s="7"/>
      <c r="E273" s="7"/>
      <c r="F273" s="7" t="s">
        <v>328</v>
      </c>
      <c r="G273" s="7"/>
      <c r="H273" s="7"/>
      <c r="I273" s="7"/>
      <c r="J273" s="7"/>
      <c r="K273" s="7"/>
      <c r="L273" s="9" t="s">
        <v>139</v>
      </c>
      <c r="M273" s="27">
        <v>79</v>
      </c>
      <c r="N273" s="27">
        <v>72</v>
      </c>
      <c r="O273" s="27">
        <v>73</v>
      </c>
      <c r="P273" s="27">
        <v>69</v>
      </c>
      <c r="Q273" s="27">
        <v>66</v>
      </c>
      <c r="R273" s="27">
        <v>65</v>
      </c>
      <c r="S273" s="27">
        <v>51</v>
      </c>
      <c r="T273" s="27">
        <v>57</v>
      </c>
      <c r="U273" s="27">
        <v>73</v>
      </c>
      <c r="V273" s="7"/>
      <c r="W273" s="9" t="s">
        <v>131</v>
      </c>
      <c r="X273" s="33">
        <v>546322</v>
      </c>
    </row>
    <row r="274" spans="1:24" ht="16.5" customHeight="1">
      <c r="A274" s="7"/>
      <c r="B274" s="7"/>
      <c r="C274" s="7"/>
      <c r="D274" s="7"/>
      <c r="E274" s="7"/>
      <c r="F274" s="7" t="s">
        <v>329</v>
      </c>
      <c r="G274" s="7"/>
      <c r="H274" s="7"/>
      <c r="I274" s="7"/>
      <c r="J274" s="7"/>
      <c r="K274" s="7"/>
      <c r="L274" s="9" t="s">
        <v>139</v>
      </c>
      <c r="M274" s="27">
        <v>94</v>
      </c>
      <c r="N274" s="27">
        <v>89</v>
      </c>
      <c r="O274" s="27">
        <v>93</v>
      </c>
      <c r="P274" s="27">
        <v>93</v>
      </c>
      <c r="Q274" s="27">
        <v>88</v>
      </c>
      <c r="R274" s="27">
        <v>89</v>
      </c>
      <c r="S274" s="27">
        <v>87</v>
      </c>
      <c r="T274" s="27">
        <v>91</v>
      </c>
      <c r="U274" s="27">
        <v>92</v>
      </c>
      <c r="V274" s="7"/>
      <c r="W274" s="9" t="s">
        <v>131</v>
      </c>
      <c r="X274" s="20">
        <v>94450</v>
      </c>
    </row>
    <row r="275" spans="1:24" ht="16.5" customHeight="1">
      <c r="A275" s="7"/>
      <c r="B275" s="7"/>
      <c r="C275" s="7"/>
      <c r="D275" s="7"/>
      <c r="E275" s="7"/>
      <c r="F275" s="7" t="s">
        <v>385</v>
      </c>
      <c r="G275" s="7"/>
      <c r="H275" s="7"/>
      <c r="I275" s="7"/>
      <c r="J275" s="7"/>
      <c r="K275" s="7"/>
      <c r="L275" s="9" t="s">
        <v>139</v>
      </c>
      <c r="M275" s="27">
        <v>79</v>
      </c>
      <c r="N275" s="27">
        <v>75</v>
      </c>
      <c r="O275" s="27">
        <v>70</v>
      </c>
      <c r="P275" s="27">
        <v>68</v>
      </c>
      <c r="Q275" s="27">
        <v>64</v>
      </c>
      <c r="R275" s="27">
        <v>67</v>
      </c>
      <c r="S275" s="27">
        <v>57</v>
      </c>
      <c r="T275" s="27">
        <v>61</v>
      </c>
      <c r="U275" s="27">
        <v>73</v>
      </c>
      <c r="V275" s="7"/>
      <c r="W275" s="9" t="s">
        <v>131</v>
      </c>
      <c r="X275" s="34">
        <v>1291036</v>
      </c>
    </row>
    <row r="276" spans="1:24" ht="16.5" customHeight="1">
      <c r="A276" s="7"/>
      <c r="B276" s="7"/>
      <c r="C276" s="7"/>
      <c r="D276" s="7"/>
      <c r="E276" s="7"/>
      <c r="F276" s="7" t="s">
        <v>362</v>
      </c>
      <c r="G276" s="7"/>
      <c r="H276" s="7"/>
      <c r="I276" s="7"/>
      <c r="J276" s="7"/>
      <c r="K276" s="7"/>
      <c r="L276" s="9" t="s">
        <v>131</v>
      </c>
      <c r="M276" s="33">
        <v>399020</v>
      </c>
      <c r="N276" s="33">
        <v>326731</v>
      </c>
      <c r="O276" s="33">
        <v>282843</v>
      </c>
      <c r="P276" s="33">
        <v>174017</v>
      </c>
      <c r="Q276" s="20">
        <v>48418</v>
      </c>
      <c r="R276" s="20">
        <v>24177</v>
      </c>
      <c r="S276" s="16">
        <v>8164</v>
      </c>
      <c r="T276" s="20">
        <v>27737</v>
      </c>
      <c r="U276" s="34">
        <v>1291107</v>
      </c>
      <c r="V276" s="7"/>
      <c r="W276" s="9"/>
      <c r="X276" s="10"/>
    </row>
    <row r="277" spans="1:24" ht="16.5" customHeight="1">
      <c r="A277" s="7"/>
      <c r="B277" s="7"/>
      <c r="C277" s="7"/>
      <c r="D277" s="7"/>
      <c r="E277" s="7" t="s">
        <v>397</v>
      </c>
      <c r="F277" s="7"/>
      <c r="G277" s="7"/>
      <c r="H277" s="7"/>
      <c r="I277" s="7"/>
      <c r="J277" s="7"/>
      <c r="K277" s="7"/>
      <c r="L277" s="9"/>
      <c r="M277" s="10"/>
      <c r="N277" s="10"/>
      <c r="O277" s="10"/>
      <c r="P277" s="10"/>
      <c r="Q277" s="10"/>
      <c r="R277" s="10"/>
      <c r="S277" s="10"/>
      <c r="T277" s="10"/>
      <c r="U277" s="10"/>
      <c r="V277" s="7"/>
      <c r="W277" s="9"/>
      <c r="X277" s="10"/>
    </row>
    <row r="278" spans="1:24" ht="16.5" customHeight="1">
      <c r="A278" s="7"/>
      <c r="B278" s="7"/>
      <c r="C278" s="7"/>
      <c r="D278" s="7"/>
      <c r="E278" s="7"/>
      <c r="F278" s="7" t="s">
        <v>325</v>
      </c>
      <c r="G278" s="7"/>
      <c r="H278" s="7"/>
      <c r="I278" s="7"/>
      <c r="J278" s="7"/>
      <c r="K278" s="7"/>
      <c r="L278" s="9" t="s">
        <v>139</v>
      </c>
      <c r="M278" s="18">
        <v>100</v>
      </c>
      <c r="N278" s="18">
        <v>100</v>
      </c>
      <c r="O278" s="27">
        <v>99</v>
      </c>
      <c r="P278" s="18">
        <v>100</v>
      </c>
      <c r="Q278" s="18">
        <v>100</v>
      </c>
      <c r="R278" s="18">
        <v>100</v>
      </c>
      <c r="S278" s="18">
        <v>100</v>
      </c>
      <c r="T278" s="18">
        <v>100</v>
      </c>
      <c r="U278" s="18">
        <v>100</v>
      </c>
      <c r="V278" s="7"/>
      <c r="W278" s="9" t="s">
        <v>131</v>
      </c>
      <c r="X278" s="16">
        <v>8301</v>
      </c>
    </row>
    <row r="279" spans="1:24" ht="16.5" customHeight="1">
      <c r="A279" s="7"/>
      <c r="B279" s="7"/>
      <c r="C279" s="7"/>
      <c r="D279" s="7"/>
      <c r="E279" s="7"/>
      <c r="F279" s="7" t="s">
        <v>326</v>
      </c>
      <c r="G279" s="7"/>
      <c r="H279" s="7"/>
      <c r="I279" s="7"/>
      <c r="J279" s="7"/>
      <c r="K279" s="7"/>
      <c r="L279" s="9" t="s">
        <v>139</v>
      </c>
      <c r="M279" s="27">
        <v>82</v>
      </c>
      <c r="N279" s="27">
        <v>80</v>
      </c>
      <c r="O279" s="27">
        <v>76</v>
      </c>
      <c r="P279" s="27">
        <v>82</v>
      </c>
      <c r="Q279" s="27">
        <v>66</v>
      </c>
      <c r="R279" s="27">
        <v>85</v>
      </c>
      <c r="S279" s="27">
        <v>78</v>
      </c>
      <c r="T279" s="27">
        <v>57</v>
      </c>
      <c r="U279" s="27">
        <v>78</v>
      </c>
      <c r="V279" s="7"/>
      <c r="W279" s="9" t="s">
        <v>131</v>
      </c>
      <c r="X279" s="33">
        <v>146493</v>
      </c>
    </row>
    <row r="280" spans="1:24" ht="16.5" customHeight="1">
      <c r="A280" s="7"/>
      <c r="B280" s="7"/>
      <c r="C280" s="7"/>
      <c r="D280" s="7"/>
      <c r="E280" s="7"/>
      <c r="F280" s="7" t="s">
        <v>327</v>
      </c>
      <c r="G280" s="7"/>
      <c r="H280" s="7"/>
      <c r="I280" s="7"/>
      <c r="J280" s="7"/>
      <c r="K280" s="7"/>
      <c r="L280" s="9" t="s">
        <v>139</v>
      </c>
      <c r="M280" s="27">
        <v>76</v>
      </c>
      <c r="N280" s="27">
        <v>72</v>
      </c>
      <c r="O280" s="27">
        <v>63</v>
      </c>
      <c r="P280" s="27">
        <v>53</v>
      </c>
      <c r="Q280" s="27">
        <v>54</v>
      </c>
      <c r="R280" s="27">
        <v>54</v>
      </c>
      <c r="S280" s="27">
        <v>48</v>
      </c>
      <c r="T280" s="27">
        <v>38</v>
      </c>
      <c r="U280" s="27">
        <v>66</v>
      </c>
      <c r="V280" s="7"/>
      <c r="W280" s="9" t="s">
        <v>131</v>
      </c>
      <c r="X280" s="33">
        <v>444300</v>
      </c>
    </row>
    <row r="281" spans="1:24" ht="16.5" customHeight="1">
      <c r="A281" s="7"/>
      <c r="B281" s="7"/>
      <c r="C281" s="7"/>
      <c r="D281" s="7"/>
      <c r="E281" s="7"/>
      <c r="F281" s="7" t="s">
        <v>328</v>
      </c>
      <c r="G281" s="7"/>
      <c r="H281" s="7"/>
      <c r="I281" s="7"/>
      <c r="J281" s="7"/>
      <c r="K281" s="7"/>
      <c r="L281" s="9" t="s">
        <v>139</v>
      </c>
      <c r="M281" s="27">
        <v>80</v>
      </c>
      <c r="N281" s="27">
        <v>73</v>
      </c>
      <c r="O281" s="27">
        <v>74</v>
      </c>
      <c r="P281" s="27">
        <v>67</v>
      </c>
      <c r="Q281" s="27">
        <v>68</v>
      </c>
      <c r="R281" s="27">
        <v>60</v>
      </c>
      <c r="S281" s="27">
        <v>52</v>
      </c>
      <c r="T281" s="27">
        <v>51</v>
      </c>
      <c r="U281" s="27">
        <v>73</v>
      </c>
      <c r="V281" s="7"/>
      <c r="W281" s="9" t="s">
        <v>131</v>
      </c>
      <c r="X281" s="33">
        <v>484589</v>
      </c>
    </row>
    <row r="282" spans="1:24" ht="16.5" customHeight="1">
      <c r="A282" s="7"/>
      <c r="B282" s="7"/>
      <c r="C282" s="7"/>
      <c r="D282" s="7"/>
      <c r="E282" s="7"/>
      <c r="F282" s="7" t="s">
        <v>329</v>
      </c>
      <c r="G282" s="7"/>
      <c r="H282" s="7"/>
      <c r="I282" s="7"/>
      <c r="J282" s="7"/>
      <c r="K282" s="7"/>
      <c r="L282" s="9" t="s">
        <v>139</v>
      </c>
      <c r="M282" s="27">
        <v>94</v>
      </c>
      <c r="N282" s="27">
        <v>89</v>
      </c>
      <c r="O282" s="27">
        <v>94</v>
      </c>
      <c r="P282" s="27">
        <v>93</v>
      </c>
      <c r="Q282" s="27">
        <v>90</v>
      </c>
      <c r="R282" s="27">
        <v>87</v>
      </c>
      <c r="S282" s="27">
        <v>85</v>
      </c>
      <c r="T282" s="27">
        <v>83</v>
      </c>
      <c r="U282" s="27">
        <v>91</v>
      </c>
      <c r="V282" s="7"/>
      <c r="W282" s="9" t="s">
        <v>131</v>
      </c>
      <c r="X282" s="20">
        <v>83171</v>
      </c>
    </row>
    <row r="283" spans="1:24" ht="16.5" customHeight="1">
      <c r="A283" s="7"/>
      <c r="B283" s="7"/>
      <c r="C283" s="7"/>
      <c r="D283" s="7"/>
      <c r="E283" s="7"/>
      <c r="F283" s="7" t="s">
        <v>385</v>
      </c>
      <c r="G283" s="7"/>
      <c r="H283" s="7"/>
      <c r="I283" s="7"/>
      <c r="J283" s="7"/>
      <c r="K283" s="7"/>
      <c r="L283" s="9" t="s">
        <v>139</v>
      </c>
      <c r="M283" s="27">
        <v>80</v>
      </c>
      <c r="N283" s="27">
        <v>75</v>
      </c>
      <c r="O283" s="27">
        <v>70</v>
      </c>
      <c r="P283" s="27">
        <v>66</v>
      </c>
      <c r="Q283" s="27">
        <v>63</v>
      </c>
      <c r="R283" s="27">
        <v>64</v>
      </c>
      <c r="S283" s="27">
        <v>58</v>
      </c>
      <c r="T283" s="27">
        <v>50</v>
      </c>
      <c r="U283" s="27">
        <v>72</v>
      </c>
      <c r="V283" s="7"/>
      <c r="W283" s="9" t="s">
        <v>131</v>
      </c>
      <c r="X283" s="34">
        <v>1166854</v>
      </c>
    </row>
    <row r="284" spans="1:24" ht="16.5" customHeight="1">
      <c r="A284" s="7"/>
      <c r="B284" s="7"/>
      <c r="C284" s="7"/>
      <c r="D284" s="7"/>
      <c r="E284" s="7"/>
      <c r="F284" s="7" t="s">
        <v>362</v>
      </c>
      <c r="G284" s="7"/>
      <c r="H284" s="7"/>
      <c r="I284" s="7"/>
      <c r="J284" s="7"/>
      <c r="K284" s="7"/>
      <c r="L284" s="9" t="s">
        <v>131</v>
      </c>
      <c r="M284" s="33">
        <v>285419</v>
      </c>
      <c r="N284" s="33">
        <v>342050</v>
      </c>
      <c r="O284" s="33">
        <v>253401</v>
      </c>
      <c r="P284" s="33">
        <v>137813</v>
      </c>
      <c r="Q284" s="20">
        <v>73859</v>
      </c>
      <c r="R284" s="20">
        <v>17194</v>
      </c>
      <c r="S284" s="20">
        <v>37674</v>
      </c>
      <c r="T284" s="20">
        <v>19466</v>
      </c>
      <c r="U284" s="34">
        <v>1166876</v>
      </c>
      <c r="V284" s="7"/>
      <c r="W284" s="9"/>
      <c r="X284" s="10"/>
    </row>
    <row r="285" spans="1:24" ht="16.5" customHeight="1">
      <c r="A285" s="7"/>
      <c r="B285" s="7"/>
      <c r="C285" s="7"/>
      <c r="D285" s="7"/>
      <c r="E285" s="7" t="s">
        <v>398</v>
      </c>
      <c r="F285" s="7"/>
      <c r="G285" s="7"/>
      <c r="H285" s="7"/>
      <c r="I285" s="7"/>
      <c r="J285" s="7"/>
      <c r="K285" s="7"/>
      <c r="L285" s="9"/>
      <c r="M285" s="10"/>
      <c r="N285" s="10"/>
      <c r="O285" s="10"/>
      <c r="P285" s="10"/>
      <c r="Q285" s="10"/>
      <c r="R285" s="10"/>
      <c r="S285" s="10"/>
      <c r="T285" s="10"/>
      <c r="U285" s="10"/>
      <c r="V285" s="7"/>
      <c r="W285" s="9"/>
      <c r="X285" s="10"/>
    </row>
    <row r="286" spans="1:24" ht="16.5" customHeight="1">
      <c r="A286" s="7"/>
      <c r="B286" s="7"/>
      <c r="C286" s="7"/>
      <c r="D286" s="7"/>
      <c r="E286" s="7"/>
      <c r="F286" s="7" t="s">
        <v>325</v>
      </c>
      <c r="G286" s="7"/>
      <c r="H286" s="7"/>
      <c r="I286" s="7"/>
      <c r="J286" s="7"/>
      <c r="K286" s="7"/>
      <c r="L286" s="9" t="s">
        <v>139</v>
      </c>
      <c r="M286" s="18">
        <v>100</v>
      </c>
      <c r="N286" s="18">
        <v>100</v>
      </c>
      <c r="O286" s="27">
        <v>99</v>
      </c>
      <c r="P286" s="18">
        <v>100</v>
      </c>
      <c r="Q286" s="18">
        <v>100</v>
      </c>
      <c r="R286" s="25" t="s">
        <v>163</v>
      </c>
      <c r="S286" s="18">
        <v>100</v>
      </c>
      <c r="T286" s="25" t="s">
        <v>163</v>
      </c>
      <c r="U286" s="18">
        <v>100</v>
      </c>
      <c r="V286" s="7"/>
      <c r="W286" s="9" t="s">
        <v>131</v>
      </c>
      <c r="X286" s="16">
        <v>7067</v>
      </c>
    </row>
    <row r="287" spans="1:24" ht="16.5" customHeight="1">
      <c r="A287" s="7"/>
      <c r="B287" s="7"/>
      <c r="C287" s="7"/>
      <c r="D287" s="7"/>
      <c r="E287" s="7"/>
      <c r="F287" s="7" t="s">
        <v>326</v>
      </c>
      <c r="G287" s="7"/>
      <c r="H287" s="7"/>
      <c r="I287" s="7"/>
      <c r="J287" s="7"/>
      <c r="K287" s="7"/>
      <c r="L287" s="9" t="s">
        <v>139</v>
      </c>
      <c r="M287" s="27">
        <v>82</v>
      </c>
      <c r="N287" s="27">
        <v>81</v>
      </c>
      <c r="O287" s="27">
        <v>80</v>
      </c>
      <c r="P287" s="27">
        <v>82</v>
      </c>
      <c r="Q287" s="27">
        <v>66</v>
      </c>
      <c r="R287" s="27">
        <v>84</v>
      </c>
      <c r="S287" s="27">
        <v>78</v>
      </c>
      <c r="T287" s="27">
        <v>57</v>
      </c>
      <c r="U287" s="27">
        <v>80</v>
      </c>
      <c r="V287" s="7"/>
      <c r="W287" s="9" t="s">
        <v>131</v>
      </c>
      <c r="X287" s="33">
        <v>124935</v>
      </c>
    </row>
    <row r="288" spans="1:24" ht="16.5" customHeight="1">
      <c r="A288" s="7"/>
      <c r="B288" s="7"/>
      <c r="C288" s="7"/>
      <c r="D288" s="7"/>
      <c r="E288" s="7"/>
      <c r="F288" s="7" t="s">
        <v>327</v>
      </c>
      <c r="G288" s="7"/>
      <c r="H288" s="7"/>
      <c r="I288" s="7"/>
      <c r="J288" s="7"/>
      <c r="K288" s="7"/>
      <c r="L288" s="9" t="s">
        <v>139</v>
      </c>
      <c r="M288" s="27">
        <v>76</v>
      </c>
      <c r="N288" s="27">
        <v>75</v>
      </c>
      <c r="O288" s="27">
        <v>68</v>
      </c>
      <c r="P288" s="27">
        <v>52</v>
      </c>
      <c r="Q288" s="27">
        <v>54</v>
      </c>
      <c r="R288" s="27">
        <v>56</v>
      </c>
      <c r="S288" s="27">
        <v>48</v>
      </c>
      <c r="T288" s="27">
        <v>43</v>
      </c>
      <c r="U288" s="27">
        <v>68</v>
      </c>
      <c r="V288" s="7"/>
      <c r="W288" s="9" t="s">
        <v>131</v>
      </c>
      <c r="X288" s="33">
        <v>353466</v>
      </c>
    </row>
    <row r="289" spans="1:24" ht="16.5" customHeight="1">
      <c r="A289" s="7"/>
      <c r="B289" s="7"/>
      <c r="C289" s="7"/>
      <c r="D289" s="7"/>
      <c r="E289" s="7"/>
      <c r="F289" s="7" t="s">
        <v>328</v>
      </c>
      <c r="G289" s="7"/>
      <c r="H289" s="7"/>
      <c r="I289" s="7"/>
      <c r="J289" s="7"/>
      <c r="K289" s="7"/>
      <c r="L289" s="9" t="s">
        <v>139</v>
      </c>
      <c r="M289" s="27">
        <v>82</v>
      </c>
      <c r="N289" s="27">
        <v>75</v>
      </c>
      <c r="O289" s="27">
        <v>77</v>
      </c>
      <c r="P289" s="27">
        <v>67</v>
      </c>
      <c r="Q289" s="27">
        <v>68</v>
      </c>
      <c r="R289" s="27">
        <v>69</v>
      </c>
      <c r="S289" s="27">
        <v>54</v>
      </c>
      <c r="T289" s="27">
        <v>58</v>
      </c>
      <c r="U289" s="27">
        <v>74</v>
      </c>
      <c r="V289" s="7"/>
      <c r="W289" s="9" t="s">
        <v>131</v>
      </c>
      <c r="X289" s="33">
        <v>415960</v>
      </c>
    </row>
    <row r="290" spans="1:24" ht="16.5" customHeight="1">
      <c r="A290" s="7"/>
      <c r="B290" s="7"/>
      <c r="C290" s="7"/>
      <c r="D290" s="7"/>
      <c r="E290" s="7"/>
      <c r="F290" s="7" t="s">
        <v>329</v>
      </c>
      <c r="G290" s="7"/>
      <c r="H290" s="7"/>
      <c r="I290" s="7"/>
      <c r="J290" s="7"/>
      <c r="K290" s="7"/>
      <c r="L290" s="9" t="s">
        <v>139</v>
      </c>
      <c r="M290" s="27">
        <v>95</v>
      </c>
      <c r="N290" s="27">
        <v>90</v>
      </c>
      <c r="O290" s="27">
        <v>95</v>
      </c>
      <c r="P290" s="27">
        <v>93</v>
      </c>
      <c r="Q290" s="27">
        <v>92</v>
      </c>
      <c r="R290" s="27">
        <v>87</v>
      </c>
      <c r="S290" s="27">
        <v>86</v>
      </c>
      <c r="T290" s="27">
        <v>90</v>
      </c>
      <c r="U290" s="27">
        <v>93</v>
      </c>
      <c r="V290" s="7"/>
      <c r="W290" s="9" t="s">
        <v>131</v>
      </c>
      <c r="X290" s="20">
        <v>80545</v>
      </c>
    </row>
    <row r="291" spans="1:24" ht="16.5" customHeight="1">
      <c r="A291" s="7"/>
      <c r="B291" s="7"/>
      <c r="C291" s="7"/>
      <c r="D291" s="7"/>
      <c r="E291" s="7"/>
      <c r="F291" s="7" t="s">
        <v>385</v>
      </c>
      <c r="G291" s="7"/>
      <c r="H291" s="7"/>
      <c r="I291" s="7"/>
      <c r="J291" s="7"/>
      <c r="K291" s="7"/>
      <c r="L291" s="9" t="s">
        <v>139</v>
      </c>
      <c r="M291" s="27">
        <v>81</v>
      </c>
      <c r="N291" s="27">
        <v>77</v>
      </c>
      <c r="O291" s="27">
        <v>75</v>
      </c>
      <c r="P291" s="27">
        <v>66</v>
      </c>
      <c r="Q291" s="27">
        <v>64</v>
      </c>
      <c r="R291" s="27">
        <v>69</v>
      </c>
      <c r="S291" s="27">
        <v>59</v>
      </c>
      <c r="T291" s="27">
        <v>57</v>
      </c>
      <c r="U291" s="27">
        <v>74</v>
      </c>
      <c r="V291" s="7"/>
      <c r="W291" s="9" t="s">
        <v>131</v>
      </c>
      <c r="X291" s="33">
        <v>981973</v>
      </c>
    </row>
    <row r="292" spans="1:24" ht="16.5" customHeight="1">
      <c r="A292" s="7"/>
      <c r="B292" s="7"/>
      <c r="C292" s="7"/>
      <c r="D292" s="7"/>
      <c r="E292" s="7"/>
      <c r="F292" s="7" t="s">
        <v>362</v>
      </c>
      <c r="G292" s="7"/>
      <c r="H292" s="7"/>
      <c r="I292" s="7"/>
      <c r="J292" s="7"/>
      <c r="K292" s="7"/>
      <c r="L292" s="9" t="s">
        <v>131</v>
      </c>
      <c r="M292" s="33">
        <v>366939</v>
      </c>
      <c r="N292" s="33">
        <v>185154</v>
      </c>
      <c r="O292" s="33">
        <v>144869</v>
      </c>
      <c r="P292" s="33">
        <v>172657</v>
      </c>
      <c r="Q292" s="20">
        <v>26702</v>
      </c>
      <c r="R292" s="16">
        <v>2212</v>
      </c>
      <c r="S292" s="20">
        <v>69393</v>
      </c>
      <c r="T292" s="20">
        <v>14089</v>
      </c>
      <c r="U292" s="33">
        <v>982015</v>
      </c>
      <c r="V292" s="7"/>
      <c r="W292" s="9"/>
      <c r="X292" s="10"/>
    </row>
    <row r="293" spans="1:24" ht="16.5" customHeight="1">
      <c r="A293" s="7"/>
      <c r="B293" s="7"/>
      <c r="C293" s="7"/>
      <c r="D293" s="7" t="s">
        <v>88</v>
      </c>
      <c r="E293" s="7"/>
      <c r="F293" s="7"/>
      <c r="G293" s="7"/>
      <c r="H293" s="7"/>
      <c r="I293" s="7"/>
      <c r="J293" s="7"/>
      <c r="K293" s="7"/>
      <c r="L293" s="9"/>
      <c r="M293" s="10"/>
      <c r="N293" s="10"/>
      <c r="O293" s="10"/>
      <c r="P293" s="10"/>
      <c r="Q293" s="10"/>
      <c r="R293" s="10"/>
      <c r="S293" s="10"/>
      <c r="T293" s="10"/>
      <c r="U293" s="10"/>
      <c r="V293" s="7"/>
      <c r="W293" s="9"/>
      <c r="X293" s="10"/>
    </row>
    <row r="294" spans="1:24" ht="16.5" customHeight="1">
      <c r="A294" s="7"/>
      <c r="B294" s="7"/>
      <c r="C294" s="7"/>
      <c r="D294" s="7"/>
      <c r="E294" s="7" t="s">
        <v>394</v>
      </c>
      <c r="F294" s="7"/>
      <c r="G294" s="7"/>
      <c r="H294" s="7"/>
      <c r="I294" s="7"/>
      <c r="J294" s="7"/>
      <c r="K294" s="7"/>
      <c r="L294" s="9"/>
      <c r="M294" s="10"/>
      <c r="N294" s="10"/>
      <c r="O294" s="10"/>
      <c r="P294" s="10"/>
      <c r="Q294" s="10"/>
      <c r="R294" s="10"/>
      <c r="S294" s="10"/>
      <c r="T294" s="10"/>
      <c r="U294" s="10"/>
      <c r="V294" s="7"/>
      <c r="W294" s="9"/>
      <c r="X294" s="10"/>
    </row>
    <row r="295" spans="1:24" ht="16.5" customHeight="1">
      <c r="A295" s="7"/>
      <c r="B295" s="7"/>
      <c r="C295" s="7"/>
      <c r="D295" s="7"/>
      <c r="E295" s="7"/>
      <c r="F295" s="7" t="s">
        <v>325</v>
      </c>
      <c r="G295" s="7"/>
      <c r="H295" s="7"/>
      <c r="I295" s="7"/>
      <c r="J295" s="7"/>
      <c r="K295" s="7"/>
      <c r="L295" s="9" t="s">
        <v>139</v>
      </c>
      <c r="M295" s="18">
        <v>100</v>
      </c>
      <c r="N295" s="18">
        <v>100</v>
      </c>
      <c r="O295" s="18">
        <v>100</v>
      </c>
      <c r="P295" s="27">
        <v>99</v>
      </c>
      <c r="Q295" s="18">
        <v>100</v>
      </c>
      <c r="R295" s="18">
        <v>100</v>
      </c>
      <c r="S295" s="25" t="s">
        <v>163</v>
      </c>
      <c r="T295" s="18">
        <v>100</v>
      </c>
      <c r="U295" s="18">
        <v>100</v>
      </c>
      <c r="V295" s="7"/>
      <c r="W295" s="9" t="s">
        <v>131</v>
      </c>
      <c r="X295" s="20">
        <v>11586</v>
      </c>
    </row>
    <row r="296" spans="1:24" ht="16.5" customHeight="1">
      <c r="A296" s="7"/>
      <c r="B296" s="7"/>
      <c r="C296" s="7"/>
      <c r="D296" s="7"/>
      <c r="E296" s="7"/>
      <c r="F296" s="7" t="s">
        <v>326</v>
      </c>
      <c r="G296" s="7"/>
      <c r="H296" s="7"/>
      <c r="I296" s="7"/>
      <c r="J296" s="7"/>
      <c r="K296" s="7"/>
      <c r="L296" s="9" t="s">
        <v>139</v>
      </c>
      <c r="M296" s="27">
        <v>84</v>
      </c>
      <c r="N296" s="27">
        <v>83</v>
      </c>
      <c r="O296" s="27">
        <v>80</v>
      </c>
      <c r="P296" s="27">
        <v>88</v>
      </c>
      <c r="Q296" s="27">
        <v>76</v>
      </c>
      <c r="R296" s="27">
        <v>84</v>
      </c>
      <c r="S296" s="27">
        <v>84</v>
      </c>
      <c r="T296" s="27">
        <v>65</v>
      </c>
      <c r="U296" s="27">
        <v>82</v>
      </c>
      <c r="V296" s="7"/>
      <c r="W296" s="9" t="s">
        <v>131</v>
      </c>
      <c r="X296" s="33">
        <v>192241</v>
      </c>
    </row>
    <row r="297" spans="1:24" ht="16.5" customHeight="1">
      <c r="A297" s="7"/>
      <c r="B297" s="7"/>
      <c r="C297" s="7"/>
      <c r="D297" s="7"/>
      <c r="E297" s="7"/>
      <c r="F297" s="7" t="s">
        <v>327</v>
      </c>
      <c r="G297" s="7"/>
      <c r="H297" s="7"/>
      <c r="I297" s="7"/>
      <c r="J297" s="7"/>
      <c r="K297" s="7"/>
      <c r="L297" s="9" t="s">
        <v>139</v>
      </c>
      <c r="M297" s="27">
        <v>76</v>
      </c>
      <c r="N297" s="27">
        <v>72</v>
      </c>
      <c r="O297" s="27">
        <v>69</v>
      </c>
      <c r="P297" s="27">
        <v>63</v>
      </c>
      <c r="Q297" s="27">
        <v>65</v>
      </c>
      <c r="R297" s="27">
        <v>68</v>
      </c>
      <c r="S297" s="27">
        <v>53</v>
      </c>
      <c r="T297" s="27">
        <v>60</v>
      </c>
      <c r="U297" s="27">
        <v>71</v>
      </c>
      <c r="V297" s="7"/>
      <c r="W297" s="9" t="s">
        <v>131</v>
      </c>
      <c r="X297" s="33">
        <v>606253</v>
      </c>
    </row>
    <row r="298" spans="1:24" ht="16.5" customHeight="1">
      <c r="A298" s="7"/>
      <c r="B298" s="7"/>
      <c r="C298" s="7"/>
      <c r="D298" s="7"/>
      <c r="E298" s="7"/>
      <c r="F298" s="7" t="s">
        <v>328</v>
      </c>
      <c r="G298" s="7"/>
      <c r="H298" s="7"/>
      <c r="I298" s="7"/>
      <c r="J298" s="7"/>
      <c r="K298" s="7"/>
      <c r="L298" s="9" t="s">
        <v>139</v>
      </c>
      <c r="M298" s="27">
        <v>79</v>
      </c>
      <c r="N298" s="27">
        <v>70</v>
      </c>
      <c r="O298" s="27">
        <v>74</v>
      </c>
      <c r="P298" s="27">
        <v>73</v>
      </c>
      <c r="Q298" s="27">
        <v>77</v>
      </c>
      <c r="R298" s="27">
        <v>73</v>
      </c>
      <c r="S298" s="27">
        <v>59</v>
      </c>
      <c r="T298" s="27">
        <v>61</v>
      </c>
      <c r="U298" s="27">
        <v>75</v>
      </c>
      <c r="V298" s="7"/>
      <c r="W298" s="9" t="s">
        <v>131</v>
      </c>
      <c r="X298" s="33">
        <v>721325</v>
      </c>
    </row>
    <row r="299" spans="1:24" ht="16.5" customHeight="1">
      <c r="A299" s="7"/>
      <c r="B299" s="7"/>
      <c r="C299" s="7"/>
      <c r="D299" s="7"/>
      <c r="E299" s="7"/>
      <c r="F299" s="7" t="s">
        <v>329</v>
      </c>
      <c r="G299" s="7"/>
      <c r="H299" s="7"/>
      <c r="I299" s="7"/>
      <c r="J299" s="7"/>
      <c r="K299" s="7"/>
      <c r="L299" s="9" t="s">
        <v>139</v>
      </c>
      <c r="M299" s="27">
        <v>94</v>
      </c>
      <c r="N299" s="27">
        <v>86</v>
      </c>
      <c r="O299" s="27">
        <v>91</v>
      </c>
      <c r="P299" s="27">
        <v>93</v>
      </c>
      <c r="Q299" s="27">
        <v>92</v>
      </c>
      <c r="R299" s="27">
        <v>90</v>
      </c>
      <c r="S299" s="27">
        <v>86</v>
      </c>
      <c r="T299" s="27">
        <v>90</v>
      </c>
      <c r="U299" s="27">
        <v>92</v>
      </c>
      <c r="V299" s="7"/>
      <c r="W299" s="9" t="s">
        <v>131</v>
      </c>
      <c r="X299" s="33">
        <v>146668</v>
      </c>
    </row>
    <row r="300" spans="1:24" ht="16.5" customHeight="1">
      <c r="A300" s="7"/>
      <c r="B300" s="7"/>
      <c r="C300" s="7"/>
      <c r="D300" s="7"/>
      <c r="E300" s="7"/>
      <c r="F300" s="7" t="s">
        <v>385</v>
      </c>
      <c r="G300" s="7"/>
      <c r="H300" s="7"/>
      <c r="I300" s="7"/>
      <c r="J300" s="7"/>
      <c r="K300" s="7"/>
      <c r="L300" s="9" t="s">
        <v>139</v>
      </c>
      <c r="M300" s="27">
        <v>80</v>
      </c>
      <c r="N300" s="27">
        <v>74</v>
      </c>
      <c r="O300" s="27">
        <v>74</v>
      </c>
      <c r="P300" s="27">
        <v>73</v>
      </c>
      <c r="Q300" s="27">
        <v>74</v>
      </c>
      <c r="R300" s="27">
        <v>74</v>
      </c>
      <c r="S300" s="27">
        <v>64</v>
      </c>
      <c r="T300" s="27">
        <v>64</v>
      </c>
      <c r="U300" s="27">
        <v>76</v>
      </c>
      <c r="V300" s="7"/>
      <c r="W300" s="9" t="s">
        <v>131</v>
      </c>
      <c r="X300" s="34">
        <v>1678073</v>
      </c>
    </row>
    <row r="301" spans="1:24" ht="16.5" customHeight="1">
      <c r="A301" s="7"/>
      <c r="B301" s="7"/>
      <c r="C301" s="7"/>
      <c r="D301" s="7"/>
      <c r="E301" s="7"/>
      <c r="F301" s="7" t="s">
        <v>362</v>
      </c>
      <c r="G301" s="7"/>
      <c r="H301" s="7"/>
      <c r="I301" s="7"/>
      <c r="J301" s="7"/>
      <c r="K301" s="7"/>
      <c r="L301" s="9" t="s">
        <v>131</v>
      </c>
      <c r="M301" s="33">
        <v>660024</v>
      </c>
      <c r="N301" s="33">
        <v>291625</v>
      </c>
      <c r="O301" s="33">
        <v>377623</v>
      </c>
      <c r="P301" s="20">
        <v>90799</v>
      </c>
      <c r="Q301" s="33">
        <v>131478</v>
      </c>
      <c r="R301" s="20">
        <v>75094</v>
      </c>
      <c r="S301" s="16">
        <v>2088</v>
      </c>
      <c r="T301" s="20">
        <v>49522</v>
      </c>
      <c r="U301" s="34">
        <v>1678253</v>
      </c>
      <c r="V301" s="7"/>
      <c r="W301" s="9"/>
      <c r="X301" s="10"/>
    </row>
    <row r="302" spans="1:24" ht="16.5" customHeight="1">
      <c r="A302" s="7"/>
      <c r="B302" s="7"/>
      <c r="C302" s="7"/>
      <c r="D302" s="7"/>
      <c r="E302" s="7" t="s">
        <v>395</v>
      </c>
      <c r="F302" s="7"/>
      <c r="G302" s="7"/>
      <c r="H302" s="7"/>
      <c r="I302" s="7"/>
      <c r="J302" s="7"/>
      <c r="K302" s="7"/>
      <c r="L302" s="9"/>
      <c r="M302" s="10"/>
      <c r="N302" s="10"/>
      <c r="O302" s="10"/>
      <c r="P302" s="10"/>
      <c r="Q302" s="10"/>
      <c r="R302" s="10"/>
      <c r="S302" s="10"/>
      <c r="T302" s="10"/>
      <c r="U302" s="10"/>
      <c r="V302" s="7"/>
      <c r="W302" s="9"/>
      <c r="X302" s="10"/>
    </row>
    <row r="303" spans="1:24" ht="16.5" customHeight="1">
      <c r="A303" s="7"/>
      <c r="B303" s="7"/>
      <c r="C303" s="7"/>
      <c r="D303" s="7"/>
      <c r="E303" s="7"/>
      <c r="F303" s="7" t="s">
        <v>325</v>
      </c>
      <c r="G303" s="7"/>
      <c r="H303" s="7"/>
      <c r="I303" s="7"/>
      <c r="J303" s="7"/>
      <c r="K303" s="7"/>
      <c r="L303" s="9" t="s">
        <v>139</v>
      </c>
      <c r="M303" s="18">
        <v>100</v>
      </c>
      <c r="N303" s="18">
        <v>100</v>
      </c>
      <c r="O303" s="18">
        <v>100</v>
      </c>
      <c r="P303" s="18">
        <v>100</v>
      </c>
      <c r="Q303" s="18">
        <v>100</v>
      </c>
      <c r="R303" s="25" t="s">
        <v>163</v>
      </c>
      <c r="S303" s="25" t="s">
        <v>163</v>
      </c>
      <c r="T303" s="18">
        <v>100</v>
      </c>
      <c r="U303" s="18">
        <v>100</v>
      </c>
      <c r="V303" s="7"/>
      <c r="W303" s="9" t="s">
        <v>131</v>
      </c>
      <c r="X303" s="20">
        <v>10179</v>
      </c>
    </row>
    <row r="304" spans="1:24" ht="16.5" customHeight="1">
      <c r="A304" s="7"/>
      <c r="B304" s="7"/>
      <c r="C304" s="7"/>
      <c r="D304" s="7"/>
      <c r="E304" s="7"/>
      <c r="F304" s="7" t="s">
        <v>326</v>
      </c>
      <c r="G304" s="7"/>
      <c r="H304" s="7"/>
      <c r="I304" s="7"/>
      <c r="J304" s="7"/>
      <c r="K304" s="7"/>
      <c r="L304" s="9" t="s">
        <v>139</v>
      </c>
      <c r="M304" s="27">
        <v>83</v>
      </c>
      <c r="N304" s="27">
        <v>85</v>
      </c>
      <c r="O304" s="27">
        <v>79</v>
      </c>
      <c r="P304" s="27">
        <v>86</v>
      </c>
      <c r="Q304" s="27">
        <v>74</v>
      </c>
      <c r="R304" s="27">
        <v>86</v>
      </c>
      <c r="S304" s="27">
        <v>86</v>
      </c>
      <c r="T304" s="27">
        <v>57</v>
      </c>
      <c r="U304" s="27">
        <v>82</v>
      </c>
      <c r="V304" s="7"/>
      <c r="W304" s="9" t="s">
        <v>131</v>
      </c>
      <c r="X304" s="33">
        <v>166757</v>
      </c>
    </row>
    <row r="305" spans="1:24" ht="16.5" customHeight="1">
      <c r="A305" s="7"/>
      <c r="B305" s="7"/>
      <c r="C305" s="7"/>
      <c r="D305" s="7"/>
      <c r="E305" s="7"/>
      <c r="F305" s="7" t="s">
        <v>327</v>
      </c>
      <c r="G305" s="7"/>
      <c r="H305" s="7"/>
      <c r="I305" s="7"/>
      <c r="J305" s="7"/>
      <c r="K305" s="7"/>
      <c r="L305" s="9" t="s">
        <v>139</v>
      </c>
      <c r="M305" s="27">
        <v>77</v>
      </c>
      <c r="N305" s="27">
        <v>76</v>
      </c>
      <c r="O305" s="27">
        <v>65</v>
      </c>
      <c r="P305" s="27">
        <v>64</v>
      </c>
      <c r="Q305" s="27">
        <v>65</v>
      </c>
      <c r="R305" s="27">
        <v>67</v>
      </c>
      <c r="S305" s="27">
        <v>56</v>
      </c>
      <c r="T305" s="27">
        <v>44</v>
      </c>
      <c r="U305" s="27">
        <v>71</v>
      </c>
      <c r="V305" s="7"/>
      <c r="W305" s="9" t="s">
        <v>131</v>
      </c>
      <c r="X305" s="33">
        <v>517293</v>
      </c>
    </row>
    <row r="306" spans="1:24" ht="16.5" customHeight="1">
      <c r="A306" s="7"/>
      <c r="B306" s="7"/>
      <c r="C306" s="7"/>
      <c r="D306" s="7"/>
      <c r="E306" s="7"/>
      <c r="F306" s="7" t="s">
        <v>328</v>
      </c>
      <c r="G306" s="7"/>
      <c r="H306" s="7"/>
      <c r="I306" s="7"/>
      <c r="J306" s="7"/>
      <c r="K306" s="7"/>
      <c r="L306" s="9" t="s">
        <v>139</v>
      </c>
      <c r="M306" s="27">
        <v>80</v>
      </c>
      <c r="N306" s="27">
        <v>72</v>
      </c>
      <c r="O306" s="27">
        <v>74</v>
      </c>
      <c r="P306" s="27">
        <v>75</v>
      </c>
      <c r="Q306" s="27">
        <v>76</v>
      </c>
      <c r="R306" s="27">
        <v>72</v>
      </c>
      <c r="S306" s="27">
        <v>59</v>
      </c>
      <c r="T306" s="27">
        <v>44</v>
      </c>
      <c r="U306" s="27">
        <v>76</v>
      </c>
      <c r="V306" s="7"/>
      <c r="W306" s="9" t="s">
        <v>131</v>
      </c>
      <c r="X306" s="33">
        <v>632608</v>
      </c>
    </row>
    <row r="307" spans="1:24" ht="16.5" customHeight="1">
      <c r="A307" s="7"/>
      <c r="B307" s="7"/>
      <c r="C307" s="7"/>
      <c r="D307" s="7"/>
      <c r="E307" s="7"/>
      <c r="F307" s="7" t="s">
        <v>329</v>
      </c>
      <c r="G307" s="7"/>
      <c r="H307" s="7"/>
      <c r="I307" s="7"/>
      <c r="J307" s="7"/>
      <c r="K307" s="7"/>
      <c r="L307" s="9" t="s">
        <v>139</v>
      </c>
      <c r="M307" s="27">
        <v>94</v>
      </c>
      <c r="N307" s="27">
        <v>90</v>
      </c>
      <c r="O307" s="27">
        <v>92</v>
      </c>
      <c r="P307" s="27">
        <v>95</v>
      </c>
      <c r="Q307" s="27">
        <v>92</v>
      </c>
      <c r="R307" s="27">
        <v>90</v>
      </c>
      <c r="S307" s="27">
        <v>88</v>
      </c>
      <c r="T307" s="27">
        <v>84</v>
      </c>
      <c r="U307" s="27">
        <v>93</v>
      </c>
      <c r="V307" s="7"/>
      <c r="W307" s="9" t="s">
        <v>131</v>
      </c>
      <c r="X307" s="33">
        <v>137878</v>
      </c>
    </row>
    <row r="308" spans="1:24" ht="16.5" customHeight="1">
      <c r="A308" s="7"/>
      <c r="B308" s="7"/>
      <c r="C308" s="7"/>
      <c r="D308" s="7"/>
      <c r="E308" s="7"/>
      <c r="F308" s="7" t="s">
        <v>385</v>
      </c>
      <c r="G308" s="7"/>
      <c r="H308" s="7"/>
      <c r="I308" s="7"/>
      <c r="J308" s="7"/>
      <c r="K308" s="7"/>
      <c r="L308" s="9" t="s">
        <v>139</v>
      </c>
      <c r="M308" s="27">
        <v>81</v>
      </c>
      <c r="N308" s="27">
        <v>77</v>
      </c>
      <c r="O308" s="27">
        <v>72</v>
      </c>
      <c r="P308" s="27">
        <v>74</v>
      </c>
      <c r="Q308" s="27">
        <v>73</v>
      </c>
      <c r="R308" s="27">
        <v>73</v>
      </c>
      <c r="S308" s="27">
        <v>65</v>
      </c>
      <c r="T308" s="27">
        <v>48</v>
      </c>
      <c r="U308" s="27">
        <v>77</v>
      </c>
      <c r="V308" s="7"/>
      <c r="W308" s="9" t="s">
        <v>131</v>
      </c>
      <c r="X308" s="34">
        <v>1464715</v>
      </c>
    </row>
    <row r="309" spans="1:24" ht="16.5" customHeight="1">
      <c r="A309" s="7"/>
      <c r="B309" s="7"/>
      <c r="C309" s="7"/>
      <c r="D309" s="7"/>
      <c r="E309" s="7"/>
      <c r="F309" s="7" t="s">
        <v>362</v>
      </c>
      <c r="G309" s="7"/>
      <c r="H309" s="7"/>
      <c r="I309" s="7"/>
      <c r="J309" s="7"/>
      <c r="K309" s="7"/>
      <c r="L309" s="9" t="s">
        <v>131</v>
      </c>
      <c r="M309" s="33">
        <v>584273</v>
      </c>
      <c r="N309" s="33">
        <v>346473</v>
      </c>
      <c r="O309" s="33">
        <v>234496</v>
      </c>
      <c r="P309" s="33">
        <v>140911</v>
      </c>
      <c r="Q309" s="33">
        <v>118099</v>
      </c>
      <c r="R309" s="20">
        <v>21268</v>
      </c>
      <c r="S309" s="16">
        <v>3887</v>
      </c>
      <c r="T309" s="20">
        <v>15556</v>
      </c>
      <c r="U309" s="34">
        <v>1464963</v>
      </c>
      <c r="V309" s="7"/>
      <c r="W309" s="9"/>
      <c r="X309" s="10"/>
    </row>
    <row r="310" spans="1:24" ht="16.5" customHeight="1">
      <c r="A310" s="7"/>
      <c r="B310" s="7"/>
      <c r="C310" s="7"/>
      <c r="D310" s="7"/>
      <c r="E310" s="7" t="s">
        <v>396</v>
      </c>
      <c r="F310" s="7"/>
      <c r="G310" s="7"/>
      <c r="H310" s="7"/>
      <c r="I310" s="7"/>
      <c r="J310" s="7"/>
      <c r="K310" s="7"/>
      <c r="L310" s="9"/>
      <c r="M310" s="10"/>
      <c r="N310" s="10"/>
      <c r="O310" s="10"/>
      <c r="P310" s="10"/>
      <c r="Q310" s="10"/>
      <c r="R310" s="10"/>
      <c r="S310" s="10"/>
      <c r="T310" s="10"/>
      <c r="U310" s="10"/>
      <c r="V310" s="7"/>
      <c r="W310" s="9"/>
      <c r="X310" s="10"/>
    </row>
    <row r="311" spans="1:24" ht="16.5" customHeight="1">
      <c r="A311" s="7"/>
      <c r="B311" s="7"/>
      <c r="C311" s="7"/>
      <c r="D311" s="7"/>
      <c r="E311" s="7"/>
      <c r="F311" s="7" t="s">
        <v>325</v>
      </c>
      <c r="G311" s="7"/>
      <c r="H311" s="7"/>
      <c r="I311" s="7"/>
      <c r="J311" s="7"/>
      <c r="K311" s="7"/>
      <c r="L311" s="9" t="s">
        <v>139</v>
      </c>
      <c r="M311" s="18">
        <v>100</v>
      </c>
      <c r="N311" s="18">
        <v>100</v>
      </c>
      <c r="O311" s="18">
        <v>100</v>
      </c>
      <c r="P311" s="27">
        <v>99</v>
      </c>
      <c r="Q311" s="18">
        <v>100</v>
      </c>
      <c r="R311" s="18">
        <v>100</v>
      </c>
      <c r="S311" s="25" t="s">
        <v>163</v>
      </c>
      <c r="T311" s="18">
        <v>100</v>
      </c>
      <c r="U311" s="18">
        <v>100</v>
      </c>
      <c r="V311" s="7"/>
      <c r="W311" s="9" t="s">
        <v>131</v>
      </c>
      <c r="X311" s="16">
        <v>8553</v>
      </c>
    </row>
    <row r="312" spans="1:24" ht="16.5" customHeight="1">
      <c r="A312" s="7"/>
      <c r="B312" s="7"/>
      <c r="C312" s="7"/>
      <c r="D312" s="7"/>
      <c r="E312" s="7"/>
      <c r="F312" s="7" t="s">
        <v>326</v>
      </c>
      <c r="G312" s="7"/>
      <c r="H312" s="7"/>
      <c r="I312" s="7"/>
      <c r="J312" s="7"/>
      <c r="K312" s="7"/>
      <c r="L312" s="9" t="s">
        <v>139</v>
      </c>
      <c r="M312" s="27">
        <v>83</v>
      </c>
      <c r="N312" s="27">
        <v>85</v>
      </c>
      <c r="O312" s="27">
        <v>80</v>
      </c>
      <c r="P312" s="27">
        <v>85</v>
      </c>
      <c r="Q312" s="27">
        <v>72</v>
      </c>
      <c r="R312" s="27">
        <v>85</v>
      </c>
      <c r="S312" s="27">
        <v>84</v>
      </c>
      <c r="T312" s="27">
        <v>64</v>
      </c>
      <c r="U312" s="27">
        <v>82</v>
      </c>
      <c r="V312" s="7"/>
      <c r="W312" s="9" t="s">
        <v>131</v>
      </c>
      <c r="X312" s="33">
        <v>150272</v>
      </c>
    </row>
    <row r="313" spans="1:24" ht="16.5" customHeight="1">
      <c r="A313" s="7"/>
      <c r="B313" s="7"/>
      <c r="C313" s="7"/>
      <c r="D313" s="7"/>
      <c r="E313" s="7"/>
      <c r="F313" s="7" t="s">
        <v>327</v>
      </c>
      <c r="G313" s="7"/>
      <c r="H313" s="7"/>
      <c r="I313" s="7"/>
      <c r="J313" s="7"/>
      <c r="K313" s="7"/>
      <c r="L313" s="9" t="s">
        <v>139</v>
      </c>
      <c r="M313" s="27">
        <v>74</v>
      </c>
      <c r="N313" s="27">
        <v>73</v>
      </c>
      <c r="O313" s="27">
        <v>65</v>
      </c>
      <c r="P313" s="27">
        <v>58</v>
      </c>
      <c r="Q313" s="27">
        <v>63</v>
      </c>
      <c r="R313" s="27">
        <v>64</v>
      </c>
      <c r="S313" s="27">
        <v>49</v>
      </c>
      <c r="T313" s="27">
        <v>59</v>
      </c>
      <c r="U313" s="27">
        <v>68</v>
      </c>
      <c r="V313" s="7"/>
      <c r="W313" s="9" t="s">
        <v>131</v>
      </c>
      <c r="X313" s="33">
        <v>458528</v>
      </c>
    </row>
    <row r="314" spans="1:24" ht="16.5" customHeight="1">
      <c r="A314" s="7"/>
      <c r="B314" s="7"/>
      <c r="C314" s="7"/>
      <c r="D314" s="7"/>
      <c r="E314" s="7"/>
      <c r="F314" s="7" t="s">
        <v>328</v>
      </c>
      <c r="G314" s="7"/>
      <c r="H314" s="7"/>
      <c r="I314" s="7"/>
      <c r="J314" s="7"/>
      <c r="K314" s="7"/>
      <c r="L314" s="9" t="s">
        <v>139</v>
      </c>
      <c r="M314" s="27">
        <v>78</v>
      </c>
      <c r="N314" s="27">
        <v>70</v>
      </c>
      <c r="O314" s="27">
        <v>74</v>
      </c>
      <c r="P314" s="27">
        <v>71</v>
      </c>
      <c r="Q314" s="27">
        <v>76</v>
      </c>
      <c r="R314" s="27">
        <v>69</v>
      </c>
      <c r="S314" s="27">
        <v>55</v>
      </c>
      <c r="T314" s="27">
        <v>58</v>
      </c>
      <c r="U314" s="27">
        <v>73</v>
      </c>
      <c r="V314" s="7"/>
      <c r="W314" s="9" t="s">
        <v>131</v>
      </c>
      <c r="X314" s="33">
        <v>539761</v>
      </c>
    </row>
    <row r="315" spans="1:24" ht="16.5" customHeight="1">
      <c r="A315" s="7"/>
      <c r="B315" s="7"/>
      <c r="C315" s="7"/>
      <c r="D315" s="7"/>
      <c r="E315" s="7"/>
      <c r="F315" s="7" t="s">
        <v>329</v>
      </c>
      <c r="G315" s="7"/>
      <c r="H315" s="7"/>
      <c r="I315" s="7"/>
      <c r="J315" s="7"/>
      <c r="K315" s="7"/>
      <c r="L315" s="9" t="s">
        <v>139</v>
      </c>
      <c r="M315" s="27">
        <v>93</v>
      </c>
      <c r="N315" s="27">
        <v>88</v>
      </c>
      <c r="O315" s="27">
        <v>93</v>
      </c>
      <c r="P315" s="27">
        <v>94</v>
      </c>
      <c r="Q315" s="27">
        <v>91</v>
      </c>
      <c r="R315" s="27">
        <v>91</v>
      </c>
      <c r="S315" s="27">
        <v>83</v>
      </c>
      <c r="T315" s="27">
        <v>90</v>
      </c>
      <c r="U315" s="27">
        <v>92</v>
      </c>
      <c r="V315" s="7"/>
      <c r="W315" s="9" t="s">
        <v>131</v>
      </c>
      <c r="X315" s="20">
        <v>97536</v>
      </c>
    </row>
    <row r="316" spans="1:24" ht="16.5" customHeight="1">
      <c r="A316" s="7"/>
      <c r="B316" s="7"/>
      <c r="C316" s="7"/>
      <c r="D316" s="7"/>
      <c r="E316" s="7"/>
      <c r="F316" s="7" t="s">
        <v>385</v>
      </c>
      <c r="G316" s="7"/>
      <c r="H316" s="7"/>
      <c r="I316" s="7"/>
      <c r="J316" s="7"/>
      <c r="K316" s="7"/>
      <c r="L316" s="9" t="s">
        <v>139</v>
      </c>
      <c r="M316" s="27">
        <v>79</v>
      </c>
      <c r="N316" s="27">
        <v>74</v>
      </c>
      <c r="O316" s="27">
        <v>72</v>
      </c>
      <c r="P316" s="27">
        <v>70</v>
      </c>
      <c r="Q316" s="27">
        <v>72</v>
      </c>
      <c r="R316" s="27">
        <v>70</v>
      </c>
      <c r="S316" s="27">
        <v>60</v>
      </c>
      <c r="T316" s="27">
        <v>61</v>
      </c>
      <c r="U316" s="27">
        <v>74</v>
      </c>
      <c r="V316" s="7"/>
      <c r="W316" s="9" t="s">
        <v>131</v>
      </c>
      <c r="X316" s="34">
        <v>1254650</v>
      </c>
    </row>
    <row r="317" spans="1:24" ht="16.5" customHeight="1">
      <c r="A317" s="7"/>
      <c r="B317" s="7"/>
      <c r="C317" s="7"/>
      <c r="D317" s="7"/>
      <c r="E317" s="7"/>
      <c r="F317" s="7" t="s">
        <v>362</v>
      </c>
      <c r="G317" s="7"/>
      <c r="H317" s="7"/>
      <c r="I317" s="7"/>
      <c r="J317" s="7"/>
      <c r="K317" s="7"/>
      <c r="L317" s="9" t="s">
        <v>131</v>
      </c>
      <c r="M317" s="33">
        <v>386417</v>
      </c>
      <c r="N317" s="33">
        <v>314342</v>
      </c>
      <c r="O317" s="33">
        <v>272443</v>
      </c>
      <c r="P317" s="33">
        <v>172661</v>
      </c>
      <c r="Q317" s="20">
        <v>48788</v>
      </c>
      <c r="R317" s="20">
        <v>23913</v>
      </c>
      <c r="S317" s="16">
        <v>7857</v>
      </c>
      <c r="T317" s="20">
        <v>28327</v>
      </c>
      <c r="U317" s="34">
        <v>1254748</v>
      </c>
      <c r="V317" s="7"/>
      <c r="W317" s="9"/>
      <c r="X317" s="10"/>
    </row>
    <row r="318" spans="1:24" ht="16.5" customHeight="1">
      <c r="A318" s="7"/>
      <c r="B318" s="7"/>
      <c r="C318" s="7"/>
      <c r="D318" s="7"/>
      <c r="E318" s="7" t="s">
        <v>397</v>
      </c>
      <c r="F318" s="7"/>
      <c r="G318" s="7"/>
      <c r="H318" s="7"/>
      <c r="I318" s="7"/>
      <c r="J318" s="7"/>
      <c r="K318" s="7"/>
      <c r="L318" s="9"/>
      <c r="M318" s="10"/>
      <c r="N318" s="10"/>
      <c r="O318" s="10"/>
      <c r="P318" s="10"/>
      <c r="Q318" s="10"/>
      <c r="R318" s="10"/>
      <c r="S318" s="10"/>
      <c r="T318" s="10"/>
      <c r="U318" s="10"/>
      <c r="V318" s="7"/>
      <c r="W318" s="9"/>
      <c r="X318" s="10"/>
    </row>
    <row r="319" spans="1:24" ht="16.5" customHeight="1">
      <c r="A319" s="7"/>
      <c r="B319" s="7"/>
      <c r="C319" s="7"/>
      <c r="D319" s="7"/>
      <c r="E319" s="7"/>
      <c r="F319" s="7" t="s">
        <v>325</v>
      </c>
      <c r="G319" s="7"/>
      <c r="H319" s="7"/>
      <c r="I319" s="7"/>
      <c r="J319" s="7"/>
      <c r="K319" s="7"/>
      <c r="L319" s="9" t="s">
        <v>139</v>
      </c>
      <c r="M319" s="18">
        <v>100</v>
      </c>
      <c r="N319" s="18">
        <v>100</v>
      </c>
      <c r="O319" s="18">
        <v>100</v>
      </c>
      <c r="P319" s="27">
        <v>99</v>
      </c>
      <c r="Q319" s="18">
        <v>100</v>
      </c>
      <c r="R319" s="18">
        <v>100</v>
      </c>
      <c r="S319" s="27">
        <v>99</v>
      </c>
      <c r="T319" s="18">
        <v>100</v>
      </c>
      <c r="U319" s="18">
        <v>100</v>
      </c>
      <c r="V319" s="7"/>
      <c r="W319" s="9" t="s">
        <v>131</v>
      </c>
      <c r="X319" s="16">
        <v>7817</v>
      </c>
    </row>
    <row r="320" spans="1:24" ht="16.5" customHeight="1">
      <c r="A320" s="7"/>
      <c r="B320" s="7"/>
      <c r="C320" s="7"/>
      <c r="D320" s="7"/>
      <c r="E320" s="7"/>
      <c r="F320" s="7" t="s">
        <v>326</v>
      </c>
      <c r="G320" s="7"/>
      <c r="H320" s="7"/>
      <c r="I320" s="7"/>
      <c r="J320" s="7"/>
      <c r="K320" s="7"/>
      <c r="L320" s="9" t="s">
        <v>139</v>
      </c>
      <c r="M320" s="27">
        <v>84</v>
      </c>
      <c r="N320" s="27">
        <v>85</v>
      </c>
      <c r="O320" s="27">
        <v>79</v>
      </c>
      <c r="P320" s="27">
        <v>85</v>
      </c>
      <c r="Q320" s="27">
        <v>73</v>
      </c>
      <c r="R320" s="27">
        <v>86</v>
      </c>
      <c r="S320" s="27">
        <v>82</v>
      </c>
      <c r="T320" s="27">
        <v>56</v>
      </c>
      <c r="U320" s="27">
        <v>82</v>
      </c>
      <c r="V320" s="7"/>
      <c r="W320" s="9" t="s">
        <v>131</v>
      </c>
      <c r="X320" s="33">
        <v>136195</v>
      </c>
    </row>
    <row r="321" spans="1:24" ht="16.5" customHeight="1">
      <c r="A321" s="7"/>
      <c r="B321" s="7"/>
      <c r="C321" s="7"/>
      <c r="D321" s="7"/>
      <c r="E321" s="7"/>
      <c r="F321" s="7" t="s">
        <v>327</v>
      </c>
      <c r="G321" s="7"/>
      <c r="H321" s="7"/>
      <c r="I321" s="7"/>
      <c r="J321" s="7"/>
      <c r="K321" s="7"/>
      <c r="L321" s="9" t="s">
        <v>139</v>
      </c>
      <c r="M321" s="27">
        <v>77</v>
      </c>
      <c r="N321" s="27">
        <v>72</v>
      </c>
      <c r="O321" s="27">
        <v>66</v>
      </c>
      <c r="P321" s="27">
        <v>55</v>
      </c>
      <c r="Q321" s="27">
        <v>63</v>
      </c>
      <c r="R321" s="27">
        <v>59</v>
      </c>
      <c r="S321" s="27">
        <v>50</v>
      </c>
      <c r="T321" s="27">
        <v>32</v>
      </c>
      <c r="U321" s="27">
        <v>68</v>
      </c>
      <c r="V321" s="7"/>
      <c r="W321" s="9" t="s">
        <v>131</v>
      </c>
      <c r="X321" s="33">
        <v>421001</v>
      </c>
    </row>
    <row r="322" spans="1:24" ht="16.5" customHeight="1">
      <c r="A322" s="7"/>
      <c r="B322" s="7"/>
      <c r="C322" s="7"/>
      <c r="D322" s="7"/>
      <c r="E322" s="7"/>
      <c r="F322" s="7" t="s">
        <v>328</v>
      </c>
      <c r="G322" s="7"/>
      <c r="H322" s="7"/>
      <c r="I322" s="7"/>
      <c r="J322" s="7"/>
      <c r="K322" s="7"/>
      <c r="L322" s="9" t="s">
        <v>139</v>
      </c>
      <c r="M322" s="27">
        <v>80</v>
      </c>
      <c r="N322" s="27">
        <v>71</v>
      </c>
      <c r="O322" s="27">
        <v>75</v>
      </c>
      <c r="P322" s="27">
        <v>69</v>
      </c>
      <c r="Q322" s="27">
        <v>78</v>
      </c>
      <c r="R322" s="27">
        <v>66</v>
      </c>
      <c r="S322" s="27">
        <v>55</v>
      </c>
      <c r="T322" s="27">
        <v>38</v>
      </c>
      <c r="U322" s="27">
        <v>73</v>
      </c>
      <c r="V322" s="7"/>
      <c r="W322" s="9" t="s">
        <v>131</v>
      </c>
      <c r="X322" s="33">
        <v>476506</v>
      </c>
    </row>
    <row r="323" spans="1:24" ht="16.5" customHeight="1">
      <c r="A323" s="7"/>
      <c r="B323" s="7"/>
      <c r="C323" s="7"/>
      <c r="D323" s="7"/>
      <c r="E323" s="7"/>
      <c r="F323" s="7" t="s">
        <v>329</v>
      </c>
      <c r="G323" s="7"/>
      <c r="H323" s="7"/>
      <c r="I323" s="7"/>
      <c r="J323" s="7"/>
      <c r="K323" s="7"/>
      <c r="L323" s="9" t="s">
        <v>139</v>
      </c>
      <c r="M323" s="27">
        <v>94</v>
      </c>
      <c r="N323" s="27">
        <v>88</v>
      </c>
      <c r="O323" s="27">
        <v>93</v>
      </c>
      <c r="P323" s="27">
        <v>94</v>
      </c>
      <c r="Q323" s="27">
        <v>92</v>
      </c>
      <c r="R323" s="27">
        <v>88</v>
      </c>
      <c r="S323" s="27">
        <v>85</v>
      </c>
      <c r="T323" s="27">
        <v>74</v>
      </c>
      <c r="U323" s="27">
        <v>91</v>
      </c>
      <c r="V323" s="7"/>
      <c r="W323" s="9" t="s">
        <v>131</v>
      </c>
      <c r="X323" s="20">
        <v>84188</v>
      </c>
    </row>
    <row r="324" spans="1:24" ht="16.5" customHeight="1">
      <c r="A324" s="7"/>
      <c r="B324" s="7"/>
      <c r="C324" s="7"/>
      <c r="D324" s="7"/>
      <c r="E324" s="7"/>
      <c r="F324" s="7" t="s">
        <v>385</v>
      </c>
      <c r="G324" s="7"/>
      <c r="H324" s="7"/>
      <c r="I324" s="7"/>
      <c r="J324" s="7"/>
      <c r="K324" s="7"/>
      <c r="L324" s="9" t="s">
        <v>139</v>
      </c>
      <c r="M324" s="27">
        <v>81</v>
      </c>
      <c r="N324" s="27">
        <v>75</v>
      </c>
      <c r="O324" s="27">
        <v>72</v>
      </c>
      <c r="P324" s="27">
        <v>68</v>
      </c>
      <c r="Q324" s="27">
        <v>72</v>
      </c>
      <c r="R324" s="27">
        <v>68</v>
      </c>
      <c r="S324" s="27">
        <v>60</v>
      </c>
      <c r="T324" s="27">
        <v>41</v>
      </c>
      <c r="U324" s="27">
        <v>74</v>
      </c>
      <c r="V324" s="7"/>
      <c r="W324" s="9" t="s">
        <v>131</v>
      </c>
      <c r="X324" s="34">
        <v>1125707</v>
      </c>
    </row>
    <row r="325" spans="1:24" ht="16.5" customHeight="1">
      <c r="A325" s="7"/>
      <c r="B325" s="7"/>
      <c r="C325" s="7"/>
      <c r="D325" s="7"/>
      <c r="E325" s="7"/>
      <c r="F325" s="7" t="s">
        <v>362</v>
      </c>
      <c r="G325" s="7"/>
      <c r="H325" s="7"/>
      <c r="I325" s="7"/>
      <c r="J325" s="7"/>
      <c r="K325" s="7"/>
      <c r="L325" s="9" t="s">
        <v>131</v>
      </c>
      <c r="M325" s="33">
        <v>276665</v>
      </c>
      <c r="N325" s="33">
        <v>331034</v>
      </c>
      <c r="O325" s="33">
        <v>241634</v>
      </c>
      <c r="P325" s="33">
        <v>130213</v>
      </c>
      <c r="Q325" s="20">
        <v>72653</v>
      </c>
      <c r="R325" s="20">
        <v>16680</v>
      </c>
      <c r="S325" s="20">
        <v>37017</v>
      </c>
      <c r="T325" s="20">
        <v>19859</v>
      </c>
      <c r="U325" s="34">
        <v>1125755</v>
      </c>
      <c r="V325" s="7"/>
      <c r="W325" s="9"/>
      <c r="X325" s="10"/>
    </row>
    <row r="326" spans="1:24" ht="16.5" customHeight="1">
      <c r="A326" s="7"/>
      <c r="B326" s="7"/>
      <c r="C326" s="7"/>
      <c r="D326" s="7"/>
      <c r="E326" s="7" t="s">
        <v>398</v>
      </c>
      <c r="F326" s="7"/>
      <c r="G326" s="7"/>
      <c r="H326" s="7"/>
      <c r="I326" s="7"/>
      <c r="J326" s="7"/>
      <c r="K326" s="7"/>
      <c r="L326" s="9"/>
      <c r="M326" s="10"/>
      <c r="N326" s="10"/>
      <c r="O326" s="10"/>
      <c r="P326" s="10"/>
      <c r="Q326" s="10"/>
      <c r="R326" s="10"/>
      <c r="S326" s="10"/>
      <c r="T326" s="10"/>
      <c r="U326" s="10"/>
      <c r="V326" s="7"/>
      <c r="W326" s="9"/>
      <c r="X326" s="10"/>
    </row>
    <row r="327" spans="1:24" ht="16.5" customHeight="1">
      <c r="A327" s="7"/>
      <c r="B327" s="7"/>
      <c r="C327" s="7"/>
      <c r="D327" s="7"/>
      <c r="E327" s="7"/>
      <c r="F327" s="7" t="s">
        <v>325</v>
      </c>
      <c r="G327" s="7"/>
      <c r="H327" s="7"/>
      <c r="I327" s="7"/>
      <c r="J327" s="7"/>
      <c r="K327" s="7"/>
      <c r="L327" s="9" t="s">
        <v>139</v>
      </c>
      <c r="M327" s="18">
        <v>100</v>
      </c>
      <c r="N327" s="18">
        <v>100</v>
      </c>
      <c r="O327" s="18">
        <v>100</v>
      </c>
      <c r="P327" s="18">
        <v>100</v>
      </c>
      <c r="Q327" s="18">
        <v>100</v>
      </c>
      <c r="R327" s="25" t="s">
        <v>163</v>
      </c>
      <c r="S327" s="18">
        <v>100</v>
      </c>
      <c r="T327" s="18">
        <v>100</v>
      </c>
      <c r="U327" s="18">
        <v>100</v>
      </c>
      <c r="V327" s="7"/>
      <c r="W327" s="9" t="s">
        <v>131</v>
      </c>
      <c r="X327" s="16">
        <v>6499</v>
      </c>
    </row>
    <row r="328" spans="1:24" ht="16.5" customHeight="1">
      <c r="A328" s="7"/>
      <c r="B328" s="7"/>
      <c r="C328" s="7"/>
      <c r="D328" s="7"/>
      <c r="E328" s="7"/>
      <c r="F328" s="7" t="s">
        <v>326</v>
      </c>
      <c r="G328" s="7"/>
      <c r="H328" s="7"/>
      <c r="I328" s="7"/>
      <c r="J328" s="7"/>
      <c r="K328" s="7"/>
      <c r="L328" s="9" t="s">
        <v>139</v>
      </c>
      <c r="M328" s="27">
        <v>84</v>
      </c>
      <c r="N328" s="27">
        <v>84</v>
      </c>
      <c r="O328" s="27">
        <v>83</v>
      </c>
      <c r="P328" s="27">
        <v>85</v>
      </c>
      <c r="Q328" s="27">
        <v>71</v>
      </c>
      <c r="R328" s="27">
        <v>87</v>
      </c>
      <c r="S328" s="27">
        <v>83</v>
      </c>
      <c r="T328" s="27">
        <v>58</v>
      </c>
      <c r="U328" s="27">
        <v>83</v>
      </c>
      <c r="V328" s="7"/>
      <c r="W328" s="9" t="s">
        <v>131</v>
      </c>
      <c r="X328" s="33">
        <v>116548</v>
      </c>
    </row>
    <row r="329" spans="1:24" ht="16.5" customHeight="1">
      <c r="A329" s="7"/>
      <c r="B329" s="7"/>
      <c r="C329" s="7"/>
      <c r="D329" s="7"/>
      <c r="E329" s="7"/>
      <c r="F329" s="7" t="s">
        <v>327</v>
      </c>
      <c r="G329" s="7"/>
      <c r="H329" s="7"/>
      <c r="I329" s="7"/>
      <c r="J329" s="7"/>
      <c r="K329" s="7"/>
      <c r="L329" s="9" t="s">
        <v>139</v>
      </c>
      <c r="M329" s="27">
        <v>77</v>
      </c>
      <c r="N329" s="27">
        <v>75</v>
      </c>
      <c r="O329" s="27">
        <v>71</v>
      </c>
      <c r="P329" s="27">
        <v>54</v>
      </c>
      <c r="Q329" s="27">
        <v>63</v>
      </c>
      <c r="R329" s="27">
        <v>56</v>
      </c>
      <c r="S329" s="27">
        <v>50</v>
      </c>
      <c r="T329" s="27">
        <v>41</v>
      </c>
      <c r="U329" s="27">
        <v>69</v>
      </c>
      <c r="V329" s="7"/>
      <c r="W329" s="9" t="s">
        <v>131</v>
      </c>
      <c r="X329" s="33">
        <v>337524</v>
      </c>
    </row>
    <row r="330" spans="1:24" ht="16.5" customHeight="1">
      <c r="A330" s="7"/>
      <c r="B330" s="7"/>
      <c r="C330" s="7"/>
      <c r="D330" s="7"/>
      <c r="E330" s="7"/>
      <c r="F330" s="7" t="s">
        <v>328</v>
      </c>
      <c r="G330" s="7"/>
      <c r="H330" s="7"/>
      <c r="I330" s="7"/>
      <c r="J330" s="7"/>
      <c r="K330" s="7"/>
      <c r="L330" s="9" t="s">
        <v>139</v>
      </c>
      <c r="M330" s="27">
        <v>81</v>
      </c>
      <c r="N330" s="27">
        <v>73</v>
      </c>
      <c r="O330" s="27">
        <v>79</v>
      </c>
      <c r="P330" s="27">
        <v>68</v>
      </c>
      <c r="Q330" s="27">
        <v>79</v>
      </c>
      <c r="R330" s="27">
        <v>71</v>
      </c>
      <c r="S330" s="27">
        <v>57</v>
      </c>
      <c r="T330" s="27">
        <v>51</v>
      </c>
      <c r="U330" s="27">
        <v>75</v>
      </c>
      <c r="V330" s="7"/>
      <c r="W330" s="9" t="s">
        <v>131</v>
      </c>
      <c r="X330" s="33">
        <v>404845</v>
      </c>
    </row>
    <row r="331" spans="1:24" ht="16.5" customHeight="1">
      <c r="A331" s="7"/>
      <c r="B331" s="7"/>
      <c r="C331" s="7"/>
      <c r="D331" s="7"/>
      <c r="E331" s="7"/>
      <c r="F331" s="7" t="s">
        <v>329</v>
      </c>
      <c r="G331" s="7"/>
      <c r="H331" s="7"/>
      <c r="I331" s="7"/>
      <c r="J331" s="7"/>
      <c r="K331" s="7"/>
      <c r="L331" s="9" t="s">
        <v>139</v>
      </c>
      <c r="M331" s="27">
        <v>94</v>
      </c>
      <c r="N331" s="27">
        <v>88</v>
      </c>
      <c r="O331" s="27">
        <v>95</v>
      </c>
      <c r="P331" s="27">
        <v>94</v>
      </c>
      <c r="Q331" s="27">
        <v>93</v>
      </c>
      <c r="R331" s="27">
        <v>93</v>
      </c>
      <c r="S331" s="27">
        <v>86</v>
      </c>
      <c r="T331" s="27">
        <v>93</v>
      </c>
      <c r="U331" s="27">
        <v>92</v>
      </c>
      <c r="V331" s="7"/>
      <c r="W331" s="9" t="s">
        <v>131</v>
      </c>
      <c r="X331" s="20">
        <v>81050</v>
      </c>
    </row>
    <row r="332" spans="1:24" ht="16.5" customHeight="1">
      <c r="A332" s="7"/>
      <c r="B332" s="7"/>
      <c r="C332" s="7"/>
      <c r="D332" s="7"/>
      <c r="E332" s="7"/>
      <c r="F332" s="7" t="s">
        <v>385</v>
      </c>
      <c r="G332" s="7"/>
      <c r="H332" s="7"/>
      <c r="I332" s="7"/>
      <c r="J332" s="7"/>
      <c r="K332" s="7"/>
      <c r="L332" s="9" t="s">
        <v>139</v>
      </c>
      <c r="M332" s="27">
        <v>81</v>
      </c>
      <c r="N332" s="27">
        <v>76</v>
      </c>
      <c r="O332" s="27">
        <v>77</v>
      </c>
      <c r="P332" s="27">
        <v>67</v>
      </c>
      <c r="Q332" s="27">
        <v>73</v>
      </c>
      <c r="R332" s="27">
        <v>71</v>
      </c>
      <c r="S332" s="27">
        <v>61</v>
      </c>
      <c r="T332" s="27">
        <v>54</v>
      </c>
      <c r="U332" s="27">
        <v>75</v>
      </c>
      <c r="V332" s="7"/>
      <c r="W332" s="9" t="s">
        <v>131</v>
      </c>
      <c r="X332" s="33">
        <v>946466</v>
      </c>
    </row>
    <row r="333" spans="1:24" ht="16.5" customHeight="1">
      <c r="A333" s="14"/>
      <c r="B333" s="14"/>
      <c r="C333" s="14"/>
      <c r="D333" s="14"/>
      <c r="E333" s="14"/>
      <c r="F333" s="14" t="s">
        <v>362</v>
      </c>
      <c r="G333" s="14"/>
      <c r="H333" s="14"/>
      <c r="I333" s="14"/>
      <c r="J333" s="14"/>
      <c r="K333" s="14"/>
      <c r="L333" s="15" t="s">
        <v>131</v>
      </c>
      <c r="M333" s="40">
        <v>355895</v>
      </c>
      <c r="N333" s="40">
        <v>179846</v>
      </c>
      <c r="O333" s="40">
        <v>140635</v>
      </c>
      <c r="P333" s="40">
        <v>160325</v>
      </c>
      <c r="Q333" s="21">
        <v>25968</v>
      </c>
      <c r="R333" s="17">
        <v>2147</v>
      </c>
      <c r="S333" s="21">
        <v>67093</v>
      </c>
      <c r="T333" s="21">
        <v>14617</v>
      </c>
      <c r="U333" s="40">
        <v>946526</v>
      </c>
      <c r="V333" s="14"/>
      <c r="W333" s="15"/>
      <c r="X333" s="47"/>
    </row>
    <row r="334" spans="1:24" ht="4.5" customHeight="1">
      <c r="A334" s="22"/>
      <c r="B334" s="22"/>
      <c r="C334" s="2"/>
      <c r="D334" s="2"/>
      <c r="E334" s="2"/>
      <c r="F334" s="2"/>
      <c r="G334" s="2"/>
      <c r="H334" s="2"/>
      <c r="I334" s="2"/>
      <c r="J334" s="2"/>
      <c r="K334" s="2"/>
      <c r="L334" s="2"/>
      <c r="M334" s="2"/>
      <c r="N334" s="2"/>
      <c r="O334" s="2"/>
      <c r="P334" s="2"/>
      <c r="Q334" s="2"/>
      <c r="R334" s="2"/>
      <c r="S334" s="2"/>
      <c r="T334" s="2"/>
      <c r="U334" s="2"/>
      <c r="V334" s="2"/>
      <c r="W334" s="2"/>
      <c r="X334" s="2"/>
    </row>
    <row r="335" spans="1:24" ht="16.5" customHeight="1">
      <c r="A335" s="22"/>
      <c r="B335" s="22"/>
      <c r="C335" s="62" t="s">
        <v>377</v>
      </c>
      <c r="D335" s="62"/>
      <c r="E335" s="62"/>
      <c r="F335" s="62"/>
      <c r="G335" s="62"/>
      <c r="H335" s="62"/>
      <c r="I335" s="62"/>
      <c r="J335" s="62"/>
      <c r="K335" s="62"/>
      <c r="L335" s="62"/>
      <c r="M335" s="62"/>
      <c r="N335" s="62"/>
      <c r="O335" s="62"/>
      <c r="P335" s="62"/>
      <c r="Q335" s="62"/>
      <c r="R335" s="62"/>
      <c r="S335" s="62"/>
      <c r="T335" s="62"/>
      <c r="U335" s="62"/>
      <c r="V335" s="62"/>
      <c r="W335" s="62"/>
      <c r="X335" s="62"/>
    </row>
    <row r="336" spans="1:24" ht="4.5" customHeight="1">
      <c r="A336" s="22"/>
      <c r="B336" s="22"/>
      <c r="C336" s="2"/>
      <c r="D336" s="2"/>
      <c r="E336" s="2"/>
      <c r="F336" s="2"/>
      <c r="G336" s="2"/>
      <c r="H336" s="2"/>
      <c r="I336" s="2"/>
      <c r="J336" s="2"/>
      <c r="K336" s="2"/>
      <c r="L336" s="2"/>
      <c r="M336" s="2"/>
      <c r="N336" s="2"/>
      <c r="O336" s="2"/>
      <c r="P336" s="2"/>
      <c r="Q336" s="2"/>
      <c r="R336" s="2"/>
      <c r="S336" s="2"/>
      <c r="T336" s="2"/>
      <c r="U336" s="2"/>
      <c r="V336" s="2"/>
      <c r="W336" s="2"/>
      <c r="X336" s="2"/>
    </row>
    <row r="337" spans="1:24" ht="16.5" customHeight="1">
      <c r="A337" s="45"/>
      <c r="B337" s="45"/>
      <c r="C337" s="62" t="s">
        <v>334</v>
      </c>
      <c r="D337" s="62"/>
      <c r="E337" s="62"/>
      <c r="F337" s="62"/>
      <c r="G337" s="62"/>
      <c r="H337" s="62"/>
      <c r="I337" s="62"/>
      <c r="J337" s="62"/>
      <c r="K337" s="62"/>
      <c r="L337" s="62"/>
      <c r="M337" s="62"/>
      <c r="N337" s="62"/>
      <c r="O337" s="62"/>
      <c r="P337" s="62"/>
      <c r="Q337" s="62"/>
      <c r="R337" s="62"/>
      <c r="S337" s="62"/>
      <c r="T337" s="62"/>
      <c r="U337" s="62"/>
      <c r="V337" s="62"/>
      <c r="W337" s="62"/>
      <c r="X337" s="62"/>
    </row>
    <row r="338" spans="1:24" ht="16.5" customHeight="1">
      <c r="A338" s="46"/>
      <c r="B338" s="46"/>
      <c r="C338" s="62" t="s">
        <v>335</v>
      </c>
      <c r="D338" s="62"/>
      <c r="E338" s="62"/>
      <c r="F338" s="62"/>
      <c r="G338" s="62"/>
      <c r="H338" s="62"/>
      <c r="I338" s="62"/>
      <c r="J338" s="62"/>
      <c r="K338" s="62"/>
      <c r="L338" s="62"/>
      <c r="M338" s="62"/>
      <c r="N338" s="62"/>
      <c r="O338" s="62"/>
      <c r="P338" s="62"/>
      <c r="Q338" s="62"/>
      <c r="R338" s="62"/>
      <c r="S338" s="62"/>
      <c r="T338" s="62"/>
      <c r="U338" s="62"/>
      <c r="V338" s="62"/>
      <c r="W338" s="62"/>
      <c r="X338" s="62"/>
    </row>
    <row r="339" spans="1:24" ht="4.5" customHeight="1">
      <c r="A339" s="22"/>
      <c r="B339" s="22"/>
      <c r="C339" s="2"/>
      <c r="D339" s="2"/>
      <c r="E339" s="2"/>
      <c r="F339" s="2"/>
      <c r="G339" s="2"/>
      <c r="H339" s="2"/>
      <c r="I339" s="2"/>
      <c r="J339" s="2"/>
      <c r="K339" s="2"/>
      <c r="L339" s="2"/>
      <c r="M339" s="2"/>
      <c r="N339" s="2"/>
      <c r="O339" s="2"/>
      <c r="P339" s="2"/>
      <c r="Q339" s="2"/>
      <c r="R339" s="2"/>
      <c r="S339" s="2"/>
      <c r="T339" s="2"/>
      <c r="U339" s="2"/>
      <c r="V339" s="2"/>
      <c r="W339" s="2"/>
      <c r="X339" s="2"/>
    </row>
    <row r="340" spans="1:24" ht="16.5" customHeight="1">
      <c r="A340" s="22" t="s">
        <v>93</v>
      </c>
      <c r="B340" s="22"/>
      <c r="C340" s="62" t="s">
        <v>336</v>
      </c>
      <c r="D340" s="62"/>
      <c r="E340" s="62"/>
      <c r="F340" s="62"/>
      <c r="G340" s="62"/>
      <c r="H340" s="62"/>
      <c r="I340" s="62"/>
      <c r="J340" s="62"/>
      <c r="K340" s="62"/>
      <c r="L340" s="62"/>
      <c r="M340" s="62"/>
      <c r="N340" s="62"/>
      <c r="O340" s="62"/>
      <c r="P340" s="62"/>
      <c r="Q340" s="62"/>
      <c r="R340" s="62"/>
      <c r="S340" s="62"/>
      <c r="T340" s="62"/>
      <c r="U340" s="62"/>
      <c r="V340" s="62"/>
      <c r="W340" s="62"/>
      <c r="X340" s="62"/>
    </row>
    <row r="341" spans="1:24" ht="42.4" customHeight="1">
      <c r="A341" s="22" t="s">
        <v>95</v>
      </c>
      <c r="B341" s="22"/>
      <c r="C341" s="62" t="s">
        <v>399</v>
      </c>
      <c r="D341" s="62"/>
      <c r="E341" s="62"/>
      <c r="F341" s="62"/>
      <c r="G341" s="62"/>
      <c r="H341" s="62"/>
      <c r="I341" s="62"/>
      <c r="J341" s="62"/>
      <c r="K341" s="62"/>
      <c r="L341" s="62"/>
      <c r="M341" s="62"/>
      <c r="N341" s="62"/>
      <c r="O341" s="62"/>
      <c r="P341" s="62"/>
      <c r="Q341" s="62"/>
      <c r="R341" s="62"/>
      <c r="S341" s="62"/>
      <c r="T341" s="62"/>
      <c r="U341" s="62"/>
      <c r="V341" s="62"/>
      <c r="W341" s="62"/>
      <c r="X341" s="62"/>
    </row>
    <row r="342" spans="1:24" ht="55.15" customHeight="1">
      <c r="A342" s="22" t="s">
        <v>97</v>
      </c>
      <c r="B342" s="22"/>
      <c r="C342" s="62" t="s">
        <v>342</v>
      </c>
      <c r="D342" s="62"/>
      <c r="E342" s="62"/>
      <c r="F342" s="62"/>
      <c r="G342" s="62"/>
      <c r="H342" s="62"/>
      <c r="I342" s="62"/>
      <c r="J342" s="62"/>
      <c r="K342" s="62"/>
      <c r="L342" s="62"/>
      <c r="M342" s="62"/>
      <c r="N342" s="62"/>
      <c r="O342" s="62"/>
      <c r="P342" s="62"/>
      <c r="Q342" s="62"/>
      <c r="R342" s="62"/>
      <c r="S342" s="62"/>
      <c r="T342" s="62"/>
      <c r="U342" s="62"/>
      <c r="V342" s="62"/>
      <c r="W342" s="62"/>
      <c r="X342" s="62"/>
    </row>
    <row r="343" spans="1:24" ht="29.45" customHeight="1">
      <c r="A343" s="22" t="s">
        <v>99</v>
      </c>
      <c r="B343" s="22"/>
      <c r="C343" s="62" t="s">
        <v>344</v>
      </c>
      <c r="D343" s="62"/>
      <c r="E343" s="62"/>
      <c r="F343" s="62"/>
      <c r="G343" s="62"/>
      <c r="H343" s="62"/>
      <c r="I343" s="62"/>
      <c r="J343" s="62"/>
      <c r="K343" s="62"/>
      <c r="L343" s="62"/>
      <c r="M343" s="62"/>
      <c r="N343" s="62"/>
      <c r="O343" s="62"/>
      <c r="P343" s="62"/>
      <c r="Q343" s="62"/>
      <c r="R343" s="62"/>
      <c r="S343" s="62"/>
      <c r="T343" s="62"/>
      <c r="U343" s="62"/>
      <c r="V343" s="62"/>
      <c r="W343" s="62"/>
      <c r="X343" s="62"/>
    </row>
    <row r="344" spans="1:24" ht="16.5" customHeight="1">
      <c r="A344" s="22" t="s">
        <v>101</v>
      </c>
      <c r="B344" s="22"/>
      <c r="C344" s="62" t="s">
        <v>400</v>
      </c>
      <c r="D344" s="62"/>
      <c r="E344" s="62"/>
      <c r="F344" s="62"/>
      <c r="G344" s="62"/>
      <c r="H344" s="62"/>
      <c r="I344" s="62"/>
      <c r="J344" s="62"/>
      <c r="K344" s="62"/>
      <c r="L344" s="62"/>
      <c r="M344" s="62"/>
      <c r="N344" s="62"/>
      <c r="O344" s="62"/>
      <c r="P344" s="62"/>
      <c r="Q344" s="62"/>
      <c r="R344" s="62"/>
      <c r="S344" s="62"/>
      <c r="T344" s="62"/>
      <c r="U344" s="62"/>
      <c r="V344" s="62"/>
      <c r="W344" s="62"/>
      <c r="X344" s="62"/>
    </row>
    <row r="345" spans="1:24" ht="16.5" customHeight="1">
      <c r="A345" s="22" t="s">
        <v>103</v>
      </c>
      <c r="B345" s="22"/>
      <c r="C345" s="62" t="s">
        <v>390</v>
      </c>
      <c r="D345" s="62"/>
      <c r="E345" s="62"/>
      <c r="F345" s="62"/>
      <c r="G345" s="62"/>
      <c r="H345" s="62"/>
      <c r="I345" s="62"/>
      <c r="J345" s="62"/>
      <c r="K345" s="62"/>
      <c r="L345" s="62"/>
      <c r="M345" s="62"/>
      <c r="N345" s="62"/>
      <c r="O345" s="62"/>
      <c r="P345" s="62"/>
      <c r="Q345" s="62"/>
      <c r="R345" s="62"/>
      <c r="S345" s="62"/>
      <c r="T345" s="62"/>
      <c r="U345" s="62"/>
      <c r="V345" s="62"/>
      <c r="W345" s="62"/>
      <c r="X345" s="62"/>
    </row>
    <row r="346" spans="1:24" ht="42.4" customHeight="1">
      <c r="A346" s="22" t="s">
        <v>105</v>
      </c>
      <c r="B346" s="22"/>
      <c r="C346" s="62" t="s">
        <v>338</v>
      </c>
      <c r="D346" s="62"/>
      <c r="E346" s="62"/>
      <c r="F346" s="62"/>
      <c r="G346" s="62"/>
      <c r="H346" s="62"/>
      <c r="I346" s="62"/>
      <c r="J346" s="62"/>
      <c r="K346" s="62"/>
      <c r="L346" s="62"/>
      <c r="M346" s="62"/>
      <c r="N346" s="62"/>
      <c r="O346" s="62"/>
      <c r="P346" s="62"/>
      <c r="Q346" s="62"/>
      <c r="R346" s="62"/>
      <c r="S346" s="62"/>
      <c r="T346" s="62"/>
      <c r="U346" s="62"/>
      <c r="V346" s="62"/>
      <c r="W346" s="62"/>
      <c r="X346" s="62"/>
    </row>
    <row r="347" spans="1:24" ht="29.45" customHeight="1">
      <c r="A347" s="22" t="s">
        <v>107</v>
      </c>
      <c r="B347" s="22"/>
      <c r="C347" s="62" t="s">
        <v>339</v>
      </c>
      <c r="D347" s="62"/>
      <c r="E347" s="62"/>
      <c r="F347" s="62"/>
      <c r="G347" s="62"/>
      <c r="H347" s="62"/>
      <c r="I347" s="62"/>
      <c r="J347" s="62"/>
      <c r="K347" s="62"/>
      <c r="L347" s="62"/>
      <c r="M347" s="62"/>
      <c r="N347" s="62"/>
      <c r="O347" s="62"/>
      <c r="P347" s="62"/>
      <c r="Q347" s="62"/>
      <c r="R347" s="62"/>
      <c r="S347" s="62"/>
      <c r="T347" s="62"/>
      <c r="U347" s="62"/>
      <c r="V347" s="62"/>
      <c r="W347" s="62"/>
      <c r="X347" s="62"/>
    </row>
    <row r="348" spans="1:24" ht="16.5" customHeight="1">
      <c r="A348" s="22" t="s">
        <v>343</v>
      </c>
      <c r="B348" s="22"/>
      <c r="C348" s="62" t="s">
        <v>301</v>
      </c>
      <c r="D348" s="62"/>
      <c r="E348" s="62"/>
      <c r="F348" s="62"/>
      <c r="G348" s="62"/>
      <c r="H348" s="62"/>
      <c r="I348" s="62"/>
      <c r="J348" s="62"/>
      <c r="K348" s="62"/>
      <c r="L348" s="62"/>
      <c r="M348" s="62"/>
      <c r="N348" s="62"/>
      <c r="O348" s="62"/>
      <c r="P348" s="62"/>
      <c r="Q348" s="62"/>
      <c r="R348" s="62"/>
      <c r="S348" s="62"/>
      <c r="T348" s="62"/>
      <c r="U348" s="62"/>
      <c r="V348" s="62"/>
      <c r="W348" s="62"/>
      <c r="X348" s="62"/>
    </row>
    <row r="349" spans="1:24" ht="42.4" customHeight="1">
      <c r="A349" s="22" t="s">
        <v>345</v>
      </c>
      <c r="B349" s="22"/>
      <c r="C349" s="62" t="s">
        <v>366</v>
      </c>
      <c r="D349" s="62"/>
      <c r="E349" s="62"/>
      <c r="F349" s="62"/>
      <c r="G349" s="62"/>
      <c r="H349" s="62"/>
      <c r="I349" s="62"/>
      <c r="J349" s="62"/>
      <c r="K349" s="62"/>
      <c r="L349" s="62"/>
      <c r="M349" s="62"/>
      <c r="N349" s="62"/>
      <c r="O349" s="62"/>
      <c r="P349" s="62"/>
      <c r="Q349" s="62"/>
      <c r="R349" s="62"/>
      <c r="S349" s="62"/>
      <c r="T349" s="62"/>
      <c r="U349" s="62"/>
      <c r="V349" s="62"/>
      <c r="W349" s="62"/>
      <c r="X349" s="62"/>
    </row>
    <row r="350" spans="1:24" ht="16.5" customHeight="1">
      <c r="A350" s="22" t="s">
        <v>347</v>
      </c>
      <c r="B350" s="22"/>
      <c r="C350" s="62" t="s">
        <v>367</v>
      </c>
      <c r="D350" s="62"/>
      <c r="E350" s="62"/>
      <c r="F350" s="62"/>
      <c r="G350" s="62"/>
      <c r="H350" s="62"/>
      <c r="I350" s="62"/>
      <c r="J350" s="62"/>
      <c r="K350" s="62"/>
      <c r="L350" s="62"/>
      <c r="M350" s="62"/>
      <c r="N350" s="62"/>
      <c r="O350" s="62"/>
      <c r="P350" s="62"/>
      <c r="Q350" s="62"/>
      <c r="R350" s="62"/>
      <c r="S350" s="62"/>
      <c r="T350" s="62"/>
      <c r="U350" s="62"/>
      <c r="V350" s="62"/>
      <c r="W350" s="62"/>
      <c r="X350" s="62"/>
    </row>
    <row r="351" spans="1:24" ht="4.5" customHeight="1"/>
    <row r="352" spans="1:24" ht="16.5" customHeight="1">
      <c r="A352" s="23" t="s">
        <v>109</v>
      </c>
      <c r="B352" s="22"/>
      <c r="C352" s="22"/>
      <c r="D352" s="22"/>
      <c r="E352" s="62" t="s">
        <v>379</v>
      </c>
      <c r="F352" s="62"/>
      <c r="G352" s="62"/>
      <c r="H352" s="62"/>
      <c r="I352" s="62"/>
      <c r="J352" s="62"/>
      <c r="K352" s="62"/>
      <c r="L352" s="62"/>
      <c r="M352" s="62"/>
      <c r="N352" s="62"/>
      <c r="O352" s="62"/>
      <c r="P352" s="62"/>
      <c r="Q352" s="62"/>
      <c r="R352" s="62"/>
      <c r="S352" s="62"/>
      <c r="T352" s="62"/>
      <c r="U352" s="62"/>
      <c r="V352" s="62"/>
      <c r="W352" s="62"/>
      <c r="X352" s="62"/>
    </row>
  </sheetData>
  <mergeCells count="16">
    <mergeCell ref="K1:X1"/>
    <mergeCell ref="C335:X335"/>
    <mergeCell ref="C337:X337"/>
    <mergeCell ref="C338:X338"/>
    <mergeCell ref="C340:X340"/>
    <mergeCell ref="C341:X341"/>
    <mergeCell ref="C342:X342"/>
    <mergeCell ref="C343:X343"/>
    <mergeCell ref="C344:X344"/>
    <mergeCell ref="C345:X345"/>
    <mergeCell ref="E352:X352"/>
    <mergeCell ref="C346:X346"/>
    <mergeCell ref="C347:X347"/>
    <mergeCell ref="C348:X348"/>
    <mergeCell ref="C349:X349"/>
    <mergeCell ref="C350:X350"/>
  </mergeCells>
  <pageMargins left="0.7" right="0.7" top="0.75" bottom="0.75" header="0.3" footer="0.3"/>
  <pageSetup paperSize="9" fitToHeight="0" orientation="landscape" horizontalDpi="300" verticalDpi="300"/>
  <headerFooter scaleWithDoc="0" alignWithMargins="0">
    <oddHeader>&amp;C&amp;"Arial"&amp;8TABLE 12A.17</oddHeader>
    <oddFooter>&amp;L&amp;"Arial"&amp;8REPORT ON
GOVERNMENT
SERVICES 2022&amp;R&amp;"Arial"&amp;8PUBLIC
HOSPITALS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7"/>
  <sheetViews>
    <sheetView showGridLines="0" workbookViewId="0"/>
  </sheetViews>
  <sheetFormatPr defaultColWidth="11.5703125" defaultRowHeight="13.15"/>
  <cols>
    <col min="1" max="10" width="1.7109375" customWidth="1"/>
    <col min="11" max="11" width="17.5703125" customWidth="1"/>
    <col min="12" max="12" width="5.42578125" customWidth="1"/>
    <col min="13" max="21" width="10.140625" customWidth="1"/>
  </cols>
  <sheetData>
    <row r="1" spans="1:21" ht="33.950000000000003" customHeight="1">
      <c r="A1" s="8" t="s">
        <v>401</v>
      </c>
      <c r="B1" s="8"/>
      <c r="C1" s="8"/>
      <c r="D1" s="8"/>
      <c r="E1" s="8"/>
      <c r="F1" s="8"/>
      <c r="G1" s="8"/>
      <c r="H1" s="8"/>
      <c r="I1" s="8"/>
      <c r="J1" s="8"/>
      <c r="K1" s="67" t="s">
        <v>402</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193</v>
      </c>
      <c r="T2" s="13" t="s">
        <v>115</v>
      </c>
      <c r="U2" s="13" t="s">
        <v>291</v>
      </c>
    </row>
    <row r="3" spans="1:21" ht="16.5" customHeight="1">
      <c r="A3" s="7" t="s">
        <v>307</v>
      </c>
      <c r="B3" s="7"/>
      <c r="C3" s="7"/>
      <c r="D3" s="7"/>
      <c r="E3" s="7"/>
      <c r="F3" s="7"/>
      <c r="G3" s="7"/>
      <c r="H3" s="7"/>
      <c r="I3" s="7"/>
      <c r="J3" s="7"/>
      <c r="K3" s="7"/>
      <c r="L3" s="9"/>
      <c r="M3" s="10"/>
      <c r="N3" s="10"/>
      <c r="O3" s="10"/>
      <c r="P3" s="10"/>
      <c r="Q3" s="10"/>
      <c r="R3" s="10"/>
      <c r="S3" s="10"/>
      <c r="T3" s="10"/>
      <c r="U3" s="10"/>
    </row>
    <row r="4" spans="1:21" ht="16.5" customHeight="1">
      <c r="A4" s="7"/>
      <c r="B4" s="7" t="s">
        <v>308</v>
      </c>
      <c r="C4" s="7"/>
      <c r="D4" s="7"/>
      <c r="E4" s="7"/>
      <c r="F4" s="7"/>
      <c r="G4" s="7"/>
      <c r="H4" s="7"/>
      <c r="I4" s="7"/>
      <c r="J4" s="7"/>
      <c r="K4" s="7"/>
      <c r="L4" s="9"/>
      <c r="M4" s="10"/>
      <c r="N4" s="10"/>
      <c r="O4" s="10"/>
      <c r="P4" s="10"/>
      <c r="Q4" s="10"/>
      <c r="R4" s="10"/>
      <c r="S4" s="10"/>
      <c r="T4" s="10"/>
      <c r="U4" s="10"/>
    </row>
    <row r="5" spans="1:21" ht="16.5" customHeight="1">
      <c r="A5" s="7"/>
      <c r="B5" s="7"/>
      <c r="C5" s="7" t="s">
        <v>309</v>
      </c>
      <c r="D5" s="7"/>
      <c r="E5" s="7"/>
      <c r="F5" s="7"/>
      <c r="G5" s="7"/>
      <c r="H5" s="7"/>
      <c r="I5" s="7"/>
      <c r="J5" s="7"/>
      <c r="K5" s="7"/>
      <c r="L5" s="9"/>
      <c r="M5" s="10"/>
      <c r="N5" s="10"/>
      <c r="O5" s="10"/>
      <c r="P5" s="10"/>
      <c r="Q5" s="10"/>
      <c r="R5" s="10"/>
      <c r="S5" s="10"/>
      <c r="T5" s="10"/>
      <c r="U5" s="10"/>
    </row>
    <row r="6" spans="1:21" ht="16.5" customHeight="1">
      <c r="A6" s="7"/>
      <c r="B6" s="7"/>
      <c r="C6" s="7"/>
      <c r="D6" s="7" t="s">
        <v>403</v>
      </c>
      <c r="E6" s="7"/>
      <c r="F6" s="7"/>
      <c r="G6" s="7"/>
      <c r="H6" s="7"/>
      <c r="I6" s="7"/>
      <c r="J6" s="7"/>
      <c r="K6" s="7"/>
      <c r="L6" s="9" t="s">
        <v>131</v>
      </c>
      <c r="M6" s="34">
        <v>2113659</v>
      </c>
      <c r="N6" s="34">
        <v>1098372</v>
      </c>
      <c r="O6" s="34">
        <v>1304418</v>
      </c>
      <c r="P6" s="33">
        <v>705428</v>
      </c>
      <c r="Q6" s="33">
        <v>352859</v>
      </c>
      <c r="R6" s="20">
        <v>98276</v>
      </c>
      <c r="S6" s="20">
        <v>87046</v>
      </c>
      <c r="T6" s="33">
        <v>112966</v>
      </c>
      <c r="U6" s="34">
        <v>5873024</v>
      </c>
    </row>
    <row r="7" spans="1:21" ht="16.5" customHeight="1">
      <c r="A7" s="7"/>
      <c r="B7" s="7"/>
      <c r="C7" s="7"/>
      <c r="D7" s="7" t="s">
        <v>404</v>
      </c>
      <c r="E7" s="7"/>
      <c r="F7" s="7"/>
      <c r="G7" s="7"/>
      <c r="H7" s="7"/>
      <c r="I7" s="7"/>
      <c r="J7" s="7"/>
      <c r="K7" s="7"/>
      <c r="L7" s="9" t="s">
        <v>131</v>
      </c>
      <c r="M7" s="34">
        <v>3068572</v>
      </c>
      <c r="N7" s="34">
        <v>1772359</v>
      </c>
      <c r="O7" s="34">
        <v>1887381</v>
      </c>
      <c r="P7" s="33">
        <v>997816</v>
      </c>
      <c r="Q7" s="33">
        <v>580575</v>
      </c>
      <c r="R7" s="33">
        <v>170287</v>
      </c>
      <c r="S7" s="33">
        <v>153713</v>
      </c>
      <c r="T7" s="33">
        <v>177654</v>
      </c>
      <c r="U7" s="34">
        <v>8808357</v>
      </c>
    </row>
    <row r="8" spans="1:21" ht="16.5" customHeight="1">
      <c r="A8" s="7"/>
      <c r="B8" s="7"/>
      <c r="C8" s="7"/>
      <c r="D8" s="7" t="s">
        <v>403</v>
      </c>
      <c r="E8" s="7"/>
      <c r="F8" s="7"/>
      <c r="G8" s="7"/>
      <c r="H8" s="7"/>
      <c r="I8" s="7"/>
      <c r="J8" s="7"/>
      <c r="K8" s="7"/>
      <c r="L8" s="9" t="s">
        <v>139</v>
      </c>
      <c r="M8" s="29">
        <v>69</v>
      </c>
      <c r="N8" s="29">
        <v>62</v>
      </c>
      <c r="O8" s="29">
        <v>69</v>
      </c>
      <c r="P8" s="29">
        <v>71</v>
      </c>
      <c r="Q8" s="29">
        <v>61</v>
      </c>
      <c r="R8" s="29">
        <v>58</v>
      </c>
      <c r="S8" s="29">
        <v>57</v>
      </c>
      <c r="T8" s="29">
        <v>64</v>
      </c>
      <c r="U8" s="29">
        <v>67</v>
      </c>
    </row>
    <row r="9" spans="1:21" ht="16.5" customHeight="1">
      <c r="A9" s="7"/>
      <c r="B9" s="7"/>
      <c r="C9" s="7" t="s">
        <v>78</v>
      </c>
      <c r="D9" s="7"/>
      <c r="E9" s="7"/>
      <c r="F9" s="7"/>
      <c r="G9" s="7"/>
      <c r="H9" s="7"/>
      <c r="I9" s="7"/>
      <c r="J9" s="7"/>
      <c r="K9" s="7"/>
      <c r="L9" s="9"/>
      <c r="M9" s="10"/>
      <c r="N9" s="10"/>
      <c r="O9" s="10"/>
      <c r="P9" s="10"/>
      <c r="Q9" s="10"/>
      <c r="R9" s="10"/>
      <c r="S9" s="10"/>
      <c r="T9" s="10"/>
      <c r="U9" s="10"/>
    </row>
    <row r="10" spans="1:21" ht="16.5" customHeight="1">
      <c r="A10" s="7"/>
      <c r="B10" s="7"/>
      <c r="C10" s="7"/>
      <c r="D10" s="7" t="s">
        <v>403</v>
      </c>
      <c r="E10" s="7"/>
      <c r="F10" s="7"/>
      <c r="G10" s="7"/>
      <c r="H10" s="7"/>
      <c r="I10" s="7"/>
      <c r="J10" s="7"/>
      <c r="K10" s="7"/>
      <c r="L10" s="9" t="s">
        <v>131</v>
      </c>
      <c r="M10" s="34">
        <v>2079968</v>
      </c>
      <c r="N10" s="34">
        <v>1157808</v>
      </c>
      <c r="O10" s="34">
        <v>1138010</v>
      </c>
      <c r="P10" s="33">
        <v>701108</v>
      </c>
      <c r="Q10" s="33">
        <v>334335</v>
      </c>
      <c r="R10" s="20">
        <v>92202</v>
      </c>
      <c r="S10" s="20">
        <v>81247</v>
      </c>
      <c r="T10" s="33">
        <v>110514</v>
      </c>
      <c r="U10" s="34">
        <v>5695192</v>
      </c>
    </row>
    <row r="11" spans="1:21" ht="16.5" customHeight="1">
      <c r="A11" s="7"/>
      <c r="B11" s="7"/>
      <c r="C11" s="7"/>
      <c r="D11" s="7" t="s">
        <v>404</v>
      </c>
      <c r="E11" s="7"/>
      <c r="F11" s="7"/>
      <c r="G11" s="7"/>
      <c r="H11" s="7"/>
      <c r="I11" s="7"/>
      <c r="J11" s="7"/>
      <c r="K11" s="7"/>
      <c r="L11" s="9" t="s">
        <v>131</v>
      </c>
      <c r="M11" s="34">
        <v>2916626</v>
      </c>
      <c r="N11" s="34">
        <v>1785135</v>
      </c>
      <c r="O11" s="34">
        <v>1606393</v>
      </c>
      <c r="P11" s="33">
        <v>929507</v>
      </c>
      <c r="Q11" s="33">
        <v>535453</v>
      </c>
      <c r="R11" s="33">
        <v>153733</v>
      </c>
      <c r="S11" s="33">
        <v>141017</v>
      </c>
      <c r="T11" s="33">
        <v>164722</v>
      </c>
      <c r="U11" s="34">
        <v>8232586</v>
      </c>
    </row>
    <row r="12" spans="1:21" ht="16.5" customHeight="1">
      <c r="A12" s="7"/>
      <c r="B12" s="7"/>
      <c r="C12" s="7"/>
      <c r="D12" s="7" t="s">
        <v>403</v>
      </c>
      <c r="E12" s="7"/>
      <c r="F12" s="7"/>
      <c r="G12" s="7"/>
      <c r="H12" s="7"/>
      <c r="I12" s="7"/>
      <c r="J12" s="7"/>
      <c r="K12" s="7"/>
      <c r="L12" s="9" t="s">
        <v>139</v>
      </c>
      <c r="M12" s="29">
        <v>71.3</v>
      </c>
      <c r="N12" s="29">
        <v>64.900000000000006</v>
      </c>
      <c r="O12" s="29">
        <v>70.8</v>
      </c>
      <c r="P12" s="29">
        <v>75.400000000000006</v>
      </c>
      <c r="Q12" s="29">
        <v>62.4</v>
      </c>
      <c r="R12" s="29">
        <v>60</v>
      </c>
      <c r="S12" s="29">
        <v>57.6</v>
      </c>
      <c r="T12" s="29">
        <v>67.099999999999994</v>
      </c>
      <c r="U12" s="29">
        <v>69.2</v>
      </c>
    </row>
    <row r="13" spans="1:21" ht="16.5" customHeight="1">
      <c r="A13" s="7"/>
      <c r="B13" s="7"/>
      <c r="C13" s="7" t="s">
        <v>83</v>
      </c>
      <c r="D13" s="7"/>
      <c r="E13" s="7"/>
      <c r="F13" s="7"/>
      <c r="G13" s="7"/>
      <c r="H13" s="7"/>
      <c r="I13" s="7"/>
      <c r="J13" s="7"/>
      <c r="K13" s="7"/>
      <c r="L13" s="9"/>
      <c r="M13" s="10"/>
      <c r="N13" s="10"/>
      <c r="O13" s="10"/>
      <c r="P13" s="10"/>
      <c r="Q13" s="10"/>
      <c r="R13" s="10"/>
      <c r="S13" s="10"/>
      <c r="T13" s="10"/>
      <c r="U13" s="10"/>
    </row>
    <row r="14" spans="1:21" ht="16.5" customHeight="1">
      <c r="A14" s="7"/>
      <c r="B14" s="7"/>
      <c r="C14" s="7"/>
      <c r="D14" s="7" t="s">
        <v>403</v>
      </c>
      <c r="E14" s="7"/>
      <c r="F14" s="7"/>
      <c r="G14" s="7"/>
      <c r="H14" s="7"/>
      <c r="I14" s="7"/>
      <c r="J14" s="7"/>
      <c r="K14" s="7"/>
      <c r="L14" s="9" t="s">
        <v>131</v>
      </c>
      <c r="M14" s="34">
        <v>2131823</v>
      </c>
      <c r="N14" s="34">
        <v>1254012</v>
      </c>
      <c r="O14" s="34">
        <v>1095814</v>
      </c>
      <c r="P14" s="33">
        <v>714968</v>
      </c>
      <c r="Q14" s="33">
        <v>308762</v>
      </c>
      <c r="R14" s="33">
        <v>102885</v>
      </c>
      <c r="S14" s="20">
        <v>88805</v>
      </c>
      <c r="T14" s="33">
        <v>110234</v>
      </c>
      <c r="U14" s="34">
        <v>5807303</v>
      </c>
    </row>
    <row r="15" spans="1:21" ht="16.5" customHeight="1">
      <c r="A15" s="7"/>
      <c r="B15" s="7"/>
      <c r="C15" s="7"/>
      <c r="D15" s="7" t="s">
        <v>404</v>
      </c>
      <c r="E15" s="7"/>
      <c r="F15" s="7"/>
      <c r="G15" s="7"/>
      <c r="H15" s="7"/>
      <c r="I15" s="7"/>
      <c r="J15" s="7"/>
      <c r="K15" s="7"/>
      <c r="L15" s="9" t="s">
        <v>131</v>
      </c>
      <c r="M15" s="34">
        <v>2972144</v>
      </c>
      <c r="N15" s="34">
        <v>1858982</v>
      </c>
      <c r="O15" s="34">
        <v>1561792</v>
      </c>
      <c r="P15" s="33">
        <v>954981</v>
      </c>
      <c r="Q15" s="33">
        <v>519607</v>
      </c>
      <c r="R15" s="33">
        <v>165994</v>
      </c>
      <c r="S15" s="33">
        <v>149273</v>
      </c>
      <c r="T15" s="33">
        <v>164997</v>
      </c>
      <c r="U15" s="34">
        <v>8347770</v>
      </c>
    </row>
    <row r="16" spans="1:21" ht="16.5" customHeight="1">
      <c r="A16" s="7"/>
      <c r="B16" s="7"/>
      <c r="C16" s="7"/>
      <c r="D16" s="7" t="s">
        <v>403</v>
      </c>
      <c r="E16" s="7"/>
      <c r="F16" s="7"/>
      <c r="G16" s="7"/>
      <c r="H16" s="7"/>
      <c r="I16" s="7"/>
      <c r="J16" s="7"/>
      <c r="K16" s="7"/>
      <c r="L16" s="9" t="s">
        <v>139</v>
      </c>
      <c r="M16" s="29">
        <v>71.7</v>
      </c>
      <c r="N16" s="29">
        <v>67.5</v>
      </c>
      <c r="O16" s="29">
        <v>70.2</v>
      </c>
      <c r="P16" s="29">
        <v>74.900000000000006</v>
      </c>
      <c r="Q16" s="29">
        <v>59.4</v>
      </c>
      <c r="R16" s="29">
        <v>62</v>
      </c>
      <c r="S16" s="29">
        <v>59.5</v>
      </c>
      <c r="T16" s="29">
        <v>66.8</v>
      </c>
      <c r="U16" s="29">
        <v>69.599999999999994</v>
      </c>
    </row>
    <row r="17" spans="1:21" ht="16.5" customHeight="1">
      <c r="A17" s="7"/>
      <c r="B17" s="7"/>
      <c r="C17" s="7" t="s">
        <v>84</v>
      </c>
      <c r="D17" s="7"/>
      <c r="E17" s="7"/>
      <c r="F17" s="7"/>
      <c r="G17" s="7"/>
      <c r="H17" s="7"/>
      <c r="I17" s="7"/>
      <c r="J17" s="7"/>
      <c r="K17" s="7"/>
      <c r="L17" s="9"/>
      <c r="M17" s="10"/>
      <c r="N17" s="10"/>
      <c r="O17" s="10"/>
      <c r="P17" s="10"/>
      <c r="Q17" s="10"/>
      <c r="R17" s="10"/>
      <c r="S17" s="10"/>
      <c r="T17" s="10"/>
      <c r="U17" s="10"/>
    </row>
    <row r="18" spans="1:21" ht="16.5" customHeight="1">
      <c r="A18" s="7"/>
      <c r="B18" s="7"/>
      <c r="C18" s="7"/>
      <c r="D18" s="7" t="s">
        <v>403</v>
      </c>
      <c r="E18" s="7"/>
      <c r="F18" s="7"/>
      <c r="G18" s="7"/>
      <c r="H18" s="7"/>
      <c r="I18" s="7"/>
      <c r="J18" s="7"/>
      <c r="K18" s="7"/>
      <c r="L18" s="9" t="s">
        <v>131</v>
      </c>
      <c r="M18" s="34">
        <v>2112974</v>
      </c>
      <c r="N18" s="34">
        <v>1240601</v>
      </c>
      <c r="O18" s="34">
        <v>1090795</v>
      </c>
      <c r="P18" s="33">
        <v>648205</v>
      </c>
      <c r="Q18" s="33">
        <v>308117</v>
      </c>
      <c r="R18" s="33">
        <v>104594</v>
      </c>
      <c r="S18" s="20">
        <v>94551</v>
      </c>
      <c r="T18" s="20">
        <v>99511</v>
      </c>
      <c r="U18" s="34">
        <v>5699348</v>
      </c>
    </row>
    <row r="19" spans="1:21" ht="16.5" customHeight="1">
      <c r="A19" s="7"/>
      <c r="B19" s="7"/>
      <c r="C19" s="7"/>
      <c r="D19" s="7" t="s">
        <v>404</v>
      </c>
      <c r="E19" s="7"/>
      <c r="F19" s="7"/>
      <c r="G19" s="7"/>
      <c r="H19" s="7"/>
      <c r="I19" s="7"/>
      <c r="J19" s="7"/>
      <c r="K19" s="7"/>
      <c r="L19" s="9" t="s">
        <v>131</v>
      </c>
      <c r="M19" s="34">
        <v>2875056</v>
      </c>
      <c r="N19" s="34">
        <v>1792899</v>
      </c>
      <c r="O19" s="34">
        <v>1512084</v>
      </c>
      <c r="P19" s="33">
        <v>856707</v>
      </c>
      <c r="Q19" s="33">
        <v>506494</v>
      </c>
      <c r="R19" s="33">
        <v>162441</v>
      </c>
      <c r="S19" s="33">
        <v>147778</v>
      </c>
      <c r="T19" s="33">
        <v>158761</v>
      </c>
      <c r="U19" s="34">
        <v>8012220</v>
      </c>
    </row>
    <row r="20" spans="1:21" ht="16.5" customHeight="1">
      <c r="A20" s="7"/>
      <c r="B20" s="7"/>
      <c r="C20" s="7"/>
      <c r="D20" s="7" t="s">
        <v>403</v>
      </c>
      <c r="E20" s="7"/>
      <c r="F20" s="7"/>
      <c r="G20" s="7"/>
      <c r="H20" s="7"/>
      <c r="I20" s="7"/>
      <c r="J20" s="7"/>
      <c r="K20" s="7"/>
      <c r="L20" s="9" t="s">
        <v>139</v>
      </c>
      <c r="M20" s="29">
        <v>73.5</v>
      </c>
      <c r="N20" s="29">
        <v>69.2</v>
      </c>
      <c r="O20" s="29">
        <v>72.099999999999994</v>
      </c>
      <c r="P20" s="29">
        <v>75.7</v>
      </c>
      <c r="Q20" s="29">
        <v>60.8</v>
      </c>
      <c r="R20" s="29">
        <v>64.400000000000006</v>
      </c>
      <c r="S20" s="29">
        <v>64</v>
      </c>
      <c r="T20" s="29">
        <v>62.7</v>
      </c>
      <c r="U20" s="29">
        <v>71.099999999999994</v>
      </c>
    </row>
    <row r="21" spans="1:21" ht="16.5" customHeight="1">
      <c r="A21" s="7"/>
      <c r="B21" s="7"/>
      <c r="C21" s="7" t="s">
        <v>85</v>
      </c>
      <c r="D21" s="7"/>
      <c r="E21" s="7"/>
      <c r="F21" s="7"/>
      <c r="G21" s="7"/>
      <c r="H21" s="7"/>
      <c r="I21" s="7"/>
      <c r="J21" s="7"/>
      <c r="K21" s="7"/>
      <c r="L21" s="9"/>
      <c r="M21" s="10"/>
      <c r="N21" s="10"/>
      <c r="O21" s="10"/>
      <c r="P21" s="10"/>
      <c r="Q21" s="10"/>
      <c r="R21" s="10"/>
      <c r="S21" s="10"/>
      <c r="T21" s="10"/>
      <c r="U21" s="10"/>
    </row>
    <row r="22" spans="1:21" ht="16.5" customHeight="1">
      <c r="A22" s="7"/>
      <c r="B22" s="7"/>
      <c r="C22" s="7"/>
      <c r="D22" s="7" t="s">
        <v>403</v>
      </c>
      <c r="E22" s="7"/>
      <c r="F22" s="7"/>
      <c r="G22" s="7"/>
      <c r="H22" s="7"/>
      <c r="I22" s="7"/>
      <c r="J22" s="7"/>
      <c r="K22" s="7"/>
      <c r="L22" s="9" t="s">
        <v>131</v>
      </c>
      <c r="M22" s="34">
        <v>2074834</v>
      </c>
      <c r="N22" s="34">
        <v>1234876</v>
      </c>
      <c r="O22" s="34">
        <v>1059528</v>
      </c>
      <c r="P22" s="33">
        <v>616301</v>
      </c>
      <c r="Q22" s="33">
        <v>313996</v>
      </c>
      <c r="R22" s="33">
        <v>101075</v>
      </c>
      <c r="S22" s="33">
        <v>105001</v>
      </c>
      <c r="T22" s="20">
        <v>98873</v>
      </c>
      <c r="U22" s="34">
        <v>5604484</v>
      </c>
    </row>
    <row r="23" spans="1:21" ht="16.5" customHeight="1">
      <c r="A23" s="7"/>
      <c r="B23" s="7"/>
      <c r="C23" s="7"/>
      <c r="D23" s="7" t="s">
        <v>404</v>
      </c>
      <c r="E23" s="7"/>
      <c r="F23" s="7"/>
      <c r="G23" s="7"/>
      <c r="H23" s="7"/>
      <c r="I23" s="7"/>
      <c r="J23" s="7"/>
      <c r="K23" s="7"/>
      <c r="L23" s="9" t="s">
        <v>131</v>
      </c>
      <c r="M23" s="34">
        <v>2777522</v>
      </c>
      <c r="N23" s="34">
        <v>1731024</v>
      </c>
      <c r="O23" s="34">
        <v>1457082</v>
      </c>
      <c r="P23" s="33">
        <v>835545</v>
      </c>
      <c r="Q23" s="33">
        <v>493268</v>
      </c>
      <c r="R23" s="33">
        <v>156323</v>
      </c>
      <c r="S23" s="33">
        <v>143860</v>
      </c>
      <c r="T23" s="33">
        <v>153935</v>
      </c>
      <c r="U23" s="34">
        <v>7748559</v>
      </c>
    </row>
    <row r="24" spans="1:21" ht="16.5" customHeight="1">
      <c r="A24" s="7"/>
      <c r="B24" s="7"/>
      <c r="C24" s="7"/>
      <c r="D24" s="7" t="s">
        <v>403</v>
      </c>
      <c r="E24" s="7"/>
      <c r="F24" s="7"/>
      <c r="G24" s="7"/>
      <c r="H24" s="7"/>
      <c r="I24" s="7"/>
      <c r="J24" s="7"/>
      <c r="K24" s="7"/>
      <c r="L24" s="9" t="s">
        <v>139</v>
      </c>
      <c r="M24" s="29">
        <v>74.7</v>
      </c>
      <c r="N24" s="29">
        <v>71.3</v>
      </c>
      <c r="O24" s="29">
        <v>72.7</v>
      </c>
      <c r="P24" s="29">
        <v>73.8</v>
      </c>
      <c r="Q24" s="29">
        <v>63.7</v>
      </c>
      <c r="R24" s="29">
        <v>64.7</v>
      </c>
      <c r="S24" s="29">
        <v>73</v>
      </c>
      <c r="T24" s="29">
        <v>64.2</v>
      </c>
      <c r="U24" s="29">
        <v>72.3</v>
      </c>
    </row>
    <row r="25" spans="1:21" ht="16.5" customHeight="1">
      <c r="A25" s="7"/>
      <c r="B25" s="7"/>
      <c r="C25" s="7" t="s">
        <v>86</v>
      </c>
      <c r="D25" s="7"/>
      <c r="E25" s="7"/>
      <c r="F25" s="7"/>
      <c r="G25" s="7"/>
      <c r="H25" s="7"/>
      <c r="I25" s="7"/>
      <c r="J25" s="7"/>
      <c r="K25" s="7"/>
      <c r="L25" s="9"/>
      <c r="M25" s="10"/>
      <c r="N25" s="10"/>
      <c r="O25" s="10"/>
      <c r="P25" s="10"/>
      <c r="Q25" s="10"/>
      <c r="R25" s="10"/>
      <c r="S25" s="10"/>
      <c r="T25" s="10"/>
      <c r="U25" s="10"/>
    </row>
    <row r="26" spans="1:21" ht="16.5" customHeight="1">
      <c r="A26" s="7"/>
      <c r="B26" s="7"/>
      <c r="C26" s="7"/>
      <c r="D26" s="7" t="s">
        <v>403</v>
      </c>
      <c r="E26" s="7"/>
      <c r="F26" s="7"/>
      <c r="G26" s="7"/>
      <c r="H26" s="7"/>
      <c r="I26" s="7"/>
      <c r="J26" s="7"/>
      <c r="K26" s="7"/>
      <c r="L26" s="9" t="s">
        <v>131</v>
      </c>
      <c r="M26" s="34">
        <v>2039955</v>
      </c>
      <c r="N26" s="34">
        <v>1195831</v>
      </c>
      <c r="O26" s="34">
        <v>1082725</v>
      </c>
      <c r="P26" s="33">
        <v>630193</v>
      </c>
      <c r="Q26" s="33">
        <v>318104</v>
      </c>
      <c r="R26" s="33">
        <v>101754</v>
      </c>
      <c r="S26" s="25" t="s">
        <v>144</v>
      </c>
      <c r="T26" s="20">
        <v>94356</v>
      </c>
      <c r="U26" s="34">
        <v>5462918</v>
      </c>
    </row>
    <row r="27" spans="1:21" ht="16.5" customHeight="1">
      <c r="A27" s="7"/>
      <c r="B27" s="7"/>
      <c r="C27" s="7"/>
      <c r="D27" s="7" t="s">
        <v>404</v>
      </c>
      <c r="E27" s="7"/>
      <c r="F27" s="7"/>
      <c r="G27" s="7"/>
      <c r="H27" s="7"/>
      <c r="I27" s="7"/>
      <c r="J27" s="7"/>
      <c r="K27" s="7"/>
      <c r="L27" s="9" t="s">
        <v>131</v>
      </c>
      <c r="M27" s="34">
        <v>2726943</v>
      </c>
      <c r="N27" s="34">
        <v>1679874</v>
      </c>
      <c r="O27" s="34">
        <v>1439140</v>
      </c>
      <c r="P27" s="33">
        <v>829431</v>
      </c>
      <c r="Q27" s="33">
        <v>481889</v>
      </c>
      <c r="R27" s="33">
        <v>153541</v>
      </c>
      <c r="S27" s="25" t="s">
        <v>144</v>
      </c>
      <c r="T27" s="33">
        <v>148459</v>
      </c>
      <c r="U27" s="34">
        <v>7459277</v>
      </c>
    </row>
    <row r="28" spans="1:21" ht="16.5" customHeight="1">
      <c r="A28" s="7"/>
      <c r="B28" s="7"/>
      <c r="C28" s="7"/>
      <c r="D28" s="7" t="s">
        <v>403</v>
      </c>
      <c r="E28" s="7"/>
      <c r="F28" s="7"/>
      <c r="G28" s="7"/>
      <c r="H28" s="7"/>
      <c r="I28" s="7"/>
      <c r="J28" s="7"/>
      <c r="K28" s="7"/>
      <c r="L28" s="9" t="s">
        <v>139</v>
      </c>
      <c r="M28" s="29">
        <v>74.8</v>
      </c>
      <c r="N28" s="29">
        <v>71.2</v>
      </c>
      <c r="O28" s="29">
        <v>75.2</v>
      </c>
      <c r="P28" s="29">
        <v>76</v>
      </c>
      <c r="Q28" s="29">
        <v>66</v>
      </c>
      <c r="R28" s="29">
        <v>66.3</v>
      </c>
      <c r="S28" s="26" t="s">
        <v>144</v>
      </c>
      <c r="T28" s="29">
        <v>63.6</v>
      </c>
      <c r="U28" s="29">
        <v>73.2</v>
      </c>
    </row>
    <row r="29" spans="1:21" ht="16.5" customHeight="1">
      <c r="A29" s="7"/>
      <c r="B29" s="7"/>
      <c r="C29" s="7" t="s">
        <v>87</v>
      </c>
      <c r="D29" s="7"/>
      <c r="E29" s="7"/>
      <c r="F29" s="7"/>
      <c r="G29" s="7"/>
      <c r="H29" s="7"/>
      <c r="I29" s="7"/>
      <c r="J29" s="7"/>
      <c r="K29" s="7"/>
      <c r="L29" s="9"/>
      <c r="M29" s="10"/>
      <c r="N29" s="10"/>
      <c r="O29" s="10"/>
      <c r="P29" s="10"/>
      <c r="Q29" s="10"/>
      <c r="R29" s="10"/>
      <c r="S29" s="10"/>
      <c r="T29" s="10"/>
      <c r="U29" s="10"/>
    </row>
    <row r="30" spans="1:21" ht="16.5" customHeight="1">
      <c r="A30" s="7"/>
      <c r="B30" s="7"/>
      <c r="C30" s="7"/>
      <c r="D30" s="7" t="s">
        <v>403</v>
      </c>
      <c r="E30" s="7"/>
      <c r="F30" s="7"/>
      <c r="G30" s="7"/>
      <c r="H30" s="7"/>
      <c r="I30" s="7"/>
      <c r="J30" s="7"/>
      <c r="K30" s="7"/>
      <c r="L30" s="9" t="s">
        <v>131</v>
      </c>
      <c r="M30" s="34">
        <v>2005126</v>
      </c>
      <c r="N30" s="34">
        <v>1126336</v>
      </c>
      <c r="O30" s="34">
        <v>1057255</v>
      </c>
      <c r="P30" s="33">
        <v>632713</v>
      </c>
      <c r="Q30" s="33">
        <v>299542</v>
      </c>
      <c r="R30" s="20">
        <v>99899</v>
      </c>
      <c r="S30" s="20">
        <v>81989</v>
      </c>
      <c r="T30" s="20">
        <v>88315</v>
      </c>
      <c r="U30" s="34">
        <v>5391175</v>
      </c>
    </row>
    <row r="31" spans="1:21" ht="16.5" customHeight="1">
      <c r="A31" s="7"/>
      <c r="B31" s="7"/>
      <c r="C31" s="7"/>
      <c r="D31" s="7" t="s">
        <v>404</v>
      </c>
      <c r="E31" s="7"/>
      <c r="F31" s="7"/>
      <c r="G31" s="7"/>
      <c r="H31" s="7"/>
      <c r="I31" s="7"/>
      <c r="J31" s="7"/>
      <c r="K31" s="7"/>
      <c r="L31" s="9" t="s">
        <v>131</v>
      </c>
      <c r="M31" s="34">
        <v>2675845</v>
      </c>
      <c r="N31" s="34">
        <v>1610614</v>
      </c>
      <c r="O31" s="34">
        <v>1378883</v>
      </c>
      <c r="P31" s="33">
        <v>803821</v>
      </c>
      <c r="Q31" s="33">
        <v>469368</v>
      </c>
      <c r="R31" s="33">
        <v>150076</v>
      </c>
      <c r="S31" s="33">
        <v>129961</v>
      </c>
      <c r="T31" s="33">
        <v>142244</v>
      </c>
      <c r="U31" s="34">
        <v>7360812</v>
      </c>
    </row>
    <row r="32" spans="1:21" ht="16.5" customHeight="1">
      <c r="A32" s="7"/>
      <c r="B32" s="7"/>
      <c r="C32" s="7"/>
      <c r="D32" s="7" t="s">
        <v>403</v>
      </c>
      <c r="E32" s="7"/>
      <c r="F32" s="7"/>
      <c r="G32" s="7"/>
      <c r="H32" s="7"/>
      <c r="I32" s="7"/>
      <c r="J32" s="7"/>
      <c r="K32" s="7"/>
      <c r="L32" s="9" t="s">
        <v>139</v>
      </c>
      <c r="M32" s="29">
        <v>74.900000000000006</v>
      </c>
      <c r="N32" s="29">
        <v>69.900000000000006</v>
      </c>
      <c r="O32" s="29">
        <v>76.7</v>
      </c>
      <c r="P32" s="29">
        <v>78.7</v>
      </c>
      <c r="Q32" s="29">
        <v>63.8</v>
      </c>
      <c r="R32" s="29">
        <v>66.599999999999994</v>
      </c>
      <c r="S32" s="29">
        <v>63.1</v>
      </c>
      <c r="T32" s="29">
        <v>62.1</v>
      </c>
      <c r="U32" s="29">
        <v>73.2</v>
      </c>
    </row>
    <row r="33" spans="1:21" ht="16.5" customHeight="1">
      <c r="A33" s="7"/>
      <c r="B33" s="7"/>
      <c r="C33" s="7" t="s">
        <v>88</v>
      </c>
      <c r="D33" s="7"/>
      <c r="E33" s="7"/>
      <c r="F33" s="7"/>
      <c r="G33" s="7"/>
      <c r="H33" s="7"/>
      <c r="I33" s="7"/>
      <c r="J33" s="7"/>
      <c r="K33" s="7"/>
      <c r="L33" s="9"/>
      <c r="M33" s="10"/>
      <c r="N33" s="10"/>
      <c r="O33" s="10"/>
      <c r="P33" s="10"/>
      <c r="Q33" s="10"/>
      <c r="R33" s="10"/>
      <c r="S33" s="10"/>
      <c r="T33" s="10"/>
      <c r="U33" s="10"/>
    </row>
    <row r="34" spans="1:21" ht="16.5" customHeight="1">
      <c r="A34" s="7"/>
      <c r="B34" s="7"/>
      <c r="C34" s="7"/>
      <c r="D34" s="7" t="s">
        <v>403</v>
      </c>
      <c r="E34" s="7"/>
      <c r="F34" s="7"/>
      <c r="G34" s="7"/>
      <c r="H34" s="7"/>
      <c r="I34" s="7"/>
      <c r="J34" s="7"/>
      <c r="K34" s="7"/>
      <c r="L34" s="9" t="s">
        <v>131</v>
      </c>
      <c r="M34" s="34">
        <v>1946951</v>
      </c>
      <c r="N34" s="34">
        <v>1084460</v>
      </c>
      <c r="O34" s="34">
        <v>1031765</v>
      </c>
      <c r="P34" s="33">
        <v>590031</v>
      </c>
      <c r="Q34" s="33">
        <v>298650</v>
      </c>
      <c r="R34" s="33">
        <v>100372</v>
      </c>
      <c r="S34" s="20">
        <v>77844</v>
      </c>
      <c r="T34" s="20">
        <v>89438</v>
      </c>
      <c r="U34" s="34">
        <v>5219511</v>
      </c>
    </row>
    <row r="35" spans="1:21" ht="16.5" customHeight="1">
      <c r="A35" s="7"/>
      <c r="B35" s="7"/>
      <c r="C35" s="7"/>
      <c r="D35" s="7" t="s">
        <v>404</v>
      </c>
      <c r="E35" s="7"/>
      <c r="F35" s="7"/>
      <c r="G35" s="7"/>
      <c r="H35" s="7"/>
      <c r="I35" s="7"/>
      <c r="J35" s="7"/>
      <c r="K35" s="7"/>
      <c r="L35" s="9" t="s">
        <v>131</v>
      </c>
      <c r="M35" s="34">
        <v>2634923</v>
      </c>
      <c r="N35" s="34">
        <v>1572787</v>
      </c>
      <c r="O35" s="34">
        <v>1351573</v>
      </c>
      <c r="P35" s="33">
        <v>742615</v>
      </c>
      <c r="Q35" s="33">
        <v>463171</v>
      </c>
      <c r="R35" s="33">
        <v>148278</v>
      </c>
      <c r="S35" s="33">
        <v>125888</v>
      </c>
      <c r="T35" s="33">
        <v>145176</v>
      </c>
      <c r="U35" s="34">
        <v>7184411</v>
      </c>
    </row>
    <row r="36" spans="1:21" ht="16.5" customHeight="1">
      <c r="A36" s="14"/>
      <c r="B36" s="14"/>
      <c r="C36" s="14"/>
      <c r="D36" s="14" t="s">
        <v>403</v>
      </c>
      <c r="E36" s="14"/>
      <c r="F36" s="14"/>
      <c r="G36" s="14"/>
      <c r="H36" s="14"/>
      <c r="I36" s="14"/>
      <c r="J36" s="14"/>
      <c r="K36" s="14"/>
      <c r="L36" s="15" t="s">
        <v>139</v>
      </c>
      <c r="M36" s="35">
        <v>73.900000000000006</v>
      </c>
      <c r="N36" s="35">
        <v>69</v>
      </c>
      <c r="O36" s="35">
        <v>76.3</v>
      </c>
      <c r="P36" s="35">
        <v>79.5</v>
      </c>
      <c r="Q36" s="35">
        <v>64.5</v>
      </c>
      <c r="R36" s="35">
        <v>67.7</v>
      </c>
      <c r="S36" s="35">
        <v>61.8</v>
      </c>
      <c r="T36" s="35">
        <v>61.6</v>
      </c>
      <c r="U36" s="35">
        <v>72.7</v>
      </c>
    </row>
    <row r="37" spans="1:21" ht="4.5" customHeight="1">
      <c r="A37" s="22"/>
      <c r="B37" s="22"/>
      <c r="C37" s="2"/>
      <c r="D37" s="2"/>
      <c r="E37" s="2"/>
      <c r="F37" s="2"/>
      <c r="G37" s="2"/>
      <c r="H37" s="2"/>
      <c r="I37" s="2"/>
      <c r="J37" s="2"/>
      <c r="K37" s="2"/>
      <c r="L37" s="2"/>
      <c r="M37" s="2"/>
      <c r="N37" s="2"/>
      <c r="O37" s="2"/>
      <c r="P37" s="2"/>
      <c r="Q37" s="2"/>
      <c r="R37" s="2"/>
      <c r="S37" s="2"/>
      <c r="T37" s="2"/>
      <c r="U37" s="2"/>
    </row>
    <row r="38" spans="1:21" ht="16.5" customHeight="1">
      <c r="A38" s="22"/>
      <c r="B38" s="22"/>
      <c r="C38" s="62" t="s">
        <v>223</v>
      </c>
      <c r="D38" s="62"/>
      <c r="E38" s="62"/>
      <c r="F38" s="62"/>
      <c r="G38" s="62"/>
      <c r="H38" s="62"/>
      <c r="I38" s="62"/>
      <c r="J38" s="62"/>
      <c r="K38" s="62"/>
      <c r="L38" s="62"/>
      <c r="M38" s="62"/>
      <c r="N38" s="62"/>
      <c r="O38" s="62"/>
      <c r="P38" s="62"/>
      <c r="Q38" s="62"/>
      <c r="R38" s="62"/>
      <c r="S38" s="62"/>
      <c r="T38" s="62"/>
      <c r="U38" s="62"/>
    </row>
    <row r="39" spans="1:21" ht="4.5" customHeight="1">
      <c r="A39" s="22"/>
      <c r="B39" s="22"/>
      <c r="C39" s="2"/>
      <c r="D39" s="2"/>
      <c r="E39" s="2"/>
      <c r="F39" s="2"/>
      <c r="G39" s="2"/>
      <c r="H39" s="2"/>
      <c r="I39" s="2"/>
      <c r="J39" s="2"/>
      <c r="K39" s="2"/>
      <c r="L39" s="2"/>
      <c r="M39" s="2"/>
      <c r="N39" s="2"/>
      <c r="O39" s="2"/>
      <c r="P39" s="2"/>
      <c r="Q39" s="2"/>
      <c r="R39" s="2"/>
      <c r="S39" s="2"/>
      <c r="T39" s="2"/>
      <c r="U39" s="2"/>
    </row>
    <row r="40" spans="1:21" ht="16.5" customHeight="1">
      <c r="A40" s="45"/>
      <c r="B40" s="45"/>
      <c r="C40" s="62" t="s">
        <v>334</v>
      </c>
      <c r="D40" s="62"/>
      <c r="E40" s="62"/>
      <c r="F40" s="62"/>
      <c r="G40" s="62"/>
      <c r="H40" s="62"/>
      <c r="I40" s="62"/>
      <c r="J40" s="62"/>
      <c r="K40" s="62"/>
      <c r="L40" s="62"/>
      <c r="M40" s="62"/>
      <c r="N40" s="62"/>
      <c r="O40" s="62"/>
      <c r="P40" s="62"/>
      <c r="Q40" s="62"/>
      <c r="R40" s="62"/>
      <c r="S40" s="62"/>
      <c r="T40" s="62"/>
      <c r="U40" s="62"/>
    </row>
    <row r="41" spans="1:21" ht="16.5" customHeight="1">
      <c r="A41" s="46"/>
      <c r="B41" s="46"/>
      <c r="C41" s="62" t="s">
        <v>335</v>
      </c>
      <c r="D41" s="62"/>
      <c r="E41" s="62"/>
      <c r="F41" s="62"/>
      <c r="G41" s="62"/>
      <c r="H41" s="62"/>
      <c r="I41" s="62"/>
      <c r="J41" s="62"/>
      <c r="K41" s="62"/>
      <c r="L41" s="62"/>
      <c r="M41" s="62"/>
      <c r="N41" s="62"/>
      <c r="O41" s="62"/>
      <c r="P41" s="62"/>
      <c r="Q41" s="62"/>
      <c r="R41" s="62"/>
      <c r="S41" s="62"/>
      <c r="T41" s="62"/>
      <c r="U41" s="62"/>
    </row>
    <row r="42" spans="1:21" ht="4.5" customHeight="1">
      <c r="A42" s="22"/>
      <c r="B42" s="22"/>
      <c r="C42" s="2"/>
      <c r="D42" s="2"/>
      <c r="E42" s="2"/>
      <c r="F42" s="2"/>
      <c r="G42" s="2"/>
      <c r="H42" s="2"/>
      <c r="I42" s="2"/>
      <c r="J42" s="2"/>
      <c r="K42" s="2"/>
      <c r="L42" s="2"/>
      <c r="M42" s="2"/>
      <c r="N42" s="2"/>
      <c r="O42" s="2"/>
      <c r="P42" s="2"/>
      <c r="Q42" s="2"/>
      <c r="R42" s="2"/>
      <c r="S42" s="2"/>
      <c r="T42" s="2"/>
      <c r="U42" s="2"/>
    </row>
    <row r="43" spans="1:21" ht="16.5" customHeight="1">
      <c r="A43" s="22" t="s">
        <v>93</v>
      </c>
      <c r="B43" s="22"/>
      <c r="C43" s="62" t="s">
        <v>336</v>
      </c>
      <c r="D43" s="62"/>
      <c r="E43" s="62"/>
      <c r="F43" s="62"/>
      <c r="G43" s="62"/>
      <c r="H43" s="62"/>
      <c r="I43" s="62"/>
      <c r="J43" s="62"/>
      <c r="K43" s="62"/>
      <c r="L43" s="62"/>
      <c r="M43" s="62"/>
      <c r="N43" s="62"/>
      <c r="O43" s="62"/>
      <c r="P43" s="62"/>
      <c r="Q43" s="62"/>
      <c r="R43" s="62"/>
      <c r="S43" s="62"/>
      <c r="T43" s="62"/>
      <c r="U43" s="62"/>
    </row>
    <row r="44" spans="1:21" ht="29.45" customHeight="1">
      <c r="A44" s="22" t="s">
        <v>95</v>
      </c>
      <c r="B44" s="22"/>
      <c r="C44" s="62" t="s">
        <v>405</v>
      </c>
      <c r="D44" s="62"/>
      <c r="E44" s="62"/>
      <c r="F44" s="62"/>
      <c r="G44" s="62"/>
      <c r="H44" s="62"/>
      <c r="I44" s="62"/>
      <c r="J44" s="62"/>
      <c r="K44" s="62"/>
      <c r="L44" s="62"/>
      <c r="M44" s="62"/>
      <c r="N44" s="62"/>
      <c r="O44" s="62"/>
      <c r="P44" s="62"/>
      <c r="Q44" s="62"/>
      <c r="R44" s="62"/>
      <c r="S44" s="62"/>
      <c r="T44" s="62"/>
      <c r="U44" s="62"/>
    </row>
    <row r="45" spans="1:21" ht="16.5" customHeight="1">
      <c r="A45" s="22" t="s">
        <v>97</v>
      </c>
      <c r="B45" s="22"/>
      <c r="C45" s="62" t="s">
        <v>301</v>
      </c>
      <c r="D45" s="62"/>
      <c r="E45" s="62"/>
      <c r="F45" s="62"/>
      <c r="G45" s="62"/>
      <c r="H45" s="62"/>
      <c r="I45" s="62"/>
      <c r="J45" s="62"/>
      <c r="K45" s="62"/>
      <c r="L45" s="62"/>
      <c r="M45" s="62"/>
      <c r="N45" s="62"/>
      <c r="O45" s="62"/>
      <c r="P45" s="62"/>
      <c r="Q45" s="62"/>
      <c r="R45" s="62"/>
      <c r="S45" s="62"/>
      <c r="T45" s="62"/>
      <c r="U45" s="62"/>
    </row>
    <row r="46" spans="1:21" ht="4.5" customHeight="1"/>
    <row r="47" spans="1:21" ht="42.4" customHeight="1">
      <c r="A47" s="23" t="s">
        <v>109</v>
      </c>
      <c r="B47" s="22"/>
      <c r="C47" s="22"/>
      <c r="D47" s="22"/>
      <c r="E47" s="62" t="s">
        <v>406</v>
      </c>
      <c r="F47" s="62"/>
      <c r="G47" s="62"/>
      <c r="H47" s="62"/>
      <c r="I47" s="62"/>
      <c r="J47" s="62"/>
      <c r="K47" s="62"/>
      <c r="L47" s="62"/>
      <c r="M47" s="62"/>
      <c r="N47" s="62"/>
      <c r="O47" s="62"/>
      <c r="P47" s="62"/>
      <c r="Q47" s="62"/>
      <c r="R47" s="62"/>
      <c r="S47" s="62"/>
      <c r="T47" s="62"/>
      <c r="U47" s="62"/>
    </row>
  </sheetData>
  <mergeCells count="8">
    <mergeCell ref="C44:U44"/>
    <mergeCell ref="C45:U45"/>
    <mergeCell ref="E47:U47"/>
    <mergeCell ref="K1:U1"/>
    <mergeCell ref="C38:U38"/>
    <mergeCell ref="C40:U40"/>
    <mergeCell ref="C41:U41"/>
    <mergeCell ref="C43:U43"/>
  </mergeCells>
  <pageMargins left="0.7" right="0.7" top="0.75" bottom="0.75" header="0.3" footer="0.3"/>
  <pageSetup paperSize="9" fitToHeight="0" orientation="landscape" horizontalDpi="300" verticalDpi="300"/>
  <headerFooter scaleWithDoc="0" alignWithMargins="0">
    <oddHeader>&amp;C&amp;"Arial"&amp;8TABLE 12A.18</oddHeader>
    <oddFooter>&amp;L&amp;"Arial"&amp;8REPORT ON
GOVERNMENT
SERVICES 2022&amp;R&amp;"Arial"&amp;8PUBLIC
HOSPITALS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425"/>
  <sheetViews>
    <sheetView showGridLines="0" workbookViewId="0"/>
  </sheetViews>
  <sheetFormatPr defaultColWidth="11.5703125" defaultRowHeight="13.15"/>
  <cols>
    <col min="1" max="10" width="1.7109375" customWidth="1"/>
    <col min="11" max="11" width="10.28515625" customWidth="1"/>
    <col min="12" max="12" width="5.42578125" customWidth="1"/>
    <col min="13" max="21" width="8.42578125" customWidth="1"/>
  </cols>
  <sheetData>
    <row r="1" spans="1:21" ht="33.950000000000003" customHeight="1">
      <c r="A1" s="8" t="s">
        <v>407</v>
      </c>
      <c r="B1" s="8"/>
      <c r="C1" s="8"/>
      <c r="D1" s="8"/>
      <c r="E1" s="8"/>
      <c r="F1" s="8"/>
      <c r="G1" s="8"/>
      <c r="H1" s="8"/>
      <c r="I1" s="8"/>
      <c r="J1" s="8"/>
      <c r="K1" s="67" t="s">
        <v>408</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229</v>
      </c>
      <c r="T2" s="13" t="s">
        <v>115</v>
      </c>
      <c r="U2" s="13" t="s">
        <v>409</v>
      </c>
    </row>
    <row r="3" spans="1:21" ht="16.5" customHeight="1">
      <c r="A3" s="7" t="s">
        <v>410</v>
      </c>
      <c r="B3" s="7"/>
      <c r="C3" s="7"/>
      <c r="D3" s="7"/>
      <c r="E3" s="7"/>
      <c r="F3" s="7"/>
      <c r="G3" s="7"/>
      <c r="H3" s="7"/>
      <c r="I3" s="7"/>
      <c r="J3" s="7"/>
      <c r="K3" s="7"/>
      <c r="L3" s="9"/>
      <c r="M3" s="10"/>
      <c r="N3" s="10"/>
      <c r="O3" s="10"/>
      <c r="P3" s="10"/>
      <c r="Q3" s="10"/>
      <c r="R3" s="10"/>
      <c r="S3" s="10"/>
      <c r="T3" s="10"/>
      <c r="U3" s="10"/>
    </row>
    <row r="4" spans="1:21" ht="16.5" customHeight="1">
      <c r="A4" s="7"/>
      <c r="B4" s="7" t="s">
        <v>309</v>
      </c>
      <c r="C4" s="7"/>
      <c r="D4" s="7"/>
      <c r="E4" s="7"/>
      <c r="F4" s="7"/>
      <c r="G4" s="7"/>
      <c r="H4" s="7"/>
      <c r="I4" s="7"/>
      <c r="J4" s="7"/>
      <c r="K4" s="7"/>
      <c r="L4" s="9"/>
      <c r="M4" s="10"/>
      <c r="N4" s="10"/>
      <c r="O4" s="10"/>
      <c r="P4" s="10"/>
      <c r="Q4" s="10"/>
      <c r="R4" s="10"/>
      <c r="S4" s="10"/>
      <c r="T4" s="10"/>
      <c r="U4" s="10"/>
    </row>
    <row r="5" spans="1:21" ht="16.5" customHeight="1">
      <c r="A5" s="7"/>
      <c r="B5" s="7"/>
      <c r="C5" s="7" t="s">
        <v>310</v>
      </c>
      <c r="D5" s="7"/>
      <c r="E5" s="7"/>
      <c r="F5" s="7"/>
      <c r="G5" s="7"/>
      <c r="H5" s="7"/>
      <c r="I5" s="7"/>
      <c r="J5" s="7"/>
      <c r="K5" s="7"/>
      <c r="L5" s="9"/>
      <c r="M5" s="10"/>
      <c r="N5" s="10"/>
      <c r="O5" s="10"/>
      <c r="P5" s="10"/>
      <c r="Q5" s="10"/>
      <c r="R5" s="10"/>
      <c r="S5" s="10"/>
      <c r="T5" s="10"/>
      <c r="U5" s="10"/>
    </row>
    <row r="6" spans="1:21" ht="16.5" customHeight="1">
      <c r="A6" s="7"/>
      <c r="B6" s="7"/>
      <c r="C6" s="7"/>
      <c r="D6" s="7" t="s">
        <v>411</v>
      </c>
      <c r="E6" s="7"/>
      <c r="F6" s="7"/>
      <c r="G6" s="7"/>
      <c r="H6" s="7"/>
      <c r="I6" s="7"/>
      <c r="J6" s="7"/>
      <c r="K6" s="7"/>
      <c r="L6" s="9"/>
      <c r="M6" s="10"/>
      <c r="N6" s="10"/>
      <c r="O6" s="10"/>
      <c r="P6" s="10"/>
      <c r="Q6" s="10"/>
      <c r="R6" s="10"/>
      <c r="S6" s="10"/>
      <c r="T6" s="10"/>
      <c r="U6" s="10"/>
    </row>
    <row r="7" spans="1:21" ht="16.5" customHeight="1">
      <c r="A7" s="7"/>
      <c r="B7" s="7"/>
      <c r="C7" s="7"/>
      <c r="D7" s="7"/>
      <c r="E7" s="7" t="s">
        <v>412</v>
      </c>
      <c r="F7" s="7"/>
      <c r="G7" s="7"/>
      <c r="H7" s="7"/>
      <c r="I7" s="7"/>
      <c r="J7" s="7"/>
      <c r="K7" s="7"/>
      <c r="L7" s="9" t="s">
        <v>413</v>
      </c>
      <c r="M7" s="18">
        <v>139</v>
      </c>
      <c r="N7" s="27">
        <v>64</v>
      </c>
      <c r="O7" s="27">
        <v>79</v>
      </c>
      <c r="P7" s="27">
        <v>76</v>
      </c>
      <c r="Q7" s="18">
        <v>163</v>
      </c>
      <c r="R7" s="27">
        <v>63</v>
      </c>
      <c r="S7" s="25" t="s">
        <v>163</v>
      </c>
      <c r="T7" s="18">
        <v>184</v>
      </c>
      <c r="U7" s="27">
        <v>95</v>
      </c>
    </row>
    <row r="8" spans="1:21" ht="16.5" customHeight="1">
      <c r="A8" s="7"/>
      <c r="B8" s="7"/>
      <c r="C8" s="7"/>
      <c r="D8" s="7"/>
      <c r="E8" s="7" t="s">
        <v>414</v>
      </c>
      <c r="F8" s="7"/>
      <c r="G8" s="7"/>
      <c r="H8" s="7"/>
      <c r="I8" s="7"/>
      <c r="J8" s="7"/>
      <c r="K8" s="7"/>
      <c r="L8" s="9" t="s">
        <v>413</v>
      </c>
      <c r="M8" s="27">
        <v>55</v>
      </c>
      <c r="N8" s="27">
        <v>37</v>
      </c>
      <c r="O8" s="27">
        <v>34</v>
      </c>
      <c r="P8" s="27">
        <v>45</v>
      </c>
      <c r="Q8" s="27">
        <v>35</v>
      </c>
      <c r="R8" s="27">
        <v>50</v>
      </c>
      <c r="S8" s="27">
        <v>96</v>
      </c>
      <c r="T8" s="25" t="s">
        <v>163</v>
      </c>
      <c r="U8" s="27">
        <v>44</v>
      </c>
    </row>
    <row r="9" spans="1:21" ht="29.45" customHeight="1">
      <c r="A9" s="7"/>
      <c r="B9" s="7"/>
      <c r="C9" s="7"/>
      <c r="D9" s="7"/>
      <c r="E9" s="69" t="s">
        <v>415</v>
      </c>
      <c r="F9" s="69"/>
      <c r="G9" s="69"/>
      <c r="H9" s="69"/>
      <c r="I9" s="69"/>
      <c r="J9" s="69"/>
      <c r="K9" s="69"/>
      <c r="L9" s="9" t="s">
        <v>413</v>
      </c>
      <c r="M9" s="27">
        <v>26</v>
      </c>
      <c r="N9" s="27">
        <v>21</v>
      </c>
      <c r="O9" s="27">
        <v>11</v>
      </c>
      <c r="P9" s="27">
        <v>16</v>
      </c>
      <c r="Q9" s="27">
        <v>19</v>
      </c>
      <c r="R9" s="25" t="s">
        <v>163</v>
      </c>
      <c r="S9" s="25" t="s">
        <v>163</v>
      </c>
      <c r="T9" s="24" t="s">
        <v>132</v>
      </c>
      <c r="U9" s="27">
        <v>18</v>
      </c>
    </row>
    <row r="10" spans="1:21" ht="16.5" customHeight="1">
      <c r="A10" s="7"/>
      <c r="B10" s="7"/>
      <c r="C10" s="7"/>
      <c r="D10" s="7"/>
      <c r="E10" s="7" t="s">
        <v>416</v>
      </c>
      <c r="F10" s="7"/>
      <c r="G10" s="7"/>
      <c r="H10" s="7"/>
      <c r="I10" s="7"/>
      <c r="J10" s="7"/>
      <c r="K10" s="7"/>
      <c r="L10" s="9" t="s">
        <v>413</v>
      </c>
      <c r="M10" s="27">
        <v>36</v>
      </c>
      <c r="N10" s="27">
        <v>20</v>
      </c>
      <c r="O10" s="27">
        <v>26</v>
      </c>
      <c r="P10" s="27">
        <v>49</v>
      </c>
      <c r="Q10" s="27">
        <v>36</v>
      </c>
      <c r="R10" s="27">
        <v>49</v>
      </c>
      <c r="S10" s="27">
        <v>25</v>
      </c>
      <c r="T10" s="27">
        <v>36</v>
      </c>
      <c r="U10" s="27">
        <v>28</v>
      </c>
    </row>
    <row r="11" spans="1:21" ht="16.5" customHeight="1">
      <c r="A11" s="7"/>
      <c r="B11" s="7"/>
      <c r="C11" s="7"/>
      <c r="D11" s="7"/>
      <c r="E11" s="7" t="s">
        <v>417</v>
      </c>
      <c r="F11" s="7"/>
      <c r="G11" s="7"/>
      <c r="H11" s="7"/>
      <c r="I11" s="7"/>
      <c r="J11" s="7"/>
      <c r="K11" s="7"/>
      <c r="L11" s="9" t="s">
        <v>413</v>
      </c>
      <c r="M11" s="18">
        <v>105</v>
      </c>
      <c r="N11" s="18">
        <v>155</v>
      </c>
      <c r="O11" s="27">
        <v>81</v>
      </c>
      <c r="P11" s="25" t="s">
        <v>163</v>
      </c>
      <c r="Q11" s="25" t="s">
        <v>163</v>
      </c>
      <c r="R11" s="25" t="s">
        <v>163</v>
      </c>
      <c r="S11" s="25" t="s">
        <v>163</v>
      </c>
      <c r="T11" s="25" t="s">
        <v>163</v>
      </c>
      <c r="U11" s="18">
        <v>110</v>
      </c>
    </row>
    <row r="12" spans="1:21" ht="16.5" customHeight="1">
      <c r="A12" s="7"/>
      <c r="B12" s="7"/>
      <c r="C12" s="7"/>
      <c r="D12" s="7"/>
      <c r="E12" s="7" t="s">
        <v>418</v>
      </c>
      <c r="F12" s="7"/>
      <c r="G12" s="7"/>
      <c r="H12" s="7"/>
      <c r="I12" s="7"/>
      <c r="J12" s="7"/>
      <c r="K12" s="7"/>
      <c r="L12" s="9" t="s">
        <v>413</v>
      </c>
      <c r="M12" s="27">
        <v>41</v>
      </c>
      <c r="N12" s="27">
        <v>49</v>
      </c>
      <c r="O12" s="27">
        <v>76</v>
      </c>
      <c r="P12" s="27">
        <v>42</v>
      </c>
      <c r="Q12" s="27">
        <v>50</v>
      </c>
      <c r="R12" s="27">
        <v>49</v>
      </c>
      <c r="S12" s="25" t="s">
        <v>163</v>
      </c>
      <c r="T12" s="25" t="s">
        <v>163</v>
      </c>
      <c r="U12" s="27">
        <v>47</v>
      </c>
    </row>
    <row r="13" spans="1:21" ht="16.5" customHeight="1">
      <c r="A13" s="7"/>
      <c r="B13" s="7"/>
      <c r="C13" s="7"/>
      <c r="D13" s="7"/>
      <c r="E13" s="7" t="s">
        <v>419</v>
      </c>
      <c r="F13" s="7"/>
      <c r="G13" s="7"/>
      <c r="H13" s="7"/>
      <c r="I13" s="7"/>
      <c r="J13" s="7"/>
      <c r="K13" s="7"/>
      <c r="L13" s="9" t="s">
        <v>413</v>
      </c>
      <c r="M13" s="27">
        <v>70</v>
      </c>
      <c r="N13" s="27">
        <v>36</v>
      </c>
      <c r="O13" s="27">
        <v>48</v>
      </c>
      <c r="P13" s="27">
        <v>76</v>
      </c>
      <c r="Q13" s="27">
        <v>57</v>
      </c>
      <c r="R13" s="18">
        <v>238</v>
      </c>
      <c r="S13" s="27">
        <v>91</v>
      </c>
      <c r="T13" s="25" t="s">
        <v>163</v>
      </c>
      <c r="U13" s="27">
        <v>61</v>
      </c>
    </row>
    <row r="14" spans="1:21" ht="16.5" customHeight="1">
      <c r="A14" s="7"/>
      <c r="B14" s="7"/>
      <c r="C14" s="7"/>
      <c r="D14" s="7"/>
      <c r="E14" s="7" t="s">
        <v>420</v>
      </c>
      <c r="F14" s="7"/>
      <c r="G14" s="7"/>
      <c r="H14" s="7"/>
      <c r="I14" s="7"/>
      <c r="J14" s="7"/>
      <c r="K14" s="7"/>
      <c r="L14" s="9" t="s">
        <v>413</v>
      </c>
      <c r="M14" s="18">
        <v>348</v>
      </c>
      <c r="N14" s="25" t="s">
        <v>163</v>
      </c>
      <c r="O14" s="18">
        <v>191</v>
      </c>
      <c r="P14" s="25" t="s">
        <v>163</v>
      </c>
      <c r="Q14" s="25" t="s">
        <v>163</v>
      </c>
      <c r="R14" s="25" t="s">
        <v>163</v>
      </c>
      <c r="S14" s="25" t="s">
        <v>163</v>
      </c>
      <c r="T14" s="25" t="s">
        <v>163</v>
      </c>
      <c r="U14" s="18">
        <v>307</v>
      </c>
    </row>
    <row r="15" spans="1:21" ht="16.5" customHeight="1">
      <c r="A15" s="7"/>
      <c r="B15" s="7"/>
      <c r="C15" s="7"/>
      <c r="D15" s="7"/>
      <c r="E15" s="7" t="s">
        <v>421</v>
      </c>
      <c r="F15" s="7"/>
      <c r="G15" s="7"/>
      <c r="H15" s="7"/>
      <c r="I15" s="7"/>
      <c r="J15" s="7"/>
      <c r="K15" s="7"/>
      <c r="L15" s="9" t="s">
        <v>413</v>
      </c>
      <c r="M15" s="27">
        <v>84</v>
      </c>
      <c r="N15" s="27">
        <v>60</v>
      </c>
      <c r="O15" s="27">
        <v>33</v>
      </c>
      <c r="P15" s="18">
        <v>116</v>
      </c>
      <c r="Q15" s="27">
        <v>72</v>
      </c>
      <c r="R15" s="25" t="s">
        <v>163</v>
      </c>
      <c r="S15" s="25" t="s">
        <v>163</v>
      </c>
      <c r="T15" s="25" t="s">
        <v>163</v>
      </c>
      <c r="U15" s="27">
        <v>71</v>
      </c>
    </row>
    <row r="16" spans="1:21" ht="16.5" customHeight="1">
      <c r="A16" s="7"/>
      <c r="B16" s="7"/>
      <c r="C16" s="7"/>
      <c r="D16" s="7"/>
      <c r="E16" s="7" t="s">
        <v>422</v>
      </c>
      <c r="F16" s="7"/>
      <c r="G16" s="7"/>
      <c r="H16" s="7"/>
      <c r="I16" s="7"/>
      <c r="J16" s="7"/>
      <c r="K16" s="7"/>
      <c r="L16" s="9" t="s">
        <v>413</v>
      </c>
      <c r="M16" s="27">
        <v>68</v>
      </c>
      <c r="N16" s="27">
        <v>57</v>
      </c>
      <c r="O16" s="27">
        <v>54</v>
      </c>
      <c r="P16" s="27">
        <v>66</v>
      </c>
      <c r="Q16" s="27">
        <v>66</v>
      </c>
      <c r="R16" s="25" t="s">
        <v>163</v>
      </c>
      <c r="S16" s="25" t="s">
        <v>163</v>
      </c>
      <c r="T16" s="25" t="s">
        <v>163</v>
      </c>
      <c r="U16" s="27">
        <v>59</v>
      </c>
    </row>
    <row r="17" spans="1:21" ht="16.5" customHeight="1">
      <c r="A17" s="7"/>
      <c r="B17" s="7"/>
      <c r="C17" s="7"/>
      <c r="D17" s="7"/>
      <c r="E17" s="7" t="s">
        <v>423</v>
      </c>
      <c r="F17" s="7"/>
      <c r="G17" s="7"/>
      <c r="H17" s="7"/>
      <c r="I17" s="7"/>
      <c r="J17" s="7"/>
      <c r="K17" s="7"/>
      <c r="L17" s="9" t="s">
        <v>413</v>
      </c>
      <c r="M17" s="18">
        <v>348</v>
      </c>
      <c r="N17" s="18">
        <v>327</v>
      </c>
      <c r="O17" s="18">
        <v>302</v>
      </c>
      <c r="P17" s="18">
        <v>339</v>
      </c>
      <c r="Q17" s="18">
        <v>344</v>
      </c>
      <c r="R17" s="25" t="s">
        <v>163</v>
      </c>
      <c r="S17" s="25" t="s">
        <v>163</v>
      </c>
      <c r="T17" s="25" t="s">
        <v>163</v>
      </c>
      <c r="U17" s="18">
        <v>344</v>
      </c>
    </row>
    <row r="18" spans="1:21" ht="16.5" customHeight="1">
      <c r="A18" s="7"/>
      <c r="B18" s="7"/>
      <c r="C18" s="7"/>
      <c r="D18" s="7"/>
      <c r="E18" s="7" t="s">
        <v>424</v>
      </c>
      <c r="F18" s="7"/>
      <c r="G18" s="7"/>
      <c r="H18" s="7"/>
      <c r="I18" s="7"/>
      <c r="J18" s="7"/>
      <c r="K18" s="7"/>
      <c r="L18" s="9" t="s">
        <v>413</v>
      </c>
      <c r="M18" s="18">
        <v>320</v>
      </c>
      <c r="N18" s="18">
        <v>126</v>
      </c>
      <c r="O18" s="18">
        <v>182</v>
      </c>
      <c r="P18" s="18">
        <v>332</v>
      </c>
      <c r="Q18" s="27">
        <v>88</v>
      </c>
      <c r="R18" s="18">
        <v>195</v>
      </c>
      <c r="S18" s="18">
        <v>485</v>
      </c>
      <c r="T18" s="27">
        <v>54</v>
      </c>
      <c r="U18" s="18">
        <v>216</v>
      </c>
    </row>
    <row r="19" spans="1:21" ht="16.5" customHeight="1">
      <c r="A19" s="7"/>
      <c r="B19" s="7"/>
      <c r="C19" s="7"/>
      <c r="D19" s="7"/>
      <c r="E19" s="7" t="s">
        <v>425</v>
      </c>
      <c r="F19" s="7"/>
      <c r="G19" s="7"/>
      <c r="H19" s="7"/>
      <c r="I19" s="7"/>
      <c r="J19" s="7"/>
      <c r="K19" s="7"/>
      <c r="L19" s="9" t="s">
        <v>413</v>
      </c>
      <c r="M19" s="18">
        <v>273</v>
      </c>
      <c r="N19" s="18">
        <v>130</v>
      </c>
      <c r="O19" s="27">
        <v>97</v>
      </c>
      <c r="P19" s="18">
        <v>138</v>
      </c>
      <c r="Q19" s="18">
        <v>361</v>
      </c>
      <c r="R19" s="18">
        <v>288</v>
      </c>
      <c r="S19" s="18">
        <v>212</v>
      </c>
      <c r="T19" s="25" t="s">
        <v>163</v>
      </c>
      <c r="U19" s="18">
        <v>170</v>
      </c>
    </row>
    <row r="20" spans="1:21" ht="16.5" customHeight="1">
      <c r="A20" s="7"/>
      <c r="B20" s="7"/>
      <c r="C20" s="7"/>
      <c r="D20" s="7"/>
      <c r="E20" s="7" t="s">
        <v>426</v>
      </c>
      <c r="F20" s="7"/>
      <c r="G20" s="7"/>
      <c r="H20" s="7"/>
      <c r="I20" s="7"/>
      <c r="J20" s="7"/>
      <c r="K20" s="7"/>
      <c r="L20" s="9" t="s">
        <v>413</v>
      </c>
      <c r="M20" s="18">
        <v>351</v>
      </c>
      <c r="N20" s="18">
        <v>193</v>
      </c>
      <c r="O20" s="18">
        <v>182</v>
      </c>
      <c r="P20" s="18">
        <v>203</v>
      </c>
      <c r="Q20" s="18">
        <v>400</v>
      </c>
      <c r="R20" s="18">
        <v>441</v>
      </c>
      <c r="S20" s="18">
        <v>371</v>
      </c>
      <c r="T20" s="25" t="s">
        <v>163</v>
      </c>
      <c r="U20" s="18">
        <v>316</v>
      </c>
    </row>
    <row r="21" spans="1:21" ht="29.45" customHeight="1">
      <c r="A21" s="7"/>
      <c r="B21" s="7"/>
      <c r="C21" s="7"/>
      <c r="D21" s="7"/>
      <c r="E21" s="69" t="s">
        <v>427</v>
      </c>
      <c r="F21" s="69"/>
      <c r="G21" s="69"/>
      <c r="H21" s="69"/>
      <c r="I21" s="69"/>
      <c r="J21" s="69"/>
      <c r="K21" s="69"/>
      <c r="L21" s="9" t="s">
        <v>413</v>
      </c>
      <c r="M21" s="18">
        <v>241</v>
      </c>
      <c r="N21" s="18">
        <v>268</v>
      </c>
      <c r="O21" s="27">
        <v>89</v>
      </c>
      <c r="P21" s="25" t="s">
        <v>163</v>
      </c>
      <c r="Q21" s="18">
        <v>186</v>
      </c>
      <c r="R21" s="25" t="s">
        <v>163</v>
      </c>
      <c r="S21" s="25" t="s">
        <v>163</v>
      </c>
      <c r="T21" s="25" t="s">
        <v>163</v>
      </c>
      <c r="U21" s="18">
        <v>212</v>
      </c>
    </row>
    <row r="22" spans="1:21" ht="16.5" customHeight="1">
      <c r="A22" s="7"/>
      <c r="B22" s="7"/>
      <c r="C22" s="7"/>
      <c r="D22" s="7"/>
      <c r="E22" s="7" t="s">
        <v>428</v>
      </c>
      <c r="F22" s="7"/>
      <c r="G22" s="7"/>
      <c r="H22" s="7"/>
      <c r="I22" s="7"/>
      <c r="J22" s="7"/>
      <c r="K22" s="7"/>
      <c r="L22" s="9" t="s">
        <v>413</v>
      </c>
      <c r="M22" s="27">
        <v>41</v>
      </c>
      <c r="N22" s="27">
        <v>29</v>
      </c>
      <c r="O22" s="27">
        <v>35</v>
      </c>
      <c r="P22" s="27">
        <v>34</v>
      </c>
      <c r="Q22" s="27">
        <v>53</v>
      </c>
      <c r="R22" s="27">
        <v>56</v>
      </c>
      <c r="S22" s="27">
        <v>37</v>
      </c>
      <c r="T22" s="27">
        <v>31</v>
      </c>
      <c r="U22" s="27">
        <v>37</v>
      </c>
    </row>
    <row r="23" spans="1:21" ht="16.5" customHeight="1">
      <c r="A23" s="7"/>
      <c r="B23" s="7"/>
      <c r="C23" s="7"/>
      <c r="D23" s="7" t="s">
        <v>429</v>
      </c>
      <c r="E23" s="7"/>
      <c r="F23" s="7"/>
      <c r="G23" s="7"/>
      <c r="H23" s="7"/>
      <c r="I23" s="7"/>
      <c r="J23" s="7"/>
      <c r="K23" s="7"/>
      <c r="L23" s="9"/>
      <c r="M23" s="10"/>
      <c r="N23" s="10"/>
      <c r="O23" s="10"/>
      <c r="P23" s="10"/>
      <c r="Q23" s="10"/>
      <c r="R23" s="10"/>
      <c r="S23" s="10"/>
      <c r="T23" s="10"/>
      <c r="U23" s="10"/>
    </row>
    <row r="24" spans="1:21" ht="16.5" customHeight="1">
      <c r="A24" s="7"/>
      <c r="B24" s="7"/>
      <c r="C24" s="7"/>
      <c r="D24" s="7"/>
      <c r="E24" s="7" t="s">
        <v>412</v>
      </c>
      <c r="F24" s="7"/>
      <c r="G24" s="7"/>
      <c r="H24" s="7"/>
      <c r="I24" s="7"/>
      <c r="J24" s="7"/>
      <c r="K24" s="7"/>
      <c r="L24" s="9" t="s">
        <v>413</v>
      </c>
      <c r="M24" s="18">
        <v>362</v>
      </c>
      <c r="N24" s="18">
        <v>269</v>
      </c>
      <c r="O24" s="18">
        <v>352</v>
      </c>
      <c r="P24" s="18">
        <v>292</v>
      </c>
      <c r="Q24" s="18">
        <v>377</v>
      </c>
      <c r="R24" s="18">
        <v>180</v>
      </c>
      <c r="S24" s="25" t="s">
        <v>163</v>
      </c>
      <c r="T24" s="18">
        <v>526</v>
      </c>
      <c r="U24" s="18">
        <v>357</v>
      </c>
    </row>
    <row r="25" spans="1:21" ht="16.5" customHeight="1">
      <c r="A25" s="7"/>
      <c r="B25" s="7"/>
      <c r="C25" s="7"/>
      <c r="D25" s="7"/>
      <c r="E25" s="7" t="s">
        <v>414</v>
      </c>
      <c r="F25" s="7"/>
      <c r="G25" s="7"/>
      <c r="H25" s="7"/>
      <c r="I25" s="7"/>
      <c r="J25" s="7"/>
      <c r="K25" s="7"/>
      <c r="L25" s="9" t="s">
        <v>413</v>
      </c>
      <c r="M25" s="18">
        <v>300</v>
      </c>
      <c r="N25" s="18">
        <v>204</v>
      </c>
      <c r="O25" s="18">
        <v>104</v>
      </c>
      <c r="P25" s="18">
        <v>189</v>
      </c>
      <c r="Q25" s="18">
        <v>129</v>
      </c>
      <c r="R25" s="18">
        <v>478</v>
      </c>
      <c r="S25" s="18">
        <v>358</v>
      </c>
      <c r="T25" s="25" t="s">
        <v>163</v>
      </c>
      <c r="U25" s="18">
        <v>219</v>
      </c>
    </row>
    <row r="26" spans="1:21" ht="29.45" customHeight="1">
      <c r="A26" s="7"/>
      <c r="B26" s="7"/>
      <c r="C26" s="7"/>
      <c r="D26" s="7"/>
      <c r="E26" s="69" t="s">
        <v>415</v>
      </c>
      <c r="F26" s="69"/>
      <c r="G26" s="69"/>
      <c r="H26" s="69"/>
      <c r="I26" s="69"/>
      <c r="J26" s="69"/>
      <c r="K26" s="69"/>
      <c r="L26" s="9" t="s">
        <v>413</v>
      </c>
      <c r="M26" s="27">
        <v>99</v>
      </c>
      <c r="N26" s="27">
        <v>80</v>
      </c>
      <c r="O26" s="27">
        <v>83</v>
      </c>
      <c r="P26" s="27">
        <v>61</v>
      </c>
      <c r="Q26" s="27">
        <v>49</v>
      </c>
      <c r="R26" s="25" t="s">
        <v>163</v>
      </c>
      <c r="S26" s="25" t="s">
        <v>163</v>
      </c>
      <c r="T26" s="24" t="s">
        <v>132</v>
      </c>
      <c r="U26" s="27">
        <v>82</v>
      </c>
    </row>
    <row r="27" spans="1:21" ht="16.5" customHeight="1">
      <c r="A27" s="7"/>
      <c r="B27" s="7"/>
      <c r="C27" s="7"/>
      <c r="D27" s="7"/>
      <c r="E27" s="7" t="s">
        <v>416</v>
      </c>
      <c r="F27" s="7"/>
      <c r="G27" s="7"/>
      <c r="H27" s="7"/>
      <c r="I27" s="7"/>
      <c r="J27" s="7"/>
      <c r="K27" s="7"/>
      <c r="L27" s="9" t="s">
        <v>413</v>
      </c>
      <c r="M27" s="18">
        <v>179</v>
      </c>
      <c r="N27" s="18">
        <v>108</v>
      </c>
      <c r="O27" s="27">
        <v>88</v>
      </c>
      <c r="P27" s="18">
        <v>174</v>
      </c>
      <c r="Q27" s="18">
        <v>119</v>
      </c>
      <c r="R27" s="18">
        <v>216</v>
      </c>
      <c r="S27" s="27">
        <v>95</v>
      </c>
      <c r="T27" s="18">
        <v>133</v>
      </c>
      <c r="U27" s="18">
        <v>141</v>
      </c>
    </row>
    <row r="28" spans="1:21" ht="16.5" customHeight="1">
      <c r="A28" s="7"/>
      <c r="B28" s="7"/>
      <c r="C28" s="7"/>
      <c r="D28" s="7"/>
      <c r="E28" s="7" t="s">
        <v>417</v>
      </c>
      <c r="F28" s="7"/>
      <c r="G28" s="7"/>
      <c r="H28" s="7"/>
      <c r="I28" s="7"/>
      <c r="J28" s="7"/>
      <c r="K28" s="7"/>
      <c r="L28" s="9" t="s">
        <v>413</v>
      </c>
      <c r="M28" s="18">
        <v>396</v>
      </c>
      <c r="N28" s="18">
        <v>462</v>
      </c>
      <c r="O28" s="18">
        <v>288</v>
      </c>
      <c r="P28" s="25" t="s">
        <v>163</v>
      </c>
      <c r="Q28" s="25" t="s">
        <v>163</v>
      </c>
      <c r="R28" s="25" t="s">
        <v>163</v>
      </c>
      <c r="S28" s="25" t="s">
        <v>163</v>
      </c>
      <c r="T28" s="25" t="s">
        <v>163</v>
      </c>
      <c r="U28" s="18">
        <v>402</v>
      </c>
    </row>
    <row r="29" spans="1:21" ht="16.5" customHeight="1">
      <c r="A29" s="7"/>
      <c r="B29" s="7"/>
      <c r="C29" s="7"/>
      <c r="D29" s="7"/>
      <c r="E29" s="7" t="s">
        <v>418</v>
      </c>
      <c r="F29" s="7"/>
      <c r="G29" s="7"/>
      <c r="H29" s="7"/>
      <c r="I29" s="7"/>
      <c r="J29" s="7"/>
      <c r="K29" s="7"/>
      <c r="L29" s="9" t="s">
        <v>413</v>
      </c>
      <c r="M29" s="18">
        <v>370</v>
      </c>
      <c r="N29" s="18">
        <v>245</v>
      </c>
      <c r="O29" s="18">
        <v>364</v>
      </c>
      <c r="P29" s="18">
        <v>162</v>
      </c>
      <c r="Q29" s="18">
        <v>369</v>
      </c>
      <c r="R29" s="18">
        <v>540</v>
      </c>
      <c r="S29" s="25" t="s">
        <v>163</v>
      </c>
      <c r="T29" s="25" t="s">
        <v>163</v>
      </c>
      <c r="U29" s="18">
        <v>358</v>
      </c>
    </row>
    <row r="30" spans="1:21" ht="16.5" customHeight="1">
      <c r="A30" s="7"/>
      <c r="B30" s="7"/>
      <c r="C30" s="7"/>
      <c r="D30" s="7"/>
      <c r="E30" s="7" t="s">
        <v>419</v>
      </c>
      <c r="F30" s="7"/>
      <c r="G30" s="7"/>
      <c r="H30" s="7"/>
      <c r="I30" s="7"/>
      <c r="J30" s="7"/>
      <c r="K30" s="7"/>
      <c r="L30" s="9" t="s">
        <v>413</v>
      </c>
      <c r="M30" s="18">
        <v>381</v>
      </c>
      <c r="N30" s="18">
        <v>280</v>
      </c>
      <c r="O30" s="18">
        <v>131</v>
      </c>
      <c r="P30" s="18">
        <v>215</v>
      </c>
      <c r="Q30" s="18">
        <v>313</v>
      </c>
      <c r="R30" s="18">
        <v>656</v>
      </c>
      <c r="S30" s="18">
        <v>323</v>
      </c>
      <c r="T30" s="25" t="s">
        <v>163</v>
      </c>
      <c r="U30" s="18">
        <v>360</v>
      </c>
    </row>
    <row r="31" spans="1:21" ht="16.5" customHeight="1">
      <c r="A31" s="7"/>
      <c r="B31" s="7"/>
      <c r="C31" s="7"/>
      <c r="D31" s="7"/>
      <c r="E31" s="7" t="s">
        <v>420</v>
      </c>
      <c r="F31" s="7"/>
      <c r="G31" s="7"/>
      <c r="H31" s="7"/>
      <c r="I31" s="7"/>
      <c r="J31" s="7"/>
      <c r="K31" s="7"/>
      <c r="L31" s="9" t="s">
        <v>413</v>
      </c>
      <c r="M31" s="18">
        <v>481</v>
      </c>
      <c r="N31" s="25" t="s">
        <v>163</v>
      </c>
      <c r="O31" s="18">
        <v>435</v>
      </c>
      <c r="P31" s="25" t="s">
        <v>163</v>
      </c>
      <c r="Q31" s="25" t="s">
        <v>163</v>
      </c>
      <c r="R31" s="25" t="s">
        <v>163</v>
      </c>
      <c r="S31" s="25" t="s">
        <v>163</v>
      </c>
      <c r="T31" s="25" t="s">
        <v>163</v>
      </c>
      <c r="U31" s="18">
        <v>484</v>
      </c>
    </row>
    <row r="32" spans="1:21" ht="16.5" customHeight="1">
      <c r="A32" s="7"/>
      <c r="B32" s="7"/>
      <c r="C32" s="7"/>
      <c r="D32" s="7"/>
      <c r="E32" s="7" t="s">
        <v>421</v>
      </c>
      <c r="F32" s="7"/>
      <c r="G32" s="7"/>
      <c r="H32" s="7"/>
      <c r="I32" s="7"/>
      <c r="J32" s="7"/>
      <c r="K32" s="7"/>
      <c r="L32" s="9" t="s">
        <v>413</v>
      </c>
      <c r="M32" s="18">
        <v>389</v>
      </c>
      <c r="N32" s="18">
        <v>249</v>
      </c>
      <c r="O32" s="18">
        <v>123</v>
      </c>
      <c r="P32" s="18">
        <v>421</v>
      </c>
      <c r="Q32" s="18">
        <v>308</v>
      </c>
      <c r="R32" s="25" t="s">
        <v>163</v>
      </c>
      <c r="S32" s="25" t="s">
        <v>163</v>
      </c>
      <c r="T32" s="25" t="s">
        <v>163</v>
      </c>
      <c r="U32" s="18">
        <v>335</v>
      </c>
    </row>
    <row r="33" spans="1:21" ht="16.5" customHeight="1">
      <c r="A33" s="7"/>
      <c r="B33" s="7"/>
      <c r="C33" s="7"/>
      <c r="D33" s="7"/>
      <c r="E33" s="7" t="s">
        <v>422</v>
      </c>
      <c r="F33" s="7"/>
      <c r="G33" s="7"/>
      <c r="H33" s="7"/>
      <c r="I33" s="7"/>
      <c r="J33" s="7"/>
      <c r="K33" s="7"/>
      <c r="L33" s="9" t="s">
        <v>413</v>
      </c>
      <c r="M33" s="18">
        <v>341</v>
      </c>
      <c r="N33" s="18">
        <v>285</v>
      </c>
      <c r="O33" s="18">
        <v>128</v>
      </c>
      <c r="P33" s="18">
        <v>125</v>
      </c>
      <c r="Q33" s="18">
        <v>205</v>
      </c>
      <c r="R33" s="25" t="s">
        <v>163</v>
      </c>
      <c r="S33" s="25" t="s">
        <v>163</v>
      </c>
      <c r="T33" s="25" t="s">
        <v>163</v>
      </c>
      <c r="U33" s="18">
        <v>214</v>
      </c>
    </row>
    <row r="34" spans="1:21" ht="16.5" customHeight="1">
      <c r="A34" s="7"/>
      <c r="B34" s="7"/>
      <c r="C34" s="7"/>
      <c r="D34" s="7"/>
      <c r="E34" s="7" t="s">
        <v>423</v>
      </c>
      <c r="F34" s="7"/>
      <c r="G34" s="7"/>
      <c r="H34" s="7"/>
      <c r="I34" s="7"/>
      <c r="J34" s="7"/>
      <c r="K34" s="7"/>
      <c r="L34" s="9" t="s">
        <v>413</v>
      </c>
      <c r="M34" s="18">
        <v>512</v>
      </c>
      <c r="N34" s="18">
        <v>619</v>
      </c>
      <c r="O34" s="18">
        <v>419</v>
      </c>
      <c r="P34" s="18">
        <v>564</v>
      </c>
      <c r="Q34" s="18">
        <v>393</v>
      </c>
      <c r="R34" s="25" t="s">
        <v>163</v>
      </c>
      <c r="S34" s="25" t="s">
        <v>163</v>
      </c>
      <c r="T34" s="25" t="s">
        <v>163</v>
      </c>
      <c r="U34" s="18">
        <v>542</v>
      </c>
    </row>
    <row r="35" spans="1:21" ht="16.5" customHeight="1">
      <c r="A35" s="7"/>
      <c r="B35" s="7"/>
      <c r="C35" s="7"/>
      <c r="D35" s="7"/>
      <c r="E35" s="7" t="s">
        <v>424</v>
      </c>
      <c r="F35" s="7"/>
      <c r="G35" s="7"/>
      <c r="H35" s="7"/>
      <c r="I35" s="7"/>
      <c r="J35" s="7"/>
      <c r="K35" s="7"/>
      <c r="L35" s="9" t="s">
        <v>413</v>
      </c>
      <c r="M35" s="18">
        <v>463</v>
      </c>
      <c r="N35" s="18">
        <v>378</v>
      </c>
      <c r="O35" s="18">
        <v>352</v>
      </c>
      <c r="P35" s="18">
        <v>602</v>
      </c>
      <c r="Q35" s="18">
        <v>359</v>
      </c>
      <c r="R35" s="18">
        <v>604</v>
      </c>
      <c r="S35" s="18">
        <v>640</v>
      </c>
      <c r="T35" s="18">
        <v>326</v>
      </c>
      <c r="U35" s="18">
        <v>468</v>
      </c>
    </row>
    <row r="36" spans="1:21" ht="16.5" customHeight="1">
      <c r="A36" s="7"/>
      <c r="B36" s="7"/>
      <c r="C36" s="7"/>
      <c r="D36" s="7"/>
      <c r="E36" s="7" t="s">
        <v>425</v>
      </c>
      <c r="F36" s="7"/>
      <c r="G36" s="7"/>
      <c r="H36" s="7"/>
      <c r="I36" s="7"/>
      <c r="J36" s="7"/>
      <c r="K36" s="7"/>
      <c r="L36" s="9" t="s">
        <v>413</v>
      </c>
      <c r="M36" s="18">
        <v>462</v>
      </c>
      <c r="N36" s="18">
        <v>409</v>
      </c>
      <c r="O36" s="18">
        <v>362</v>
      </c>
      <c r="P36" s="18">
        <v>404</v>
      </c>
      <c r="Q36" s="18">
        <v>516</v>
      </c>
      <c r="R36" s="18">
        <v>623</v>
      </c>
      <c r="S36" s="18">
        <v>509</v>
      </c>
      <c r="T36" s="25" t="s">
        <v>163</v>
      </c>
      <c r="U36" s="18">
        <v>457</v>
      </c>
    </row>
    <row r="37" spans="1:21" ht="16.5" customHeight="1">
      <c r="A37" s="7"/>
      <c r="B37" s="7"/>
      <c r="C37" s="7"/>
      <c r="D37" s="7"/>
      <c r="E37" s="7" t="s">
        <v>426</v>
      </c>
      <c r="F37" s="7"/>
      <c r="G37" s="7"/>
      <c r="H37" s="7"/>
      <c r="I37" s="7"/>
      <c r="J37" s="7"/>
      <c r="K37" s="7"/>
      <c r="L37" s="9" t="s">
        <v>413</v>
      </c>
      <c r="M37" s="18">
        <v>480</v>
      </c>
      <c r="N37" s="18">
        <v>462</v>
      </c>
      <c r="O37" s="18">
        <v>392</v>
      </c>
      <c r="P37" s="18">
        <v>438</v>
      </c>
      <c r="Q37" s="18">
        <v>525</v>
      </c>
      <c r="R37" s="18">
        <v>676</v>
      </c>
      <c r="S37" s="18">
        <v>548</v>
      </c>
      <c r="T37" s="25" t="s">
        <v>163</v>
      </c>
      <c r="U37" s="18">
        <v>483</v>
      </c>
    </row>
    <row r="38" spans="1:21" ht="29.45" customHeight="1">
      <c r="A38" s="7"/>
      <c r="B38" s="7"/>
      <c r="C38" s="7"/>
      <c r="D38" s="7"/>
      <c r="E38" s="69" t="s">
        <v>427</v>
      </c>
      <c r="F38" s="69"/>
      <c r="G38" s="69"/>
      <c r="H38" s="69"/>
      <c r="I38" s="69"/>
      <c r="J38" s="69"/>
      <c r="K38" s="69"/>
      <c r="L38" s="9" t="s">
        <v>413</v>
      </c>
      <c r="M38" s="18">
        <v>412</v>
      </c>
      <c r="N38" s="18">
        <v>527</v>
      </c>
      <c r="O38" s="18">
        <v>361</v>
      </c>
      <c r="P38" s="25" t="s">
        <v>163</v>
      </c>
      <c r="Q38" s="18">
        <v>436</v>
      </c>
      <c r="R38" s="25" t="s">
        <v>163</v>
      </c>
      <c r="S38" s="25" t="s">
        <v>163</v>
      </c>
      <c r="T38" s="25" t="s">
        <v>163</v>
      </c>
      <c r="U38" s="18">
        <v>447</v>
      </c>
    </row>
    <row r="39" spans="1:21" ht="16.5" customHeight="1">
      <c r="A39" s="7"/>
      <c r="B39" s="7"/>
      <c r="C39" s="7"/>
      <c r="D39" s="7"/>
      <c r="E39" s="7" t="s">
        <v>428</v>
      </c>
      <c r="F39" s="7"/>
      <c r="G39" s="7"/>
      <c r="H39" s="7"/>
      <c r="I39" s="7"/>
      <c r="J39" s="7"/>
      <c r="K39" s="7"/>
      <c r="L39" s="9" t="s">
        <v>413</v>
      </c>
      <c r="M39" s="18">
        <v>351</v>
      </c>
      <c r="N39" s="18">
        <v>274</v>
      </c>
      <c r="O39" s="18">
        <v>278</v>
      </c>
      <c r="P39" s="18">
        <v>239</v>
      </c>
      <c r="Q39" s="18">
        <v>355</v>
      </c>
      <c r="R39" s="18">
        <v>488</v>
      </c>
      <c r="S39" s="18">
        <v>407</v>
      </c>
      <c r="T39" s="18">
        <v>262</v>
      </c>
      <c r="U39" s="18">
        <v>327</v>
      </c>
    </row>
    <row r="40" spans="1:21" ht="16.5" customHeight="1">
      <c r="A40" s="7"/>
      <c r="B40" s="7"/>
      <c r="C40" s="7" t="s">
        <v>311</v>
      </c>
      <c r="D40" s="7"/>
      <c r="E40" s="7"/>
      <c r="F40" s="7"/>
      <c r="G40" s="7"/>
      <c r="H40" s="7"/>
      <c r="I40" s="7"/>
      <c r="J40" s="7"/>
      <c r="K40" s="7"/>
      <c r="L40" s="9"/>
      <c r="M40" s="10"/>
      <c r="N40" s="10"/>
      <c r="O40" s="10"/>
      <c r="P40" s="10"/>
      <c r="Q40" s="10"/>
      <c r="R40" s="10"/>
      <c r="S40" s="10"/>
      <c r="T40" s="10"/>
      <c r="U40" s="10"/>
    </row>
    <row r="41" spans="1:21" ht="16.5" customHeight="1">
      <c r="A41" s="7"/>
      <c r="B41" s="7"/>
      <c r="C41" s="7"/>
      <c r="D41" s="7" t="s">
        <v>411</v>
      </c>
      <c r="E41" s="7"/>
      <c r="F41" s="7"/>
      <c r="G41" s="7"/>
      <c r="H41" s="7"/>
      <c r="I41" s="7"/>
      <c r="J41" s="7"/>
      <c r="K41" s="7"/>
      <c r="L41" s="9"/>
      <c r="M41" s="10"/>
      <c r="N41" s="10"/>
      <c r="O41" s="10"/>
      <c r="P41" s="10"/>
      <c r="Q41" s="10"/>
      <c r="R41" s="10"/>
      <c r="S41" s="10"/>
      <c r="T41" s="10"/>
      <c r="U41" s="10"/>
    </row>
    <row r="42" spans="1:21" ht="16.5" customHeight="1">
      <c r="A42" s="7"/>
      <c r="B42" s="7"/>
      <c r="C42" s="7"/>
      <c r="D42" s="7"/>
      <c r="E42" s="7" t="s">
        <v>412</v>
      </c>
      <c r="F42" s="7"/>
      <c r="G42" s="7"/>
      <c r="H42" s="7"/>
      <c r="I42" s="7"/>
      <c r="J42" s="7"/>
      <c r="K42" s="7"/>
      <c r="L42" s="9" t="s">
        <v>413</v>
      </c>
      <c r="M42" s="18">
        <v>321</v>
      </c>
      <c r="N42" s="18">
        <v>108</v>
      </c>
      <c r="O42" s="18">
        <v>159</v>
      </c>
      <c r="P42" s="27">
        <v>59</v>
      </c>
      <c r="Q42" s="18">
        <v>247</v>
      </c>
      <c r="R42" s="18">
        <v>530</v>
      </c>
      <c r="S42" s="25" t="s">
        <v>163</v>
      </c>
      <c r="T42" s="27">
        <v>65</v>
      </c>
      <c r="U42" s="18">
        <v>207</v>
      </c>
    </row>
    <row r="43" spans="1:21" ht="16.5" customHeight="1">
      <c r="A43" s="7"/>
      <c r="B43" s="7"/>
      <c r="C43" s="7"/>
      <c r="D43" s="7"/>
      <c r="E43" s="7" t="s">
        <v>414</v>
      </c>
      <c r="F43" s="7"/>
      <c r="G43" s="7"/>
      <c r="H43" s="7"/>
      <c r="I43" s="7"/>
      <c r="J43" s="7"/>
      <c r="K43" s="7"/>
      <c r="L43" s="9" t="s">
        <v>413</v>
      </c>
      <c r="M43" s="27">
        <v>66</v>
      </c>
      <c r="N43" s="27">
        <v>39</v>
      </c>
      <c r="O43" s="27">
        <v>71</v>
      </c>
      <c r="P43" s="27">
        <v>52</v>
      </c>
      <c r="Q43" s="27">
        <v>96</v>
      </c>
      <c r="R43" s="18">
        <v>110</v>
      </c>
      <c r="S43" s="27">
        <v>57</v>
      </c>
      <c r="T43" s="25" t="s">
        <v>163</v>
      </c>
      <c r="U43" s="27">
        <v>65</v>
      </c>
    </row>
    <row r="44" spans="1:21" ht="29.45" customHeight="1">
      <c r="A44" s="7"/>
      <c r="B44" s="7"/>
      <c r="C44" s="7"/>
      <c r="D44" s="7"/>
      <c r="E44" s="69" t="s">
        <v>415</v>
      </c>
      <c r="F44" s="69"/>
      <c r="G44" s="69"/>
      <c r="H44" s="69"/>
      <c r="I44" s="69"/>
      <c r="J44" s="69"/>
      <c r="K44" s="69"/>
      <c r="L44" s="9" t="s">
        <v>413</v>
      </c>
      <c r="M44" s="24" t="s">
        <v>132</v>
      </c>
      <c r="N44" s="25" t="s">
        <v>163</v>
      </c>
      <c r="O44" s="24" t="s">
        <v>132</v>
      </c>
      <c r="P44" s="24" t="s">
        <v>132</v>
      </c>
      <c r="Q44" s="24" t="s">
        <v>132</v>
      </c>
      <c r="R44" s="24" t="s">
        <v>132</v>
      </c>
      <c r="S44" s="24" t="s">
        <v>132</v>
      </c>
      <c r="T44" s="24" t="s">
        <v>132</v>
      </c>
      <c r="U44" s="25" t="s">
        <v>163</v>
      </c>
    </row>
    <row r="45" spans="1:21" ht="16.5" customHeight="1">
      <c r="A45" s="7"/>
      <c r="B45" s="7"/>
      <c r="C45" s="7"/>
      <c r="D45" s="7"/>
      <c r="E45" s="7" t="s">
        <v>416</v>
      </c>
      <c r="F45" s="7"/>
      <c r="G45" s="7"/>
      <c r="H45" s="7"/>
      <c r="I45" s="7"/>
      <c r="J45" s="7"/>
      <c r="K45" s="7"/>
      <c r="L45" s="9" t="s">
        <v>413</v>
      </c>
      <c r="M45" s="27">
        <v>27</v>
      </c>
      <c r="N45" s="27">
        <v>15</v>
      </c>
      <c r="O45" s="27">
        <v>29</v>
      </c>
      <c r="P45" s="27">
        <v>27</v>
      </c>
      <c r="Q45" s="27">
        <v>71</v>
      </c>
      <c r="R45" s="27">
        <v>30</v>
      </c>
      <c r="S45" s="27">
        <v>27</v>
      </c>
      <c r="T45" s="25" t="s">
        <v>163</v>
      </c>
      <c r="U45" s="27">
        <v>24</v>
      </c>
    </row>
    <row r="46" spans="1:21" ht="16.5" customHeight="1">
      <c r="A46" s="7"/>
      <c r="B46" s="7"/>
      <c r="C46" s="7"/>
      <c r="D46" s="7"/>
      <c r="E46" s="7" t="s">
        <v>417</v>
      </c>
      <c r="F46" s="7"/>
      <c r="G46" s="7"/>
      <c r="H46" s="7"/>
      <c r="I46" s="7"/>
      <c r="J46" s="7"/>
      <c r="K46" s="7"/>
      <c r="L46" s="9" t="s">
        <v>413</v>
      </c>
      <c r="M46" s="27">
        <v>74</v>
      </c>
      <c r="N46" s="27">
        <v>30</v>
      </c>
      <c r="O46" s="27">
        <v>83</v>
      </c>
      <c r="P46" s="25" t="s">
        <v>163</v>
      </c>
      <c r="Q46" s="18">
        <v>105</v>
      </c>
      <c r="R46" s="25" t="s">
        <v>163</v>
      </c>
      <c r="S46" s="25" t="s">
        <v>163</v>
      </c>
      <c r="T46" s="25" t="s">
        <v>163</v>
      </c>
      <c r="U46" s="27">
        <v>67</v>
      </c>
    </row>
    <row r="47" spans="1:21" ht="16.5" customHeight="1">
      <c r="A47" s="7"/>
      <c r="B47" s="7"/>
      <c r="C47" s="7"/>
      <c r="D47" s="7"/>
      <c r="E47" s="7" t="s">
        <v>418</v>
      </c>
      <c r="F47" s="7"/>
      <c r="G47" s="7"/>
      <c r="H47" s="7"/>
      <c r="I47" s="7"/>
      <c r="J47" s="7"/>
      <c r="K47" s="7"/>
      <c r="L47" s="9" t="s">
        <v>413</v>
      </c>
      <c r="M47" s="18">
        <v>168</v>
      </c>
      <c r="N47" s="27">
        <v>71</v>
      </c>
      <c r="O47" s="27">
        <v>76</v>
      </c>
      <c r="P47" s="18">
        <v>106</v>
      </c>
      <c r="Q47" s="18">
        <v>116</v>
      </c>
      <c r="R47" s="18">
        <v>246</v>
      </c>
      <c r="S47" s="25" t="s">
        <v>163</v>
      </c>
      <c r="T47" s="25" t="s">
        <v>163</v>
      </c>
      <c r="U47" s="27">
        <v>99</v>
      </c>
    </row>
    <row r="48" spans="1:21" ht="16.5" customHeight="1">
      <c r="A48" s="7"/>
      <c r="B48" s="7"/>
      <c r="C48" s="7"/>
      <c r="D48" s="7"/>
      <c r="E48" s="7" t="s">
        <v>419</v>
      </c>
      <c r="F48" s="7"/>
      <c r="G48" s="7"/>
      <c r="H48" s="7"/>
      <c r="I48" s="7"/>
      <c r="J48" s="7"/>
      <c r="K48" s="7"/>
      <c r="L48" s="9" t="s">
        <v>413</v>
      </c>
      <c r="M48" s="18">
        <v>125</v>
      </c>
      <c r="N48" s="27">
        <v>79</v>
      </c>
      <c r="O48" s="27">
        <v>83</v>
      </c>
      <c r="P48" s="27">
        <v>64</v>
      </c>
      <c r="Q48" s="18">
        <v>130</v>
      </c>
      <c r="R48" s="18">
        <v>177</v>
      </c>
      <c r="S48" s="25" t="s">
        <v>163</v>
      </c>
      <c r="T48" s="25" t="s">
        <v>163</v>
      </c>
      <c r="U48" s="27">
        <v>89</v>
      </c>
    </row>
    <row r="49" spans="1:21" ht="16.5" customHeight="1">
      <c r="A49" s="7"/>
      <c r="B49" s="7"/>
      <c r="C49" s="7"/>
      <c r="D49" s="7"/>
      <c r="E49" s="7" t="s">
        <v>420</v>
      </c>
      <c r="F49" s="7"/>
      <c r="G49" s="7"/>
      <c r="H49" s="7"/>
      <c r="I49" s="7"/>
      <c r="J49" s="7"/>
      <c r="K49" s="7"/>
      <c r="L49" s="9" t="s">
        <v>413</v>
      </c>
      <c r="M49" s="18">
        <v>336</v>
      </c>
      <c r="N49" s="25" t="s">
        <v>163</v>
      </c>
      <c r="O49" s="18">
        <v>296</v>
      </c>
      <c r="P49" s="25" t="s">
        <v>163</v>
      </c>
      <c r="Q49" s="25" t="s">
        <v>163</v>
      </c>
      <c r="R49" s="25" t="s">
        <v>163</v>
      </c>
      <c r="S49" s="25" t="s">
        <v>163</v>
      </c>
      <c r="T49" s="25" t="s">
        <v>163</v>
      </c>
      <c r="U49" s="18">
        <v>313</v>
      </c>
    </row>
    <row r="50" spans="1:21" ht="16.5" customHeight="1">
      <c r="A50" s="7"/>
      <c r="B50" s="7"/>
      <c r="C50" s="7"/>
      <c r="D50" s="7"/>
      <c r="E50" s="7" t="s">
        <v>421</v>
      </c>
      <c r="F50" s="7"/>
      <c r="G50" s="7"/>
      <c r="H50" s="7"/>
      <c r="I50" s="7"/>
      <c r="J50" s="7"/>
      <c r="K50" s="7"/>
      <c r="L50" s="9" t="s">
        <v>413</v>
      </c>
      <c r="M50" s="18">
        <v>112</v>
      </c>
      <c r="N50" s="27">
        <v>80</v>
      </c>
      <c r="O50" s="25" t="s">
        <v>163</v>
      </c>
      <c r="P50" s="25" t="s">
        <v>163</v>
      </c>
      <c r="Q50" s="18">
        <v>137</v>
      </c>
      <c r="R50" s="25" t="s">
        <v>163</v>
      </c>
      <c r="S50" s="25" t="s">
        <v>163</v>
      </c>
      <c r="T50" s="25" t="s">
        <v>163</v>
      </c>
      <c r="U50" s="18">
        <v>104</v>
      </c>
    </row>
    <row r="51" spans="1:21" ht="16.5" customHeight="1">
      <c r="A51" s="7"/>
      <c r="B51" s="7"/>
      <c r="C51" s="7"/>
      <c r="D51" s="7"/>
      <c r="E51" s="7" t="s">
        <v>422</v>
      </c>
      <c r="F51" s="7"/>
      <c r="G51" s="7"/>
      <c r="H51" s="7"/>
      <c r="I51" s="7"/>
      <c r="J51" s="7"/>
      <c r="K51" s="7"/>
      <c r="L51" s="9" t="s">
        <v>413</v>
      </c>
      <c r="M51" s="27">
        <v>70</v>
      </c>
      <c r="N51" s="27">
        <v>34</v>
      </c>
      <c r="O51" s="27">
        <v>48</v>
      </c>
      <c r="P51" s="27">
        <v>35</v>
      </c>
      <c r="Q51" s="27">
        <v>90</v>
      </c>
      <c r="R51" s="25" t="s">
        <v>163</v>
      </c>
      <c r="S51" s="25" t="s">
        <v>163</v>
      </c>
      <c r="T51" s="25" t="s">
        <v>163</v>
      </c>
      <c r="U51" s="27">
        <v>53</v>
      </c>
    </row>
    <row r="52" spans="1:21" ht="16.5" customHeight="1">
      <c r="A52" s="7"/>
      <c r="B52" s="7"/>
      <c r="C52" s="7"/>
      <c r="D52" s="7"/>
      <c r="E52" s="7" t="s">
        <v>423</v>
      </c>
      <c r="F52" s="7"/>
      <c r="G52" s="7"/>
      <c r="H52" s="7"/>
      <c r="I52" s="7"/>
      <c r="J52" s="7"/>
      <c r="K52" s="7"/>
      <c r="L52" s="9" t="s">
        <v>413</v>
      </c>
      <c r="M52" s="18">
        <v>369</v>
      </c>
      <c r="N52" s="18">
        <v>260</v>
      </c>
      <c r="O52" s="18">
        <v>341</v>
      </c>
      <c r="P52" s="18">
        <v>284</v>
      </c>
      <c r="Q52" s="18">
        <v>417</v>
      </c>
      <c r="R52" s="25" t="s">
        <v>163</v>
      </c>
      <c r="S52" s="25" t="s">
        <v>163</v>
      </c>
      <c r="T52" s="25" t="s">
        <v>163</v>
      </c>
      <c r="U52" s="18">
        <v>348</v>
      </c>
    </row>
    <row r="53" spans="1:21" ht="16.5" customHeight="1">
      <c r="A53" s="7"/>
      <c r="B53" s="7"/>
      <c r="C53" s="7"/>
      <c r="D53" s="7"/>
      <c r="E53" s="7" t="s">
        <v>424</v>
      </c>
      <c r="F53" s="7"/>
      <c r="G53" s="7"/>
      <c r="H53" s="7"/>
      <c r="I53" s="7"/>
      <c r="J53" s="7"/>
      <c r="K53" s="7"/>
      <c r="L53" s="9" t="s">
        <v>413</v>
      </c>
      <c r="M53" s="18">
        <v>339</v>
      </c>
      <c r="N53" s="18">
        <v>201</v>
      </c>
      <c r="O53" s="18">
        <v>322</v>
      </c>
      <c r="P53" s="18">
        <v>220</v>
      </c>
      <c r="Q53" s="18">
        <v>194</v>
      </c>
      <c r="R53" s="25" t="s">
        <v>163</v>
      </c>
      <c r="S53" s="25" t="s">
        <v>163</v>
      </c>
      <c r="T53" s="25" t="s">
        <v>163</v>
      </c>
      <c r="U53" s="18">
        <v>294</v>
      </c>
    </row>
    <row r="54" spans="1:21" ht="16.5" customHeight="1">
      <c r="A54" s="7"/>
      <c r="B54" s="7"/>
      <c r="C54" s="7"/>
      <c r="D54" s="7"/>
      <c r="E54" s="7" t="s">
        <v>425</v>
      </c>
      <c r="F54" s="7"/>
      <c r="G54" s="7"/>
      <c r="H54" s="7"/>
      <c r="I54" s="7"/>
      <c r="J54" s="7"/>
      <c r="K54" s="7"/>
      <c r="L54" s="9" t="s">
        <v>413</v>
      </c>
      <c r="M54" s="18">
        <v>294</v>
      </c>
      <c r="N54" s="18">
        <v>119</v>
      </c>
      <c r="O54" s="18">
        <v>195</v>
      </c>
      <c r="P54" s="18">
        <v>114</v>
      </c>
      <c r="Q54" s="18">
        <v>150</v>
      </c>
      <c r="R54" s="18">
        <v>359</v>
      </c>
      <c r="S54" s="25" t="s">
        <v>163</v>
      </c>
      <c r="T54" s="25" t="s">
        <v>163</v>
      </c>
      <c r="U54" s="18">
        <v>195</v>
      </c>
    </row>
    <row r="55" spans="1:21" ht="16.5" customHeight="1">
      <c r="A55" s="7"/>
      <c r="B55" s="7"/>
      <c r="C55" s="7"/>
      <c r="D55" s="7"/>
      <c r="E55" s="7" t="s">
        <v>426</v>
      </c>
      <c r="F55" s="7"/>
      <c r="G55" s="7"/>
      <c r="H55" s="7"/>
      <c r="I55" s="7"/>
      <c r="J55" s="7"/>
      <c r="K55" s="7"/>
      <c r="L55" s="9" t="s">
        <v>413</v>
      </c>
      <c r="M55" s="18">
        <v>355</v>
      </c>
      <c r="N55" s="18">
        <v>179</v>
      </c>
      <c r="O55" s="18">
        <v>336</v>
      </c>
      <c r="P55" s="18">
        <v>154</v>
      </c>
      <c r="Q55" s="18">
        <v>349</v>
      </c>
      <c r="R55" s="18">
        <v>598</v>
      </c>
      <c r="S55" s="18">
        <v>137</v>
      </c>
      <c r="T55" s="25" t="s">
        <v>163</v>
      </c>
      <c r="U55" s="18">
        <v>319</v>
      </c>
    </row>
    <row r="56" spans="1:21" ht="29.45" customHeight="1">
      <c r="A56" s="7"/>
      <c r="B56" s="7"/>
      <c r="C56" s="7"/>
      <c r="D56" s="7"/>
      <c r="E56" s="69" t="s">
        <v>427</v>
      </c>
      <c r="F56" s="69"/>
      <c r="G56" s="69"/>
      <c r="H56" s="69"/>
      <c r="I56" s="69"/>
      <c r="J56" s="69"/>
      <c r="K56" s="69"/>
      <c r="L56" s="9" t="s">
        <v>413</v>
      </c>
      <c r="M56" s="18">
        <v>212</v>
      </c>
      <c r="N56" s="18">
        <v>188</v>
      </c>
      <c r="O56" s="18">
        <v>106</v>
      </c>
      <c r="P56" s="25" t="s">
        <v>163</v>
      </c>
      <c r="Q56" s="25" t="s">
        <v>163</v>
      </c>
      <c r="R56" s="25" t="s">
        <v>163</v>
      </c>
      <c r="S56" s="25" t="s">
        <v>163</v>
      </c>
      <c r="T56" s="25" t="s">
        <v>163</v>
      </c>
      <c r="U56" s="18">
        <v>161</v>
      </c>
    </row>
    <row r="57" spans="1:21" ht="16.5" customHeight="1">
      <c r="A57" s="7"/>
      <c r="B57" s="7"/>
      <c r="C57" s="7"/>
      <c r="D57" s="7"/>
      <c r="E57" s="7" t="s">
        <v>428</v>
      </c>
      <c r="F57" s="7"/>
      <c r="G57" s="7"/>
      <c r="H57" s="7"/>
      <c r="I57" s="7"/>
      <c r="J57" s="7"/>
      <c r="K57" s="7"/>
      <c r="L57" s="9" t="s">
        <v>413</v>
      </c>
      <c r="M57" s="27">
        <v>77</v>
      </c>
      <c r="N57" s="27">
        <v>25</v>
      </c>
      <c r="O57" s="27">
        <v>51</v>
      </c>
      <c r="P57" s="27">
        <v>50</v>
      </c>
      <c r="Q57" s="27">
        <v>92</v>
      </c>
      <c r="R57" s="27">
        <v>68</v>
      </c>
      <c r="S57" s="27">
        <v>57</v>
      </c>
      <c r="T57" s="27">
        <v>25</v>
      </c>
      <c r="U57" s="27">
        <v>53</v>
      </c>
    </row>
    <row r="58" spans="1:21" ht="16.5" customHeight="1">
      <c r="A58" s="7"/>
      <c r="B58" s="7"/>
      <c r="C58" s="7"/>
      <c r="D58" s="7" t="s">
        <v>429</v>
      </c>
      <c r="E58" s="7"/>
      <c r="F58" s="7"/>
      <c r="G58" s="7"/>
      <c r="H58" s="7"/>
      <c r="I58" s="7"/>
      <c r="J58" s="7"/>
      <c r="K58" s="7"/>
      <c r="L58" s="9"/>
      <c r="M58" s="10"/>
      <c r="N58" s="10"/>
      <c r="O58" s="10"/>
      <c r="P58" s="10"/>
      <c r="Q58" s="10"/>
      <c r="R58" s="10"/>
      <c r="S58" s="10"/>
      <c r="T58" s="10"/>
      <c r="U58" s="10"/>
    </row>
    <row r="59" spans="1:21" ht="16.5" customHeight="1">
      <c r="A59" s="7"/>
      <c r="B59" s="7"/>
      <c r="C59" s="7"/>
      <c r="D59" s="7"/>
      <c r="E59" s="7" t="s">
        <v>412</v>
      </c>
      <c r="F59" s="7"/>
      <c r="G59" s="7"/>
      <c r="H59" s="7"/>
      <c r="I59" s="7"/>
      <c r="J59" s="7"/>
      <c r="K59" s="7"/>
      <c r="L59" s="9" t="s">
        <v>413</v>
      </c>
      <c r="M59" s="18">
        <v>409</v>
      </c>
      <c r="N59" s="18">
        <v>286</v>
      </c>
      <c r="O59" s="18">
        <v>334</v>
      </c>
      <c r="P59" s="18">
        <v>214</v>
      </c>
      <c r="Q59" s="18">
        <v>380</v>
      </c>
      <c r="R59" s="18">
        <v>848</v>
      </c>
      <c r="S59" s="25" t="s">
        <v>163</v>
      </c>
      <c r="T59" s="18">
        <v>266</v>
      </c>
      <c r="U59" s="18">
        <v>403</v>
      </c>
    </row>
    <row r="60" spans="1:21" ht="16.5" customHeight="1">
      <c r="A60" s="7"/>
      <c r="B60" s="7"/>
      <c r="C60" s="7"/>
      <c r="D60" s="7"/>
      <c r="E60" s="7" t="s">
        <v>414</v>
      </c>
      <c r="F60" s="7"/>
      <c r="G60" s="7"/>
      <c r="H60" s="7"/>
      <c r="I60" s="7"/>
      <c r="J60" s="7"/>
      <c r="K60" s="7"/>
      <c r="L60" s="9" t="s">
        <v>413</v>
      </c>
      <c r="M60" s="18">
        <v>295</v>
      </c>
      <c r="N60" s="18">
        <v>203</v>
      </c>
      <c r="O60" s="18">
        <v>325</v>
      </c>
      <c r="P60" s="18">
        <v>232</v>
      </c>
      <c r="Q60" s="18">
        <v>371</v>
      </c>
      <c r="R60" s="18">
        <v>364</v>
      </c>
      <c r="S60" s="18">
        <v>244</v>
      </c>
      <c r="T60" s="25" t="s">
        <v>163</v>
      </c>
      <c r="U60" s="18">
        <v>287</v>
      </c>
    </row>
    <row r="61" spans="1:21" ht="29.45" customHeight="1">
      <c r="A61" s="7"/>
      <c r="B61" s="7"/>
      <c r="C61" s="7"/>
      <c r="D61" s="7"/>
      <c r="E61" s="69" t="s">
        <v>415</v>
      </c>
      <c r="F61" s="69"/>
      <c r="G61" s="69"/>
      <c r="H61" s="69"/>
      <c r="I61" s="69"/>
      <c r="J61" s="69"/>
      <c r="K61" s="69"/>
      <c r="L61" s="9" t="s">
        <v>413</v>
      </c>
      <c r="M61" s="24" t="s">
        <v>132</v>
      </c>
      <c r="N61" s="25" t="s">
        <v>163</v>
      </c>
      <c r="O61" s="24" t="s">
        <v>132</v>
      </c>
      <c r="P61" s="24" t="s">
        <v>132</v>
      </c>
      <c r="Q61" s="24" t="s">
        <v>132</v>
      </c>
      <c r="R61" s="24" t="s">
        <v>132</v>
      </c>
      <c r="S61" s="24" t="s">
        <v>132</v>
      </c>
      <c r="T61" s="24" t="s">
        <v>132</v>
      </c>
      <c r="U61" s="25" t="s">
        <v>163</v>
      </c>
    </row>
    <row r="62" spans="1:21" ht="16.5" customHeight="1">
      <c r="A62" s="7"/>
      <c r="B62" s="7"/>
      <c r="C62" s="7"/>
      <c r="D62" s="7"/>
      <c r="E62" s="7" t="s">
        <v>416</v>
      </c>
      <c r="F62" s="7"/>
      <c r="G62" s="7"/>
      <c r="H62" s="7"/>
      <c r="I62" s="7"/>
      <c r="J62" s="7"/>
      <c r="K62" s="7"/>
      <c r="L62" s="9" t="s">
        <v>413</v>
      </c>
      <c r="M62" s="18">
        <v>130</v>
      </c>
      <c r="N62" s="27">
        <v>91</v>
      </c>
      <c r="O62" s="18">
        <v>102</v>
      </c>
      <c r="P62" s="18">
        <v>119</v>
      </c>
      <c r="Q62" s="18">
        <v>163</v>
      </c>
      <c r="R62" s="18">
        <v>122</v>
      </c>
      <c r="S62" s="18">
        <v>115</v>
      </c>
      <c r="T62" s="25" t="s">
        <v>163</v>
      </c>
      <c r="U62" s="18">
        <v>116</v>
      </c>
    </row>
    <row r="63" spans="1:21" ht="16.5" customHeight="1">
      <c r="A63" s="7"/>
      <c r="B63" s="7"/>
      <c r="C63" s="7"/>
      <c r="D63" s="7"/>
      <c r="E63" s="7" t="s">
        <v>417</v>
      </c>
      <c r="F63" s="7"/>
      <c r="G63" s="7"/>
      <c r="H63" s="7"/>
      <c r="I63" s="7"/>
      <c r="J63" s="7"/>
      <c r="K63" s="7"/>
      <c r="L63" s="9" t="s">
        <v>413</v>
      </c>
      <c r="M63" s="18">
        <v>330</v>
      </c>
      <c r="N63" s="18">
        <v>212</v>
      </c>
      <c r="O63" s="18">
        <v>353</v>
      </c>
      <c r="P63" s="25" t="s">
        <v>163</v>
      </c>
      <c r="Q63" s="18">
        <v>178</v>
      </c>
      <c r="R63" s="25" t="s">
        <v>163</v>
      </c>
      <c r="S63" s="25" t="s">
        <v>163</v>
      </c>
      <c r="T63" s="25" t="s">
        <v>163</v>
      </c>
      <c r="U63" s="18">
        <v>284</v>
      </c>
    </row>
    <row r="64" spans="1:21" ht="16.5" customHeight="1">
      <c r="A64" s="7"/>
      <c r="B64" s="7"/>
      <c r="C64" s="7"/>
      <c r="D64" s="7"/>
      <c r="E64" s="7" t="s">
        <v>418</v>
      </c>
      <c r="F64" s="7"/>
      <c r="G64" s="7"/>
      <c r="H64" s="7"/>
      <c r="I64" s="7"/>
      <c r="J64" s="7"/>
      <c r="K64" s="7"/>
      <c r="L64" s="9" t="s">
        <v>413</v>
      </c>
      <c r="M64" s="18">
        <v>476</v>
      </c>
      <c r="N64" s="18">
        <v>367</v>
      </c>
      <c r="O64" s="18">
        <v>346</v>
      </c>
      <c r="P64" s="18">
        <v>384</v>
      </c>
      <c r="Q64" s="18">
        <v>403</v>
      </c>
      <c r="R64" s="18">
        <v>686</v>
      </c>
      <c r="S64" s="25" t="s">
        <v>163</v>
      </c>
      <c r="T64" s="25" t="s">
        <v>163</v>
      </c>
      <c r="U64" s="18">
        <v>415</v>
      </c>
    </row>
    <row r="65" spans="1:21" ht="16.5" customHeight="1">
      <c r="A65" s="7"/>
      <c r="B65" s="7"/>
      <c r="C65" s="7"/>
      <c r="D65" s="7"/>
      <c r="E65" s="7" t="s">
        <v>419</v>
      </c>
      <c r="F65" s="7"/>
      <c r="G65" s="7"/>
      <c r="H65" s="7"/>
      <c r="I65" s="7"/>
      <c r="J65" s="7"/>
      <c r="K65" s="7"/>
      <c r="L65" s="9" t="s">
        <v>413</v>
      </c>
      <c r="M65" s="18">
        <v>419</v>
      </c>
      <c r="N65" s="18">
        <v>277</v>
      </c>
      <c r="O65" s="18">
        <v>357</v>
      </c>
      <c r="P65" s="18">
        <v>266</v>
      </c>
      <c r="Q65" s="18">
        <v>399</v>
      </c>
      <c r="R65" s="18">
        <v>330</v>
      </c>
      <c r="S65" s="25" t="s">
        <v>163</v>
      </c>
      <c r="T65" s="25" t="s">
        <v>163</v>
      </c>
      <c r="U65" s="18">
        <v>371</v>
      </c>
    </row>
    <row r="66" spans="1:21" ht="16.5" customHeight="1">
      <c r="A66" s="7"/>
      <c r="B66" s="7"/>
      <c r="C66" s="7"/>
      <c r="D66" s="7"/>
      <c r="E66" s="7" t="s">
        <v>420</v>
      </c>
      <c r="F66" s="7"/>
      <c r="G66" s="7"/>
      <c r="H66" s="7"/>
      <c r="I66" s="7"/>
      <c r="J66" s="7"/>
      <c r="K66" s="7"/>
      <c r="L66" s="9" t="s">
        <v>413</v>
      </c>
      <c r="M66" s="18">
        <v>455</v>
      </c>
      <c r="N66" s="25" t="s">
        <v>163</v>
      </c>
      <c r="O66" s="18">
        <v>405</v>
      </c>
      <c r="P66" s="25" t="s">
        <v>163</v>
      </c>
      <c r="Q66" s="25" t="s">
        <v>163</v>
      </c>
      <c r="R66" s="25" t="s">
        <v>163</v>
      </c>
      <c r="S66" s="25" t="s">
        <v>163</v>
      </c>
      <c r="T66" s="25" t="s">
        <v>163</v>
      </c>
      <c r="U66" s="18">
        <v>459</v>
      </c>
    </row>
    <row r="67" spans="1:21" ht="16.5" customHeight="1">
      <c r="A67" s="7"/>
      <c r="B67" s="7"/>
      <c r="C67" s="7"/>
      <c r="D67" s="7"/>
      <c r="E67" s="7" t="s">
        <v>421</v>
      </c>
      <c r="F67" s="7"/>
      <c r="G67" s="7"/>
      <c r="H67" s="7"/>
      <c r="I67" s="7"/>
      <c r="J67" s="7"/>
      <c r="K67" s="7"/>
      <c r="L67" s="9" t="s">
        <v>413</v>
      </c>
      <c r="M67" s="18">
        <v>394</v>
      </c>
      <c r="N67" s="18">
        <v>290</v>
      </c>
      <c r="O67" s="25" t="s">
        <v>163</v>
      </c>
      <c r="P67" s="25" t="s">
        <v>163</v>
      </c>
      <c r="Q67" s="18">
        <v>405</v>
      </c>
      <c r="R67" s="25" t="s">
        <v>163</v>
      </c>
      <c r="S67" s="25" t="s">
        <v>163</v>
      </c>
      <c r="T67" s="25" t="s">
        <v>163</v>
      </c>
      <c r="U67" s="18">
        <v>377</v>
      </c>
    </row>
    <row r="68" spans="1:21" ht="16.5" customHeight="1">
      <c r="A68" s="7"/>
      <c r="B68" s="7"/>
      <c r="C68" s="7"/>
      <c r="D68" s="7"/>
      <c r="E68" s="7" t="s">
        <v>422</v>
      </c>
      <c r="F68" s="7"/>
      <c r="G68" s="7"/>
      <c r="H68" s="7"/>
      <c r="I68" s="7"/>
      <c r="J68" s="7"/>
      <c r="K68" s="7"/>
      <c r="L68" s="9" t="s">
        <v>413</v>
      </c>
      <c r="M68" s="18">
        <v>339</v>
      </c>
      <c r="N68" s="18">
        <v>288</v>
      </c>
      <c r="O68" s="18">
        <v>113</v>
      </c>
      <c r="P68" s="18">
        <v>120</v>
      </c>
      <c r="Q68" s="18">
        <v>182</v>
      </c>
      <c r="R68" s="25" t="s">
        <v>163</v>
      </c>
      <c r="S68" s="25" t="s">
        <v>163</v>
      </c>
      <c r="T68" s="25" t="s">
        <v>163</v>
      </c>
      <c r="U68" s="18">
        <v>270</v>
      </c>
    </row>
    <row r="69" spans="1:21" ht="16.5" customHeight="1">
      <c r="A69" s="7"/>
      <c r="B69" s="7"/>
      <c r="C69" s="7"/>
      <c r="D69" s="7"/>
      <c r="E69" s="7" t="s">
        <v>423</v>
      </c>
      <c r="F69" s="7"/>
      <c r="G69" s="7"/>
      <c r="H69" s="7"/>
      <c r="I69" s="7"/>
      <c r="J69" s="7"/>
      <c r="K69" s="7"/>
      <c r="L69" s="9" t="s">
        <v>413</v>
      </c>
      <c r="M69" s="18">
        <v>484</v>
      </c>
      <c r="N69" s="18">
        <v>606</v>
      </c>
      <c r="O69" s="18">
        <v>404</v>
      </c>
      <c r="P69" s="18">
        <v>383</v>
      </c>
      <c r="Q69" s="18">
        <v>538</v>
      </c>
      <c r="R69" s="25" t="s">
        <v>163</v>
      </c>
      <c r="S69" s="25" t="s">
        <v>163</v>
      </c>
      <c r="T69" s="25" t="s">
        <v>163</v>
      </c>
      <c r="U69" s="18">
        <v>503</v>
      </c>
    </row>
    <row r="70" spans="1:21" ht="16.5" customHeight="1">
      <c r="A70" s="7"/>
      <c r="B70" s="7"/>
      <c r="C70" s="7"/>
      <c r="D70" s="7"/>
      <c r="E70" s="7" t="s">
        <v>424</v>
      </c>
      <c r="F70" s="7"/>
      <c r="G70" s="7"/>
      <c r="H70" s="7"/>
      <c r="I70" s="7"/>
      <c r="J70" s="7"/>
      <c r="K70" s="7"/>
      <c r="L70" s="9" t="s">
        <v>413</v>
      </c>
      <c r="M70" s="18">
        <v>445</v>
      </c>
      <c r="N70" s="18">
        <v>436</v>
      </c>
      <c r="O70" s="18">
        <v>389</v>
      </c>
      <c r="P70" s="18">
        <v>373</v>
      </c>
      <c r="Q70" s="18">
        <v>470</v>
      </c>
      <c r="R70" s="25" t="s">
        <v>163</v>
      </c>
      <c r="S70" s="25" t="s">
        <v>163</v>
      </c>
      <c r="T70" s="25" t="s">
        <v>163</v>
      </c>
      <c r="U70" s="18">
        <v>436</v>
      </c>
    </row>
    <row r="71" spans="1:21" ht="16.5" customHeight="1">
      <c r="A71" s="7"/>
      <c r="B71" s="7"/>
      <c r="C71" s="7"/>
      <c r="D71" s="7"/>
      <c r="E71" s="7" t="s">
        <v>425</v>
      </c>
      <c r="F71" s="7"/>
      <c r="G71" s="7"/>
      <c r="H71" s="7"/>
      <c r="I71" s="7"/>
      <c r="J71" s="7"/>
      <c r="K71" s="7"/>
      <c r="L71" s="9" t="s">
        <v>413</v>
      </c>
      <c r="M71" s="18">
        <v>469</v>
      </c>
      <c r="N71" s="18">
        <v>407</v>
      </c>
      <c r="O71" s="18">
        <v>380</v>
      </c>
      <c r="P71" s="18">
        <v>358</v>
      </c>
      <c r="Q71" s="18">
        <v>401</v>
      </c>
      <c r="R71" s="18">
        <v>631</v>
      </c>
      <c r="S71" s="25" t="s">
        <v>163</v>
      </c>
      <c r="T71" s="25" t="s">
        <v>163</v>
      </c>
      <c r="U71" s="18">
        <v>435</v>
      </c>
    </row>
    <row r="72" spans="1:21" ht="16.5" customHeight="1">
      <c r="A72" s="7"/>
      <c r="B72" s="7"/>
      <c r="C72" s="7"/>
      <c r="D72" s="7"/>
      <c r="E72" s="7" t="s">
        <v>426</v>
      </c>
      <c r="F72" s="7"/>
      <c r="G72" s="7"/>
      <c r="H72" s="7"/>
      <c r="I72" s="7"/>
      <c r="J72" s="7"/>
      <c r="K72" s="7"/>
      <c r="L72" s="9" t="s">
        <v>413</v>
      </c>
      <c r="M72" s="18">
        <v>505</v>
      </c>
      <c r="N72" s="18">
        <v>456</v>
      </c>
      <c r="O72" s="18">
        <v>400</v>
      </c>
      <c r="P72" s="18">
        <v>383</v>
      </c>
      <c r="Q72" s="18">
        <v>423</v>
      </c>
      <c r="R72" s="18">
        <v>763</v>
      </c>
      <c r="S72" s="18">
        <v>350</v>
      </c>
      <c r="T72" s="25" t="s">
        <v>163</v>
      </c>
      <c r="U72" s="18">
        <v>473</v>
      </c>
    </row>
    <row r="73" spans="1:21" ht="29.45" customHeight="1">
      <c r="A73" s="7"/>
      <c r="B73" s="7"/>
      <c r="C73" s="7"/>
      <c r="D73" s="7"/>
      <c r="E73" s="69" t="s">
        <v>427</v>
      </c>
      <c r="F73" s="69"/>
      <c r="G73" s="69"/>
      <c r="H73" s="69"/>
      <c r="I73" s="69"/>
      <c r="J73" s="69"/>
      <c r="K73" s="69"/>
      <c r="L73" s="9" t="s">
        <v>413</v>
      </c>
      <c r="M73" s="18">
        <v>397</v>
      </c>
      <c r="N73" s="18">
        <v>638</v>
      </c>
      <c r="O73" s="18">
        <v>351</v>
      </c>
      <c r="P73" s="25" t="s">
        <v>163</v>
      </c>
      <c r="Q73" s="25" t="s">
        <v>163</v>
      </c>
      <c r="R73" s="25" t="s">
        <v>163</v>
      </c>
      <c r="S73" s="25" t="s">
        <v>163</v>
      </c>
      <c r="T73" s="25" t="s">
        <v>163</v>
      </c>
      <c r="U73" s="18">
        <v>427</v>
      </c>
    </row>
    <row r="74" spans="1:21" ht="16.5" customHeight="1">
      <c r="A74" s="7"/>
      <c r="B74" s="7"/>
      <c r="C74" s="7"/>
      <c r="D74" s="7"/>
      <c r="E74" s="7" t="s">
        <v>428</v>
      </c>
      <c r="F74" s="7"/>
      <c r="G74" s="7"/>
      <c r="H74" s="7"/>
      <c r="I74" s="7"/>
      <c r="J74" s="7"/>
      <c r="K74" s="7"/>
      <c r="L74" s="9" t="s">
        <v>413</v>
      </c>
      <c r="M74" s="18">
        <v>396</v>
      </c>
      <c r="N74" s="18">
        <v>252</v>
      </c>
      <c r="O74" s="18">
        <v>343</v>
      </c>
      <c r="P74" s="18">
        <v>279</v>
      </c>
      <c r="Q74" s="18">
        <v>385</v>
      </c>
      <c r="R74" s="18">
        <v>630</v>
      </c>
      <c r="S74" s="18">
        <v>322</v>
      </c>
      <c r="T74" s="18">
        <v>163</v>
      </c>
      <c r="U74" s="18">
        <v>361</v>
      </c>
    </row>
    <row r="75" spans="1:21" ht="16.5" customHeight="1">
      <c r="A75" s="7"/>
      <c r="B75" s="7"/>
      <c r="C75" s="7" t="s">
        <v>312</v>
      </c>
      <c r="D75" s="7"/>
      <c r="E75" s="7"/>
      <c r="F75" s="7"/>
      <c r="G75" s="7"/>
      <c r="H75" s="7"/>
      <c r="I75" s="7"/>
      <c r="J75" s="7"/>
      <c r="K75" s="7"/>
      <c r="L75" s="9"/>
      <c r="M75" s="10"/>
      <c r="N75" s="10"/>
      <c r="O75" s="10"/>
      <c r="P75" s="10"/>
      <c r="Q75" s="10"/>
      <c r="R75" s="10"/>
      <c r="S75" s="10"/>
      <c r="T75" s="10"/>
      <c r="U75" s="10"/>
    </row>
    <row r="76" spans="1:21" ht="16.5" customHeight="1">
      <c r="A76" s="7"/>
      <c r="B76" s="7"/>
      <c r="C76" s="7"/>
      <c r="D76" s="7" t="s">
        <v>411</v>
      </c>
      <c r="E76" s="7"/>
      <c r="F76" s="7"/>
      <c r="G76" s="7"/>
      <c r="H76" s="7"/>
      <c r="I76" s="7"/>
      <c r="J76" s="7"/>
      <c r="K76" s="7"/>
      <c r="L76" s="9"/>
      <c r="M76" s="10"/>
      <c r="N76" s="10"/>
      <c r="O76" s="10"/>
      <c r="P76" s="10"/>
      <c r="Q76" s="10"/>
      <c r="R76" s="10"/>
      <c r="S76" s="10"/>
      <c r="T76" s="10"/>
      <c r="U76" s="10"/>
    </row>
    <row r="77" spans="1:21" ht="16.5" customHeight="1">
      <c r="A77" s="7"/>
      <c r="B77" s="7"/>
      <c r="C77" s="7"/>
      <c r="D77" s="7"/>
      <c r="E77" s="7" t="s">
        <v>412</v>
      </c>
      <c r="F77" s="7"/>
      <c r="G77" s="7"/>
      <c r="H77" s="7"/>
      <c r="I77" s="7"/>
      <c r="J77" s="7"/>
      <c r="K77" s="7"/>
      <c r="L77" s="9" t="s">
        <v>413</v>
      </c>
      <c r="M77" s="18">
        <v>326</v>
      </c>
      <c r="N77" s="18">
        <v>242</v>
      </c>
      <c r="O77" s="27">
        <v>76</v>
      </c>
      <c r="P77" s="27">
        <v>91</v>
      </c>
      <c r="Q77" s="27">
        <v>23</v>
      </c>
      <c r="R77" s="18">
        <v>498</v>
      </c>
      <c r="S77" s="24" t="s">
        <v>132</v>
      </c>
      <c r="T77" s="24" t="s">
        <v>132</v>
      </c>
      <c r="U77" s="18">
        <v>277</v>
      </c>
    </row>
    <row r="78" spans="1:21" ht="16.5" customHeight="1">
      <c r="A78" s="7"/>
      <c r="B78" s="7"/>
      <c r="C78" s="7"/>
      <c r="D78" s="7"/>
      <c r="E78" s="7" t="s">
        <v>414</v>
      </c>
      <c r="F78" s="7"/>
      <c r="G78" s="7"/>
      <c r="H78" s="7"/>
      <c r="I78" s="7"/>
      <c r="J78" s="7"/>
      <c r="K78" s="7"/>
      <c r="L78" s="9" t="s">
        <v>413</v>
      </c>
      <c r="M78" s="27">
        <v>64</v>
      </c>
      <c r="N78" s="27">
        <v>71</v>
      </c>
      <c r="O78" s="27">
        <v>38</v>
      </c>
      <c r="P78" s="27">
        <v>56</v>
      </c>
      <c r="Q78" s="27">
        <v>39</v>
      </c>
      <c r="R78" s="25" t="s">
        <v>163</v>
      </c>
      <c r="S78" s="24" t="s">
        <v>132</v>
      </c>
      <c r="T78" s="24" t="s">
        <v>132</v>
      </c>
      <c r="U78" s="27">
        <v>54</v>
      </c>
    </row>
    <row r="79" spans="1:21" ht="29.45" customHeight="1">
      <c r="A79" s="7"/>
      <c r="B79" s="7"/>
      <c r="C79" s="7"/>
      <c r="D79" s="7"/>
      <c r="E79" s="69" t="s">
        <v>415</v>
      </c>
      <c r="F79" s="69"/>
      <c r="G79" s="69"/>
      <c r="H79" s="69"/>
      <c r="I79" s="69"/>
      <c r="J79" s="69"/>
      <c r="K79" s="69"/>
      <c r="L79" s="9" t="s">
        <v>413</v>
      </c>
      <c r="M79" s="24" t="s">
        <v>132</v>
      </c>
      <c r="N79" s="24" t="s">
        <v>132</v>
      </c>
      <c r="O79" s="24" t="s">
        <v>132</v>
      </c>
      <c r="P79" s="24" t="s">
        <v>132</v>
      </c>
      <c r="Q79" s="24" t="s">
        <v>132</v>
      </c>
      <c r="R79" s="24" t="s">
        <v>132</v>
      </c>
      <c r="S79" s="24" t="s">
        <v>132</v>
      </c>
      <c r="T79" s="24" t="s">
        <v>132</v>
      </c>
      <c r="U79" s="24" t="s">
        <v>132</v>
      </c>
    </row>
    <row r="80" spans="1:21" ht="16.5" customHeight="1">
      <c r="A80" s="7"/>
      <c r="B80" s="7"/>
      <c r="C80" s="7"/>
      <c r="D80" s="7"/>
      <c r="E80" s="7" t="s">
        <v>416</v>
      </c>
      <c r="F80" s="7"/>
      <c r="G80" s="7"/>
      <c r="H80" s="7"/>
      <c r="I80" s="7"/>
      <c r="J80" s="7"/>
      <c r="K80" s="7"/>
      <c r="L80" s="9" t="s">
        <v>413</v>
      </c>
      <c r="M80" s="27">
        <v>30</v>
      </c>
      <c r="N80" s="27">
        <v>21</v>
      </c>
      <c r="O80" s="27">
        <v>40</v>
      </c>
      <c r="P80" s="27">
        <v>37</v>
      </c>
      <c r="Q80" s="27">
        <v>26</v>
      </c>
      <c r="R80" s="27">
        <v>48</v>
      </c>
      <c r="S80" s="24" t="s">
        <v>132</v>
      </c>
      <c r="T80" s="24" t="s">
        <v>132</v>
      </c>
      <c r="U80" s="27">
        <v>27</v>
      </c>
    </row>
    <row r="81" spans="1:21" ht="16.5" customHeight="1">
      <c r="A81" s="7"/>
      <c r="B81" s="7"/>
      <c r="C81" s="7"/>
      <c r="D81" s="7"/>
      <c r="E81" s="7" t="s">
        <v>417</v>
      </c>
      <c r="F81" s="7"/>
      <c r="G81" s="7"/>
      <c r="H81" s="7"/>
      <c r="I81" s="7"/>
      <c r="J81" s="7"/>
      <c r="K81" s="7"/>
      <c r="L81" s="9" t="s">
        <v>413</v>
      </c>
      <c r="M81" s="27">
        <v>74</v>
      </c>
      <c r="N81" s="27">
        <v>76</v>
      </c>
      <c r="O81" s="27">
        <v>50</v>
      </c>
      <c r="P81" s="25" t="s">
        <v>163</v>
      </c>
      <c r="Q81" s="25" t="s">
        <v>163</v>
      </c>
      <c r="R81" s="25" t="s">
        <v>163</v>
      </c>
      <c r="S81" s="24" t="s">
        <v>132</v>
      </c>
      <c r="T81" s="24" t="s">
        <v>132</v>
      </c>
      <c r="U81" s="27">
        <v>73</v>
      </c>
    </row>
    <row r="82" spans="1:21" ht="16.5" customHeight="1">
      <c r="A82" s="7"/>
      <c r="B82" s="7"/>
      <c r="C82" s="7"/>
      <c r="D82" s="7"/>
      <c r="E82" s="7" t="s">
        <v>418</v>
      </c>
      <c r="F82" s="7"/>
      <c r="G82" s="7"/>
      <c r="H82" s="7"/>
      <c r="I82" s="7"/>
      <c r="J82" s="7"/>
      <c r="K82" s="7"/>
      <c r="L82" s="9" t="s">
        <v>413</v>
      </c>
      <c r="M82" s="18">
        <v>181</v>
      </c>
      <c r="N82" s="18">
        <v>123</v>
      </c>
      <c r="O82" s="27">
        <v>81</v>
      </c>
      <c r="P82" s="27">
        <v>77</v>
      </c>
      <c r="Q82" s="25" t="s">
        <v>163</v>
      </c>
      <c r="R82" s="24" t="s">
        <v>132</v>
      </c>
      <c r="S82" s="24" t="s">
        <v>132</v>
      </c>
      <c r="T82" s="24" t="s">
        <v>132</v>
      </c>
      <c r="U82" s="27">
        <v>96</v>
      </c>
    </row>
    <row r="83" spans="1:21" ht="16.5" customHeight="1">
      <c r="A83" s="7"/>
      <c r="B83" s="7"/>
      <c r="C83" s="7"/>
      <c r="D83" s="7"/>
      <c r="E83" s="7" t="s">
        <v>419</v>
      </c>
      <c r="F83" s="7"/>
      <c r="G83" s="7"/>
      <c r="H83" s="7"/>
      <c r="I83" s="7"/>
      <c r="J83" s="7"/>
      <c r="K83" s="7"/>
      <c r="L83" s="9" t="s">
        <v>413</v>
      </c>
      <c r="M83" s="27">
        <v>96</v>
      </c>
      <c r="N83" s="27">
        <v>94</v>
      </c>
      <c r="O83" s="27">
        <v>46</v>
      </c>
      <c r="P83" s="27">
        <v>77</v>
      </c>
      <c r="Q83" s="27">
        <v>42</v>
      </c>
      <c r="R83" s="25" t="s">
        <v>163</v>
      </c>
      <c r="S83" s="24" t="s">
        <v>132</v>
      </c>
      <c r="T83" s="24" t="s">
        <v>132</v>
      </c>
      <c r="U83" s="27">
        <v>74</v>
      </c>
    </row>
    <row r="84" spans="1:21" ht="16.5" customHeight="1">
      <c r="A84" s="7"/>
      <c r="B84" s="7"/>
      <c r="C84" s="7"/>
      <c r="D84" s="7"/>
      <c r="E84" s="7" t="s">
        <v>420</v>
      </c>
      <c r="F84" s="7"/>
      <c r="G84" s="7"/>
      <c r="H84" s="7"/>
      <c r="I84" s="7"/>
      <c r="J84" s="7"/>
      <c r="K84" s="7"/>
      <c r="L84" s="9" t="s">
        <v>413</v>
      </c>
      <c r="M84" s="25" t="s">
        <v>163</v>
      </c>
      <c r="N84" s="25" t="s">
        <v>163</v>
      </c>
      <c r="O84" s="25" t="s">
        <v>163</v>
      </c>
      <c r="P84" s="25" t="s">
        <v>163</v>
      </c>
      <c r="Q84" s="25" t="s">
        <v>163</v>
      </c>
      <c r="R84" s="24" t="s">
        <v>132</v>
      </c>
      <c r="S84" s="24" t="s">
        <v>132</v>
      </c>
      <c r="T84" s="24" t="s">
        <v>132</v>
      </c>
      <c r="U84" s="18">
        <v>295</v>
      </c>
    </row>
    <row r="85" spans="1:21" ht="16.5" customHeight="1">
      <c r="A85" s="7"/>
      <c r="B85" s="7"/>
      <c r="C85" s="7"/>
      <c r="D85" s="7"/>
      <c r="E85" s="7" t="s">
        <v>421</v>
      </c>
      <c r="F85" s="7"/>
      <c r="G85" s="7"/>
      <c r="H85" s="7"/>
      <c r="I85" s="7"/>
      <c r="J85" s="7"/>
      <c r="K85" s="7"/>
      <c r="L85" s="9" t="s">
        <v>413</v>
      </c>
      <c r="M85" s="18">
        <v>185</v>
      </c>
      <c r="N85" s="27">
        <v>38</v>
      </c>
      <c r="O85" s="25" t="s">
        <v>163</v>
      </c>
      <c r="P85" s="27">
        <v>85</v>
      </c>
      <c r="Q85" s="25" t="s">
        <v>163</v>
      </c>
      <c r="R85" s="24" t="s">
        <v>132</v>
      </c>
      <c r="S85" s="24" t="s">
        <v>132</v>
      </c>
      <c r="T85" s="24" t="s">
        <v>132</v>
      </c>
      <c r="U85" s="27">
        <v>80</v>
      </c>
    </row>
    <row r="86" spans="1:21" ht="16.5" customHeight="1">
      <c r="A86" s="7"/>
      <c r="B86" s="7"/>
      <c r="C86" s="7"/>
      <c r="D86" s="7"/>
      <c r="E86" s="7" t="s">
        <v>422</v>
      </c>
      <c r="F86" s="7"/>
      <c r="G86" s="7"/>
      <c r="H86" s="7"/>
      <c r="I86" s="7"/>
      <c r="J86" s="7"/>
      <c r="K86" s="7"/>
      <c r="L86" s="9" t="s">
        <v>413</v>
      </c>
      <c r="M86" s="18">
        <v>119</v>
      </c>
      <c r="N86" s="27">
        <v>21</v>
      </c>
      <c r="O86" s="25" t="s">
        <v>163</v>
      </c>
      <c r="P86" s="27">
        <v>30</v>
      </c>
      <c r="Q86" s="25" t="s">
        <v>163</v>
      </c>
      <c r="R86" s="24" t="s">
        <v>132</v>
      </c>
      <c r="S86" s="24" t="s">
        <v>132</v>
      </c>
      <c r="T86" s="24" t="s">
        <v>132</v>
      </c>
      <c r="U86" s="27">
        <v>34</v>
      </c>
    </row>
    <row r="87" spans="1:21" ht="16.5" customHeight="1">
      <c r="A87" s="7"/>
      <c r="B87" s="7"/>
      <c r="C87" s="7"/>
      <c r="D87" s="7"/>
      <c r="E87" s="7" t="s">
        <v>423</v>
      </c>
      <c r="F87" s="7"/>
      <c r="G87" s="7"/>
      <c r="H87" s="7"/>
      <c r="I87" s="7"/>
      <c r="J87" s="7"/>
      <c r="K87" s="7"/>
      <c r="L87" s="9" t="s">
        <v>413</v>
      </c>
      <c r="M87" s="18">
        <v>330</v>
      </c>
      <c r="N87" s="18">
        <v>344</v>
      </c>
      <c r="O87" s="25" t="s">
        <v>163</v>
      </c>
      <c r="P87" s="18">
        <v>370</v>
      </c>
      <c r="Q87" s="25" t="s">
        <v>163</v>
      </c>
      <c r="R87" s="25" t="s">
        <v>163</v>
      </c>
      <c r="S87" s="24" t="s">
        <v>132</v>
      </c>
      <c r="T87" s="24" t="s">
        <v>132</v>
      </c>
      <c r="U87" s="18">
        <v>336</v>
      </c>
    </row>
    <row r="88" spans="1:21" ht="16.5" customHeight="1">
      <c r="A88" s="7"/>
      <c r="B88" s="7"/>
      <c r="C88" s="7"/>
      <c r="D88" s="7"/>
      <c r="E88" s="7" t="s">
        <v>424</v>
      </c>
      <c r="F88" s="7"/>
      <c r="G88" s="7"/>
      <c r="H88" s="7"/>
      <c r="I88" s="7"/>
      <c r="J88" s="7"/>
      <c r="K88" s="7"/>
      <c r="L88" s="9" t="s">
        <v>413</v>
      </c>
      <c r="M88" s="18">
        <v>305</v>
      </c>
      <c r="N88" s="18">
        <v>185</v>
      </c>
      <c r="O88" s="18">
        <v>105</v>
      </c>
      <c r="P88" s="18">
        <v>327</v>
      </c>
      <c r="Q88" s="18">
        <v>279</v>
      </c>
      <c r="R88" s="24" t="s">
        <v>132</v>
      </c>
      <c r="S88" s="24" t="s">
        <v>132</v>
      </c>
      <c r="T88" s="24" t="s">
        <v>132</v>
      </c>
      <c r="U88" s="18">
        <v>274</v>
      </c>
    </row>
    <row r="89" spans="1:21" ht="16.5" customHeight="1">
      <c r="A89" s="7"/>
      <c r="B89" s="7"/>
      <c r="C89" s="7"/>
      <c r="D89" s="7"/>
      <c r="E89" s="7" t="s">
        <v>425</v>
      </c>
      <c r="F89" s="7"/>
      <c r="G89" s="7"/>
      <c r="H89" s="7"/>
      <c r="I89" s="7"/>
      <c r="J89" s="7"/>
      <c r="K89" s="7"/>
      <c r="L89" s="9" t="s">
        <v>413</v>
      </c>
      <c r="M89" s="18">
        <v>309</v>
      </c>
      <c r="N89" s="27">
        <v>90</v>
      </c>
      <c r="O89" s="27">
        <v>79</v>
      </c>
      <c r="P89" s="18">
        <v>134</v>
      </c>
      <c r="Q89" s="27">
        <v>64</v>
      </c>
      <c r="R89" s="24" t="s">
        <v>132</v>
      </c>
      <c r="S89" s="24" t="s">
        <v>132</v>
      </c>
      <c r="T89" s="24" t="s">
        <v>132</v>
      </c>
      <c r="U89" s="18">
        <v>240</v>
      </c>
    </row>
    <row r="90" spans="1:21" ht="16.5" customHeight="1">
      <c r="A90" s="7"/>
      <c r="B90" s="7"/>
      <c r="C90" s="7"/>
      <c r="D90" s="7"/>
      <c r="E90" s="7" t="s">
        <v>426</v>
      </c>
      <c r="F90" s="7"/>
      <c r="G90" s="7"/>
      <c r="H90" s="7"/>
      <c r="I90" s="7"/>
      <c r="J90" s="7"/>
      <c r="K90" s="7"/>
      <c r="L90" s="9" t="s">
        <v>413</v>
      </c>
      <c r="M90" s="18">
        <v>343</v>
      </c>
      <c r="N90" s="18">
        <v>149</v>
      </c>
      <c r="O90" s="18">
        <v>170</v>
      </c>
      <c r="P90" s="18">
        <v>159</v>
      </c>
      <c r="Q90" s="18">
        <v>314</v>
      </c>
      <c r="R90" s="24" t="s">
        <v>132</v>
      </c>
      <c r="S90" s="24" t="s">
        <v>132</v>
      </c>
      <c r="T90" s="24" t="s">
        <v>132</v>
      </c>
      <c r="U90" s="18">
        <v>325</v>
      </c>
    </row>
    <row r="91" spans="1:21" ht="29.45" customHeight="1">
      <c r="A91" s="7"/>
      <c r="B91" s="7"/>
      <c r="C91" s="7"/>
      <c r="D91" s="7"/>
      <c r="E91" s="69" t="s">
        <v>427</v>
      </c>
      <c r="F91" s="69"/>
      <c r="G91" s="69"/>
      <c r="H91" s="69"/>
      <c r="I91" s="69"/>
      <c r="J91" s="69"/>
      <c r="K91" s="69"/>
      <c r="L91" s="9" t="s">
        <v>413</v>
      </c>
      <c r="M91" s="18">
        <v>295</v>
      </c>
      <c r="N91" s="25" t="s">
        <v>163</v>
      </c>
      <c r="O91" s="25" t="s">
        <v>163</v>
      </c>
      <c r="P91" s="25" t="s">
        <v>163</v>
      </c>
      <c r="Q91" s="25" t="s">
        <v>163</v>
      </c>
      <c r="R91" s="24" t="s">
        <v>132</v>
      </c>
      <c r="S91" s="24" t="s">
        <v>132</v>
      </c>
      <c r="T91" s="24" t="s">
        <v>132</v>
      </c>
      <c r="U91" s="18">
        <v>282</v>
      </c>
    </row>
    <row r="92" spans="1:21" ht="16.5" customHeight="1">
      <c r="A92" s="7"/>
      <c r="B92" s="7"/>
      <c r="C92" s="7"/>
      <c r="D92" s="7"/>
      <c r="E92" s="7" t="s">
        <v>428</v>
      </c>
      <c r="F92" s="7"/>
      <c r="G92" s="7"/>
      <c r="H92" s="7"/>
      <c r="I92" s="7"/>
      <c r="J92" s="7"/>
      <c r="K92" s="7"/>
      <c r="L92" s="9" t="s">
        <v>413</v>
      </c>
      <c r="M92" s="18">
        <v>122</v>
      </c>
      <c r="N92" s="27">
        <v>35</v>
      </c>
      <c r="O92" s="27">
        <v>45</v>
      </c>
      <c r="P92" s="27">
        <v>55</v>
      </c>
      <c r="Q92" s="27">
        <v>38</v>
      </c>
      <c r="R92" s="18">
        <v>112</v>
      </c>
      <c r="S92" s="24" t="s">
        <v>132</v>
      </c>
      <c r="T92" s="24" t="s">
        <v>132</v>
      </c>
      <c r="U92" s="27">
        <v>65</v>
      </c>
    </row>
    <row r="93" spans="1:21" ht="16.5" customHeight="1">
      <c r="A93" s="7"/>
      <c r="B93" s="7"/>
      <c r="C93" s="7"/>
      <c r="D93" s="7" t="s">
        <v>429</v>
      </c>
      <c r="E93" s="7"/>
      <c r="F93" s="7"/>
      <c r="G93" s="7"/>
      <c r="H93" s="7"/>
      <c r="I93" s="7"/>
      <c r="J93" s="7"/>
      <c r="K93" s="7"/>
      <c r="L93" s="9"/>
      <c r="M93" s="10"/>
      <c r="N93" s="10"/>
      <c r="O93" s="10"/>
      <c r="P93" s="10"/>
      <c r="Q93" s="10"/>
      <c r="R93" s="10"/>
      <c r="S93" s="10"/>
      <c r="T93" s="10"/>
      <c r="U93" s="10"/>
    </row>
    <row r="94" spans="1:21" ht="16.5" customHeight="1">
      <c r="A94" s="7"/>
      <c r="B94" s="7"/>
      <c r="C94" s="7"/>
      <c r="D94" s="7"/>
      <c r="E94" s="7" t="s">
        <v>412</v>
      </c>
      <c r="F94" s="7"/>
      <c r="G94" s="7"/>
      <c r="H94" s="7"/>
      <c r="I94" s="7"/>
      <c r="J94" s="7"/>
      <c r="K94" s="7"/>
      <c r="L94" s="9" t="s">
        <v>413</v>
      </c>
      <c r="M94" s="18">
        <v>419</v>
      </c>
      <c r="N94" s="18">
        <v>345</v>
      </c>
      <c r="O94" s="18">
        <v>332</v>
      </c>
      <c r="P94" s="18">
        <v>423</v>
      </c>
      <c r="Q94" s="18">
        <v>167</v>
      </c>
      <c r="R94" s="18">
        <v>738</v>
      </c>
      <c r="S94" s="24" t="s">
        <v>132</v>
      </c>
      <c r="T94" s="24" t="s">
        <v>132</v>
      </c>
      <c r="U94" s="18">
        <v>417</v>
      </c>
    </row>
    <row r="95" spans="1:21" ht="16.5" customHeight="1">
      <c r="A95" s="7"/>
      <c r="B95" s="7"/>
      <c r="C95" s="7"/>
      <c r="D95" s="7"/>
      <c r="E95" s="7" t="s">
        <v>414</v>
      </c>
      <c r="F95" s="7"/>
      <c r="G95" s="7"/>
      <c r="H95" s="7"/>
      <c r="I95" s="7"/>
      <c r="J95" s="7"/>
      <c r="K95" s="7"/>
      <c r="L95" s="9" t="s">
        <v>413</v>
      </c>
      <c r="M95" s="18">
        <v>310</v>
      </c>
      <c r="N95" s="18">
        <v>226</v>
      </c>
      <c r="O95" s="18">
        <v>128</v>
      </c>
      <c r="P95" s="18">
        <v>157</v>
      </c>
      <c r="Q95" s="27">
        <v>77</v>
      </c>
      <c r="R95" s="25" t="s">
        <v>163</v>
      </c>
      <c r="S95" s="24" t="s">
        <v>132</v>
      </c>
      <c r="T95" s="24" t="s">
        <v>132</v>
      </c>
      <c r="U95" s="18">
        <v>238</v>
      </c>
    </row>
    <row r="96" spans="1:21" ht="29.45" customHeight="1">
      <c r="A96" s="7"/>
      <c r="B96" s="7"/>
      <c r="C96" s="7"/>
      <c r="D96" s="7"/>
      <c r="E96" s="69" t="s">
        <v>415</v>
      </c>
      <c r="F96" s="69"/>
      <c r="G96" s="69"/>
      <c r="H96" s="69"/>
      <c r="I96" s="69"/>
      <c r="J96" s="69"/>
      <c r="K96" s="69"/>
      <c r="L96" s="9" t="s">
        <v>413</v>
      </c>
      <c r="M96" s="24" t="s">
        <v>132</v>
      </c>
      <c r="N96" s="24" t="s">
        <v>132</v>
      </c>
      <c r="O96" s="24" t="s">
        <v>132</v>
      </c>
      <c r="P96" s="24" t="s">
        <v>132</v>
      </c>
      <c r="Q96" s="24" t="s">
        <v>132</v>
      </c>
      <c r="R96" s="24" t="s">
        <v>132</v>
      </c>
      <c r="S96" s="24" t="s">
        <v>132</v>
      </c>
      <c r="T96" s="24" t="s">
        <v>132</v>
      </c>
      <c r="U96" s="24" t="s">
        <v>132</v>
      </c>
    </row>
    <row r="97" spans="1:21" ht="16.5" customHeight="1">
      <c r="A97" s="7"/>
      <c r="B97" s="7"/>
      <c r="C97" s="7"/>
      <c r="D97" s="7"/>
      <c r="E97" s="7" t="s">
        <v>416</v>
      </c>
      <c r="F97" s="7"/>
      <c r="G97" s="7"/>
      <c r="H97" s="7"/>
      <c r="I97" s="7"/>
      <c r="J97" s="7"/>
      <c r="K97" s="7"/>
      <c r="L97" s="9" t="s">
        <v>413</v>
      </c>
      <c r="M97" s="18">
        <v>151</v>
      </c>
      <c r="N97" s="18">
        <v>146</v>
      </c>
      <c r="O97" s="18">
        <v>146</v>
      </c>
      <c r="P97" s="18">
        <v>165</v>
      </c>
      <c r="Q97" s="27">
        <v>97</v>
      </c>
      <c r="R97" s="18">
        <v>174</v>
      </c>
      <c r="S97" s="24" t="s">
        <v>132</v>
      </c>
      <c r="T97" s="24" t="s">
        <v>132</v>
      </c>
      <c r="U97" s="18">
        <v>142</v>
      </c>
    </row>
    <row r="98" spans="1:21" ht="16.5" customHeight="1">
      <c r="A98" s="7"/>
      <c r="B98" s="7"/>
      <c r="C98" s="7"/>
      <c r="D98" s="7"/>
      <c r="E98" s="7" t="s">
        <v>417</v>
      </c>
      <c r="F98" s="7"/>
      <c r="G98" s="7"/>
      <c r="H98" s="7"/>
      <c r="I98" s="7"/>
      <c r="J98" s="7"/>
      <c r="K98" s="7"/>
      <c r="L98" s="9" t="s">
        <v>413</v>
      </c>
      <c r="M98" s="18">
        <v>355</v>
      </c>
      <c r="N98" s="18">
        <v>296</v>
      </c>
      <c r="O98" s="18">
        <v>328</v>
      </c>
      <c r="P98" s="25" t="s">
        <v>163</v>
      </c>
      <c r="Q98" s="25" t="s">
        <v>163</v>
      </c>
      <c r="R98" s="25" t="s">
        <v>163</v>
      </c>
      <c r="S98" s="24" t="s">
        <v>132</v>
      </c>
      <c r="T98" s="24" t="s">
        <v>132</v>
      </c>
      <c r="U98" s="18">
        <v>332</v>
      </c>
    </row>
    <row r="99" spans="1:21" ht="16.5" customHeight="1">
      <c r="A99" s="7"/>
      <c r="B99" s="7"/>
      <c r="C99" s="7"/>
      <c r="D99" s="7"/>
      <c r="E99" s="7" t="s">
        <v>418</v>
      </c>
      <c r="F99" s="7"/>
      <c r="G99" s="7"/>
      <c r="H99" s="7"/>
      <c r="I99" s="7"/>
      <c r="J99" s="7"/>
      <c r="K99" s="7"/>
      <c r="L99" s="9" t="s">
        <v>413</v>
      </c>
      <c r="M99" s="18">
        <v>359</v>
      </c>
      <c r="N99" s="18">
        <v>394</v>
      </c>
      <c r="O99" s="18">
        <v>349</v>
      </c>
      <c r="P99" s="18">
        <v>236</v>
      </c>
      <c r="Q99" s="25" t="s">
        <v>163</v>
      </c>
      <c r="R99" s="24" t="s">
        <v>132</v>
      </c>
      <c r="S99" s="24" t="s">
        <v>132</v>
      </c>
      <c r="T99" s="24" t="s">
        <v>132</v>
      </c>
      <c r="U99" s="18">
        <v>350</v>
      </c>
    </row>
    <row r="100" spans="1:21" ht="16.5" customHeight="1">
      <c r="A100" s="7"/>
      <c r="B100" s="7"/>
      <c r="C100" s="7"/>
      <c r="D100" s="7"/>
      <c r="E100" s="7" t="s">
        <v>419</v>
      </c>
      <c r="F100" s="7"/>
      <c r="G100" s="7"/>
      <c r="H100" s="7"/>
      <c r="I100" s="7"/>
      <c r="J100" s="7"/>
      <c r="K100" s="7"/>
      <c r="L100" s="9" t="s">
        <v>413</v>
      </c>
      <c r="M100" s="18">
        <v>355</v>
      </c>
      <c r="N100" s="18">
        <v>253</v>
      </c>
      <c r="O100" s="18">
        <v>216</v>
      </c>
      <c r="P100" s="18">
        <v>205</v>
      </c>
      <c r="Q100" s="18">
        <v>120</v>
      </c>
      <c r="R100" s="25" t="s">
        <v>163</v>
      </c>
      <c r="S100" s="24" t="s">
        <v>132</v>
      </c>
      <c r="T100" s="24" t="s">
        <v>132</v>
      </c>
      <c r="U100" s="18">
        <v>329</v>
      </c>
    </row>
    <row r="101" spans="1:21" ht="16.5" customHeight="1">
      <c r="A101" s="7"/>
      <c r="B101" s="7"/>
      <c r="C101" s="7"/>
      <c r="D101" s="7"/>
      <c r="E101" s="7" t="s">
        <v>420</v>
      </c>
      <c r="F101" s="7"/>
      <c r="G101" s="7"/>
      <c r="H101" s="7"/>
      <c r="I101" s="7"/>
      <c r="J101" s="7"/>
      <c r="K101" s="7"/>
      <c r="L101" s="9" t="s">
        <v>413</v>
      </c>
      <c r="M101" s="25" t="s">
        <v>163</v>
      </c>
      <c r="N101" s="25" t="s">
        <v>163</v>
      </c>
      <c r="O101" s="25" t="s">
        <v>163</v>
      </c>
      <c r="P101" s="25" t="s">
        <v>163</v>
      </c>
      <c r="Q101" s="25" t="s">
        <v>163</v>
      </c>
      <c r="R101" s="24" t="s">
        <v>132</v>
      </c>
      <c r="S101" s="24" t="s">
        <v>132</v>
      </c>
      <c r="T101" s="24" t="s">
        <v>132</v>
      </c>
      <c r="U101" s="18">
        <v>429</v>
      </c>
    </row>
    <row r="102" spans="1:21" ht="16.5" customHeight="1">
      <c r="A102" s="7"/>
      <c r="B102" s="7"/>
      <c r="C102" s="7"/>
      <c r="D102" s="7"/>
      <c r="E102" s="7" t="s">
        <v>421</v>
      </c>
      <c r="F102" s="7"/>
      <c r="G102" s="7"/>
      <c r="H102" s="7"/>
      <c r="I102" s="7"/>
      <c r="J102" s="7"/>
      <c r="K102" s="7"/>
      <c r="L102" s="9" t="s">
        <v>413</v>
      </c>
      <c r="M102" s="18">
        <v>406</v>
      </c>
      <c r="N102" s="18">
        <v>246</v>
      </c>
      <c r="O102" s="25" t="s">
        <v>163</v>
      </c>
      <c r="P102" s="18">
        <v>382</v>
      </c>
      <c r="Q102" s="25" t="s">
        <v>163</v>
      </c>
      <c r="R102" s="24" t="s">
        <v>132</v>
      </c>
      <c r="S102" s="24" t="s">
        <v>132</v>
      </c>
      <c r="T102" s="24" t="s">
        <v>132</v>
      </c>
      <c r="U102" s="18">
        <v>354</v>
      </c>
    </row>
    <row r="103" spans="1:21" ht="16.5" customHeight="1">
      <c r="A103" s="7"/>
      <c r="B103" s="7"/>
      <c r="C103" s="7"/>
      <c r="D103" s="7"/>
      <c r="E103" s="7" t="s">
        <v>422</v>
      </c>
      <c r="F103" s="7"/>
      <c r="G103" s="7"/>
      <c r="H103" s="7"/>
      <c r="I103" s="7"/>
      <c r="J103" s="7"/>
      <c r="K103" s="7"/>
      <c r="L103" s="9" t="s">
        <v>413</v>
      </c>
      <c r="M103" s="18">
        <v>430</v>
      </c>
      <c r="N103" s="18">
        <v>186</v>
      </c>
      <c r="O103" s="25" t="s">
        <v>163</v>
      </c>
      <c r="P103" s="18">
        <v>136</v>
      </c>
      <c r="Q103" s="25" t="s">
        <v>163</v>
      </c>
      <c r="R103" s="24" t="s">
        <v>132</v>
      </c>
      <c r="S103" s="24" t="s">
        <v>132</v>
      </c>
      <c r="T103" s="24" t="s">
        <v>132</v>
      </c>
      <c r="U103" s="18">
        <v>302</v>
      </c>
    </row>
    <row r="104" spans="1:21" ht="16.5" customHeight="1">
      <c r="A104" s="7"/>
      <c r="B104" s="7"/>
      <c r="C104" s="7"/>
      <c r="D104" s="7"/>
      <c r="E104" s="7" t="s">
        <v>423</v>
      </c>
      <c r="F104" s="7"/>
      <c r="G104" s="7"/>
      <c r="H104" s="7"/>
      <c r="I104" s="7"/>
      <c r="J104" s="7"/>
      <c r="K104" s="7"/>
      <c r="L104" s="9" t="s">
        <v>413</v>
      </c>
      <c r="M104" s="18">
        <v>444</v>
      </c>
      <c r="N104" s="18">
        <v>605</v>
      </c>
      <c r="O104" s="25" t="s">
        <v>163</v>
      </c>
      <c r="P104" s="18">
        <v>468</v>
      </c>
      <c r="Q104" s="25" t="s">
        <v>163</v>
      </c>
      <c r="R104" s="25" t="s">
        <v>163</v>
      </c>
      <c r="S104" s="24" t="s">
        <v>132</v>
      </c>
      <c r="T104" s="24" t="s">
        <v>132</v>
      </c>
      <c r="U104" s="18">
        <v>455</v>
      </c>
    </row>
    <row r="105" spans="1:21" ht="16.5" customHeight="1">
      <c r="A105" s="7"/>
      <c r="B105" s="7"/>
      <c r="C105" s="7"/>
      <c r="D105" s="7"/>
      <c r="E105" s="7" t="s">
        <v>424</v>
      </c>
      <c r="F105" s="7"/>
      <c r="G105" s="7"/>
      <c r="H105" s="7"/>
      <c r="I105" s="7"/>
      <c r="J105" s="7"/>
      <c r="K105" s="7"/>
      <c r="L105" s="9" t="s">
        <v>413</v>
      </c>
      <c r="M105" s="18">
        <v>429</v>
      </c>
      <c r="N105" s="18">
        <v>408</v>
      </c>
      <c r="O105" s="18">
        <v>350</v>
      </c>
      <c r="P105" s="18">
        <v>442</v>
      </c>
      <c r="Q105" s="18">
        <v>336</v>
      </c>
      <c r="R105" s="24" t="s">
        <v>132</v>
      </c>
      <c r="S105" s="24" t="s">
        <v>132</v>
      </c>
      <c r="T105" s="24" t="s">
        <v>132</v>
      </c>
      <c r="U105" s="18">
        <v>421</v>
      </c>
    </row>
    <row r="106" spans="1:21" ht="16.5" customHeight="1">
      <c r="A106" s="7"/>
      <c r="B106" s="7"/>
      <c r="C106" s="7"/>
      <c r="D106" s="7"/>
      <c r="E106" s="7" t="s">
        <v>425</v>
      </c>
      <c r="F106" s="7"/>
      <c r="G106" s="7"/>
      <c r="H106" s="7"/>
      <c r="I106" s="7"/>
      <c r="J106" s="7"/>
      <c r="K106" s="7"/>
      <c r="L106" s="9" t="s">
        <v>413</v>
      </c>
      <c r="M106" s="18">
        <v>418</v>
      </c>
      <c r="N106" s="18">
        <v>444</v>
      </c>
      <c r="O106" s="18">
        <v>362</v>
      </c>
      <c r="P106" s="18">
        <v>371</v>
      </c>
      <c r="Q106" s="18">
        <v>312</v>
      </c>
      <c r="R106" s="24" t="s">
        <v>132</v>
      </c>
      <c r="S106" s="24" t="s">
        <v>132</v>
      </c>
      <c r="T106" s="24" t="s">
        <v>132</v>
      </c>
      <c r="U106" s="18">
        <v>407</v>
      </c>
    </row>
    <row r="107" spans="1:21" ht="16.5" customHeight="1">
      <c r="A107" s="7"/>
      <c r="B107" s="7"/>
      <c r="C107" s="7"/>
      <c r="D107" s="7"/>
      <c r="E107" s="7" t="s">
        <v>426</v>
      </c>
      <c r="F107" s="7"/>
      <c r="G107" s="7"/>
      <c r="H107" s="7"/>
      <c r="I107" s="7"/>
      <c r="J107" s="7"/>
      <c r="K107" s="7"/>
      <c r="L107" s="9" t="s">
        <v>413</v>
      </c>
      <c r="M107" s="18">
        <v>435</v>
      </c>
      <c r="N107" s="18">
        <v>458</v>
      </c>
      <c r="O107" s="18">
        <v>379</v>
      </c>
      <c r="P107" s="18">
        <v>392</v>
      </c>
      <c r="Q107" s="18">
        <v>481</v>
      </c>
      <c r="R107" s="24" t="s">
        <v>132</v>
      </c>
      <c r="S107" s="24" t="s">
        <v>132</v>
      </c>
      <c r="T107" s="24" t="s">
        <v>132</v>
      </c>
      <c r="U107" s="18">
        <v>438</v>
      </c>
    </row>
    <row r="108" spans="1:21" ht="29.45" customHeight="1">
      <c r="A108" s="7"/>
      <c r="B108" s="7"/>
      <c r="C108" s="7"/>
      <c r="D108" s="7"/>
      <c r="E108" s="69" t="s">
        <v>427</v>
      </c>
      <c r="F108" s="69"/>
      <c r="G108" s="69"/>
      <c r="H108" s="69"/>
      <c r="I108" s="69"/>
      <c r="J108" s="69"/>
      <c r="K108" s="69"/>
      <c r="L108" s="9" t="s">
        <v>413</v>
      </c>
      <c r="M108" s="18">
        <v>378</v>
      </c>
      <c r="N108" s="25" t="s">
        <v>163</v>
      </c>
      <c r="O108" s="25" t="s">
        <v>163</v>
      </c>
      <c r="P108" s="25" t="s">
        <v>163</v>
      </c>
      <c r="Q108" s="25" t="s">
        <v>163</v>
      </c>
      <c r="R108" s="24" t="s">
        <v>132</v>
      </c>
      <c r="S108" s="24" t="s">
        <v>132</v>
      </c>
      <c r="T108" s="24" t="s">
        <v>132</v>
      </c>
      <c r="U108" s="18">
        <v>393</v>
      </c>
    </row>
    <row r="109" spans="1:21" ht="16.5" customHeight="1">
      <c r="A109" s="7"/>
      <c r="B109" s="7"/>
      <c r="C109" s="7"/>
      <c r="D109" s="7"/>
      <c r="E109" s="7" t="s">
        <v>428</v>
      </c>
      <c r="F109" s="7"/>
      <c r="G109" s="7"/>
      <c r="H109" s="7"/>
      <c r="I109" s="7"/>
      <c r="J109" s="7"/>
      <c r="K109" s="7"/>
      <c r="L109" s="9" t="s">
        <v>413</v>
      </c>
      <c r="M109" s="18">
        <v>382</v>
      </c>
      <c r="N109" s="18">
        <v>272</v>
      </c>
      <c r="O109" s="18">
        <v>275</v>
      </c>
      <c r="P109" s="18">
        <v>331</v>
      </c>
      <c r="Q109" s="18">
        <v>293</v>
      </c>
      <c r="R109" s="18">
        <v>701</v>
      </c>
      <c r="S109" s="24" t="s">
        <v>132</v>
      </c>
      <c r="T109" s="24" t="s">
        <v>132</v>
      </c>
      <c r="U109" s="18">
        <v>358</v>
      </c>
    </row>
    <row r="110" spans="1:21" ht="16.5" customHeight="1">
      <c r="A110" s="7"/>
      <c r="B110" s="7"/>
      <c r="C110" s="7" t="s">
        <v>363</v>
      </c>
      <c r="D110" s="7"/>
      <c r="E110" s="7"/>
      <c r="F110" s="7"/>
      <c r="G110" s="7"/>
      <c r="H110" s="7"/>
      <c r="I110" s="7"/>
      <c r="J110" s="7"/>
      <c r="K110" s="7"/>
      <c r="L110" s="9"/>
      <c r="M110" s="10"/>
      <c r="N110" s="10"/>
      <c r="O110" s="10"/>
      <c r="P110" s="10"/>
      <c r="Q110" s="10"/>
      <c r="R110" s="10"/>
      <c r="S110" s="10"/>
      <c r="T110" s="10"/>
      <c r="U110" s="10"/>
    </row>
    <row r="111" spans="1:21" ht="16.5" customHeight="1">
      <c r="A111" s="7"/>
      <c r="B111" s="7"/>
      <c r="C111" s="7"/>
      <c r="D111" s="7" t="s">
        <v>411</v>
      </c>
      <c r="E111" s="7"/>
      <c r="F111" s="7"/>
      <c r="G111" s="7"/>
      <c r="H111" s="7"/>
      <c r="I111" s="7"/>
      <c r="J111" s="7"/>
      <c r="K111" s="7"/>
      <c r="L111" s="9"/>
      <c r="M111" s="10"/>
      <c r="N111" s="10"/>
      <c r="O111" s="10"/>
      <c r="P111" s="10"/>
      <c r="Q111" s="10"/>
      <c r="R111" s="10"/>
      <c r="S111" s="10"/>
      <c r="T111" s="10"/>
      <c r="U111" s="10"/>
    </row>
    <row r="112" spans="1:21" ht="16.5" customHeight="1">
      <c r="A112" s="7"/>
      <c r="B112" s="7"/>
      <c r="C112" s="7"/>
      <c r="D112" s="7"/>
      <c r="E112" s="7" t="s">
        <v>412</v>
      </c>
      <c r="F112" s="7"/>
      <c r="G112" s="7"/>
      <c r="H112" s="7"/>
      <c r="I112" s="7"/>
      <c r="J112" s="7"/>
      <c r="K112" s="7"/>
      <c r="L112" s="9" t="s">
        <v>413</v>
      </c>
      <c r="M112" s="18">
        <v>280</v>
      </c>
      <c r="N112" s="27">
        <v>76</v>
      </c>
      <c r="O112" s="18">
        <v>113</v>
      </c>
      <c r="P112" s="27">
        <v>99</v>
      </c>
      <c r="Q112" s="18">
        <v>169</v>
      </c>
      <c r="R112" s="24" t="s">
        <v>132</v>
      </c>
      <c r="S112" s="24" t="s">
        <v>132</v>
      </c>
      <c r="T112" s="18">
        <v>209</v>
      </c>
      <c r="U112" s="18">
        <v>142</v>
      </c>
    </row>
    <row r="113" spans="1:21" ht="16.5" customHeight="1">
      <c r="A113" s="7"/>
      <c r="B113" s="7"/>
      <c r="C113" s="7"/>
      <c r="D113" s="7"/>
      <c r="E113" s="7" t="s">
        <v>414</v>
      </c>
      <c r="F113" s="7"/>
      <c r="G113" s="7"/>
      <c r="H113" s="7"/>
      <c r="I113" s="7"/>
      <c r="J113" s="7"/>
      <c r="K113" s="7"/>
      <c r="L113" s="9" t="s">
        <v>413</v>
      </c>
      <c r="M113" s="27">
        <v>57</v>
      </c>
      <c r="N113" s="27">
        <v>59</v>
      </c>
      <c r="O113" s="27">
        <v>47</v>
      </c>
      <c r="P113" s="27">
        <v>54</v>
      </c>
      <c r="Q113" s="27">
        <v>21</v>
      </c>
      <c r="R113" s="24" t="s">
        <v>132</v>
      </c>
      <c r="S113" s="24" t="s">
        <v>132</v>
      </c>
      <c r="T113" s="25" t="s">
        <v>163</v>
      </c>
      <c r="U113" s="27">
        <v>47</v>
      </c>
    </row>
    <row r="114" spans="1:21" ht="29.45" customHeight="1">
      <c r="A114" s="7"/>
      <c r="B114" s="7"/>
      <c r="C114" s="7"/>
      <c r="D114" s="7"/>
      <c r="E114" s="69" t="s">
        <v>415</v>
      </c>
      <c r="F114" s="69"/>
      <c r="G114" s="69"/>
      <c r="H114" s="69"/>
      <c r="I114" s="69"/>
      <c r="J114" s="69"/>
      <c r="K114" s="69"/>
      <c r="L114" s="9" t="s">
        <v>413</v>
      </c>
      <c r="M114" s="25" t="s">
        <v>163</v>
      </c>
      <c r="N114" s="24" t="s">
        <v>132</v>
      </c>
      <c r="O114" s="24" t="s">
        <v>132</v>
      </c>
      <c r="P114" s="24" t="s">
        <v>132</v>
      </c>
      <c r="Q114" s="24" t="s">
        <v>132</v>
      </c>
      <c r="R114" s="24" t="s">
        <v>132</v>
      </c>
      <c r="S114" s="24" t="s">
        <v>132</v>
      </c>
      <c r="T114" s="24" t="s">
        <v>132</v>
      </c>
      <c r="U114" s="25" t="s">
        <v>163</v>
      </c>
    </row>
    <row r="115" spans="1:21" ht="16.5" customHeight="1">
      <c r="A115" s="7"/>
      <c r="B115" s="7"/>
      <c r="C115" s="7"/>
      <c r="D115" s="7"/>
      <c r="E115" s="7" t="s">
        <v>416</v>
      </c>
      <c r="F115" s="7"/>
      <c r="G115" s="7"/>
      <c r="H115" s="7"/>
      <c r="I115" s="7"/>
      <c r="J115" s="7"/>
      <c r="K115" s="7"/>
      <c r="L115" s="9" t="s">
        <v>413</v>
      </c>
      <c r="M115" s="27">
        <v>34</v>
      </c>
      <c r="N115" s="27">
        <v>20</v>
      </c>
      <c r="O115" s="25" t="s">
        <v>163</v>
      </c>
      <c r="P115" s="27">
        <v>53</v>
      </c>
      <c r="Q115" s="27">
        <v>18</v>
      </c>
      <c r="R115" s="24" t="s">
        <v>132</v>
      </c>
      <c r="S115" s="24" t="s">
        <v>132</v>
      </c>
      <c r="T115" s="25" t="s">
        <v>163</v>
      </c>
      <c r="U115" s="27">
        <v>35</v>
      </c>
    </row>
    <row r="116" spans="1:21" ht="16.5" customHeight="1">
      <c r="A116" s="7"/>
      <c r="B116" s="7"/>
      <c r="C116" s="7"/>
      <c r="D116" s="7"/>
      <c r="E116" s="7" t="s">
        <v>417</v>
      </c>
      <c r="F116" s="7"/>
      <c r="G116" s="7"/>
      <c r="H116" s="7"/>
      <c r="I116" s="7"/>
      <c r="J116" s="7"/>
      <c r="K116" s="7"/>
      <c r="L116" s="9" t="s">
        <v>413</v>
      </c>
      <c r="M116" s="27">
        <v>65</v>
      </c>
      <c r="N116" s="25" t="s">
        <v>163</v>
      </c>
      <c r="O116" s="25" t="s">
        <v>163</v>
      </c>
      <c r="P116" s="27">
        <v>62</v>
      </c>
      <c r="Q116" s="25" t="s">
        <v>163</v>
      </c>
      <c r="R116" s="24" t="s">
        <v>132</v>
      </c>
      <c r="S116" s="24" t="s">
        <v>132</v>
      </c>
      <c r="T116" s="27">
        <v>29</v>
      </c>
      <c r="U116" s="27">
        <v>46</v>
      </c>
    </row>
    <row r="117" spans="1:21" ht="16.5" customHeight="1">
      <c r="A117" s="7"/>
      <c r="B117" s="7"/>
      <c r="C117" s="7"/>
      <c r="D117" s="7"/>
      <c r="E117" s="7" t="s">
        <v>418</v>
      </c>
      <c r="F117" s="7"/>
      <c r="G117" s="7"/>
      <c r="H117" s="7"/>
      <c r="I117" s="7"/>
      <c r="J117" s="7"/>
      <c r="K117" s="7"/>
      <c r="L117" s="9" t="s">
        <v>413</v>
      </c>
      <c r="M117" s="27">
        <v>91</v>
      </c>
      <c r="N117" s="25" t="s">
        <v>163</v>
      </c>
      <c r="O117" s="25" t="s">
        <v>163</v>
      </c>
      <c r="P117" s="25" t="s">
        <v>163</v>
      </c>
      <c r="Q117" s="27">
        <v>58</v>
      </c>
      <c r="R117" s="24" t="s">
        <v>132</v>
      </c>
      <c r="S117" s="24" t="s">
        <v>132</v>
      </c>
      <c r="T117" s="25" t="s">
        <v>163</v>
      </c>
      <c r="U117" s="27">
        <v>76</v>
      </c>
    </row>
    <row r="118" spans="1:21" ht="16.5" customHeight="1">
      <c r="A118" s="7"/>
      <c r="B118" s="7"/>
      <c r="C118" s="7"/>
      <c r="D118" s="7"/>
      <c r="E118" s="7" t="s">
        <v>419</v>
      </c>
      <c r="F118" s="7"/>
      <c r="G118" s="7"/>
      <c r="H118" s="7"/>
      <c r="I118" s="7"/>
      <c r="J118" s="7"/>
      <c r="K118" s="7"/>
      <c r="L118" s="9" t="s">
        <v>413</v>
      </c>
      <c r="M118" s="27">
        <v>84</v>
      </c>
      <c r="N118" s="27">
        <v>59</v>
      </c>
      <c r="O118" s="27">
        <v>54</v>
      </c>
      <c r="P118" s="27">
        <v>55</v>
      </c>
      <c r="Q118" s="27">
        <v>31</v>
      </c>
      <c r="R118" s="24" t="s">
        <v>132</v>
      </c>
      <c r="S118" s="24" t="s">
        <v>132</v>
      </c>
      <c r="T118" s="25" t="s">
        <v>163</v>
      </c>
      <c r="U118" s="27">
        <v>60</v>
      </c>
    </row>
    <row r="119" spans="1:21" ht="16.5" customHeight="1">
      <c r="A119" s="7"/>
      <c r="B119" s="7"/>
      <c r="C119" s="7"/>
      <c r="D119" s="7"/>
      <c r="E119" s="7" t="s">
        <v>420</v>
      </c>
      <c r="F119" s="7"/>
      <c r="G119" s="7"/>
      <c r="H119" s="7"/>
      <c r="I119" s="7"/>
      <c r="J119" s="7"/>
      <c r="K119" s="7"/>
      <c r="L119" s="9" t="s">
        <v>413</v>
      </c>
      <c r="M119" s="25" t="s">
        <v>163</v>
      </c>
      <c r="N119" s="18">
        <v>360</v>
      </c>
      <c r="O119" s="25" t="s">
        <v>163</v>
      </c>
      <c r="P119" s="25" t="s">
        <v>163</v>
      </c>
      <c r="Q119" s="25" t="s">
        <v>163</v>
      </c>
      <c r="R119" s="24" t="s">
        <v>132</v>
      </c>
      <c r="S119" s="24" t="s">
        <v>132</v>
      </c>
      <c r="T119" s="25" t="s">
        <v>163</v>
      </c>
      <c r="U119" s="18">
        <v>174</v>
      </c>
    </row>
    <row r="120" spans="1:21" ht="16.5" customHeight="1">
      <c r="A120" s="7"/>
      <c r="B120" s="7"/>
      <c r="C120" s="7"/>
      <c r="D120" s="7"/>
      <c r="E120" s="7" t="s">
        <v>421</v>
      </c>
      <c r="F120" s="7"/>
      <c r="G120" s="7"/>
      <c r="H120" s="7"/>
      <c r="I120" s="7"/>
      <c r="J120" s="7"/>
      <c r="K120" s="7"/>
      <c r="L120" s="9" t="s">
        <v>413</v>
      </c>
      <c r="M120" s="25" t="s">
        <v>163</v>
      </c>
      <c r="N120" s="27">
        <v>67</v>
      </c>
      <c r="O120" s="25" t="s">
        <v>163</v>
      </c>
      <c r="P120" s="27">
        <v>59</v>
      </c>
      <c r="Q120" s="27">
        <v>23</v>
      </c>
      <c r="R120" s="24" t="s">
        <v>132</v>
      </c>
      <c r="S120" s="24" t="s">
        <v>132</v>
      </c>
      <c r="T120" s="25" t="s">
        <v>163</v>
      </c>
      <c r="U120" s="27">
        <v>41</v>
      </c>
    </row>
    <row r="121" spans="1:21" ht="16.5" customHeight="1">
      <c r="A121" s="7"/>
      <c r="B121" s="7"/>
      <c r="C121" s="7"/>
      <c r="D121" s="7"/>
      <c r="E121" s="7" t="s">
        <v>422</v>
      </c>
      <c r="F121" s="7"/>
      <c r="G121" s="7"/>
      <c r="H121" s="7"/>
      <c r="I121" s="7"/>
      <c r="J121" s="7"/>
      <c r="K121" s="7"/>
      <c r="L121" s="9" t="s">
        <v>413</v>
      </c>
      <c r="M121" s="25" t="s">
        <v>163</v>
      </c>
      <c r="N121" s="27">
        <v>44</v>
      </c>
      <c r="O121" s="25" t="s">
        <v>163</v>
      </c>
      <c r="P121" s="27">
        <v>66</v>
      </c>
      <c r="Q121" s="25" t="s">
        <v>163</v>
      </c>
      <c r="R121" s="24" t="s">
        <v>132</v>
      </c>
      <c r="S121" s="24" t="s">
        <v>132</v>
      </c>
      <c r="T121" s="24" t="s">
        <v>132</v>
      </c>
      <c r="U121" s="27">
        <v>43</v>
      </c>
    </row>
    <row r="122" spans="1:21" ht="16.5" customHeight="1">
      <c r="A122" s="7"/>
      <c r="B122" s="7"/>
      <c r="C122" s="7"/>
      <c r="D122" s="7"/>
      <c r="E122" s="7" t="s">
        <v>423</v>
      </c>
      <c r="F122" s="7"/>
      <c r="G122" s="7"/>
      <c r="H122" s="7"/>
      <c r="I122" s="7"/>
      <c r="J122" s="7"/>
      <c r="K122" s="7"/>
      <c r="L122" s="9" t="s">
        <v>413</v>
      </c>
      <c r="M122" s="25" t="s">
        <v>163</v>
      </c>
      <c r="N122" s="18">
        <v>111</v>
      </c>
      <c r="O122" s="25" t="s">
        <v>163</v>
      </c>
      <c r="P122" s="18">
        <v>205</v>
      </c>
      <c r="Q122" s="27">
        <v>86</v>
      </c>
      <c r="R122" s="24" t="s">
        <v>132</v>
      </c>
      <c r="S122" s="24" t="s">
        <v>132</v>
      </c>
      <c r="T122" s="24" t="s">
        <v>132</v>
      </c>
      <c r="U122" s="18">
        <v>147</v>
      </c>
    </row>
    <row r="123" spans="1:21" ht="16.5" customHeight="1">
      <c r="A123" s="7"/>
      <c r="B123" s="7"/>
      <c r="C123" s="7"/>
      <c r="D123" s="7"/>
      <c r="E123" s="7" t="s">
        <v>424</v>
      </c>
      <c r="F123" s="7"/>
      <c r="G123" s="7"/>
      <c r="H123" s="7"/>
      <c r="I123" s="7"/>
      <c r="J123" s="7"/>
      <c r="K123" s="7"/>
      <c r="L123" s="9" t="s">
        <v>413</v>
      </c>
      <c r="M123" s="18">
        <v>279</v>
      </c>
      <c r="N123" s="18">
        <v>133</v>
      </c>
      <c r="O123" s="25" t="s">
        <v>163</v>
      </c>
      <c r="P123" s="18">
        <v>172</v>
      </c>
      <c r="Q123" s="27">
        <v>84</v>
      </c>
      <c r="R123" s="24" t="s">
        <v>132</v>
      </c>
      <c r="S123" s="24" t="s">
        <v>132</v>
      </c>
      <c r="T123" s="25" t="s">
        <v>163</v>
      </c>
      <c r="U123" s="18">
        <v>140</v>
      </c>
    </row>
    <row r="124" spans="1:21" ht="16.5" customHeight="1">
      <c r="A124" s="7"/>
      <c r="B124" s="7"/>
      <c r="C124" s="7"/>
      <c r="D124" s="7"/>
      <c r="E124" s="7" t="s">
        <v>425</v>
      </c>
      <c r="F124" s="7"/>
      <c r="G124" s="7"/>
      <c r="H124" s="7"/>
      <c r="I124" s="7"/>
      <c r="J124" s="7"/>
      <c r="K124" s="7"/>
      <c r="L124" s="9" t="s">
        <v>413</v>
      </c>
      <c r="M124" s="27">
        <v>39</v>
      </c>
      <c r="N124" s="25" t="s">
        <v>163</v>
      </c>
      <c r="O124" s="24" t="s">
        <v>132</v>
      </c>
      <c r="P124" s="18">
        <v>122</v>
      </c>
      <c r="Q124" s="18">
        <v>160</v>
      </c>
      <c r="R124" s="24" t="s">
        <v>132</v>
      </c>
      <c r="S124" s="24" t="s">
        <v>132</v>
      </c>
      <c r="T124" s="24" t="s">
        <v>132</v>
      </c>
      <c r="U124" s="27">
        <v>69</v>
      </c>
    </row>
    <row r="125" spans="1:21" ht="16.5" customHeight="1">
      <c r="A125" s="7"/>
      <c r="B125" s="7"/>
      <c r="C125" s="7"/>
      <c r="D125" s="7"/>
      <c r="E125" s="7" t="s">
        <v>426</v>
      </c>
      <c r="F125" s="7"/>
      <c r="G125" s="7"/>
      <c r="H125" s="7"/>
      <c r="I125" s="7"/>
      <c r="J125" s="7"/>
      <c r="K125" s="7"/>
      <c r="L125" s="9" t="s">
        <v>413</v>
      </c>
      <c r="M125" s="27">
        <v>42</v>
      </c>
      <c r="N125" s="25" t="s">
        <v>163</v>
      </c>
      <c r="O125" s="24" t="s">
        <v>132</v>
      </c>
      <c r="P125" s="18">
        <v>189</v>
      </c>
      <c r="Q125" s="18">
        <v>198</v>
      </c>
      <c r="R125" s="24" t="s">
        <v>132</v>
      </c>
      <c r="S125" s="24" t="s">
        <v>132</v>
      </c>
      <c r="T125" s="24" t="s">
        <v>132</v>
      </c>
      <c r="U125" s="27">
        <v>79</v>
      </c>
    </row>
    <row r="126" spans="1:21" ht="29.45" customHeight="1">
      <c r="A126" s="7"/>
      <c r="B126" s="7"/>
      <c r="C126" s="7"/>
      <c r="D126" s="7"/>
      <c r="E126" s="69" t="s">
        <v>427</v>
      </c>
      <c r="F126" s="69"/>
      <c r="G126" s="69"/>
      <c r="H126" s="69"/>
      <c r="I126" s="69"/>
      <c r="J126" s="69"/>
      <c r="K126" s="69"/>
      <c r="L126" s="9" t="s">
        <v>413</v>
      </c>
      <c r="M126" s="18">
        <v>281</v>
      </c>
      <c r="N126" s="25" t="s">
        <v>163</v>
      </c>
      <c r="O126" s="25" t="s">
        <v>163</v>
      </c>
      <c r="P126" s="25" t="s">
        <v>163</v>
      </c>
      <c r="Q126" s="25" t="s">
        <v>163</v>
      </c>
      <c r="R126" s="24" t="s">
        <v>132</v>
      </c>
      <c r="S126" s="24" t="s">
        <v>132</v>
      </c>
      <c r="T126" s="25" t="s">
        <v>163</v>
      </c>
      <c r="U126" s="18">
        <v>247</v>
      </c>
    </row>
    <row r="127" spans="1:21" ht="16.5" customHeight="1">
      <c r="A127" s="7"/>
      <c r="B127" s="7"/>
      <c r="C127" s="7"/>
      <c r="D127" s="7"/>
      <c r="E127" s="7" t="s">
        <v>428</v>
      </c>
      <c r="F127" s="7"/>
      <c r="G127" s="7"/>
      <c r="H127" s="7"/>
      <c r="I127" s="7"/>
      <c r="J127" s="7"/>
      <c r="K127" s="7"/>
      <c r="L127" s="9" t="s">
        <v>413</v>
      </c>
      <c r="M127" s="27">
        <v>77</v>
      </c>
      <c r="N127" s="27">
        <v>43</v>
      </c>
      <c r="O127" s="27">
        <v>42</v>
      </c>
      <c r="P127" s="27">
        <v>58</v>
      </c>
      <c r="Q127" s="27">
        <v>29</v>
      </c>
      <c r="R127" s="24" t="s">
        <v>132</v>
      </c>
      <c r="S127" s="24" t="s">
        <v>132</v>
      </c>
      <c r="T127" s="27">
        <v>48</v>
      </c>
      <c r="U127" s="27">
        <v>54</v>
      </c>
    </row>
    <row r="128" spans="1:21" ht="16.5" customHeight="1">
      <c r="A128" s="7"/>
      <c r="B128" s="7"/>
      <c r="C128" s="7"/>
      <c r="D128" s="7" t="s">
        <v>429</v>
      </c>
      <c r="E128" s="7"/>
      <c r="F128" s="7"/>
      <c r="G128" s="7"/>
      <c r="H128" s="7"/>
      <c r="I128" s="7"/>
      <c r="J128" s="7"/>
      <c r="K128" s="7"/>
      <c r="L128" s="9"/>
      <c r="M128" s="10"/>
      <c r="N128" s="10"/>
      <c r="O128" s="10"/>
      <c r="P128" s="10"/>
      <c r="Q128" s="10"/>
      <c r="R128" s="10"/>
      <c r="S128" s="10"/>
      <c r="T128" s="10"/>
      <c r="U128" s="10"/>
    </row>
    <row r="129" spans="1:21" ht="16.5" customHeight="1">
      <c r="A129" s="7"/>
      <c r="B129" s="7"/>
      <c r="C129" s="7"/>
      <c r="D129" s="7"/>
      <c r="E129" s="7" t="s">
        <v>412</v>
      </c>
      <c r="F129" s="7"/>
      <c r="G129" s="7"/>
      <c r="H129" s="7"/>
      <c r="I129" s="7"/>
      <c r="J129" s="7"/>
      <c r="K129" s="7"/>
      <c r="L129" s="9" t="s">
        <v>413</v>
      </c>
      <c r="M129" s="18">
        <v>420</v>
      </c>
      <c r="N129" s="18">
        <v>298</v>
      </c>
      <c r="O129" s="18">
        <v>170</v>
      </c>
      <c r="P129" s="18">
        <v>346</v>
      </c>
      <c r="Q129" s="18">
        <v>342</v>
      </c>
      <c r="R129" s="24" t="s">
        <v>132</v>
      </c>
      <c r="S129" s="24" t="s">
        <v>132</v>
      </c>
      <c r="T129" s="18">
        <v>492</v>
      </c>
      <c r="U129" s="18">
        <v>370</v>
      </c>
    </row>
    <row r="130" spans="1:21" ht="16.5" customHeight="1">
      <c r="A130" s="7"/>
      <c r="B130" s="7"/>
      <c r="C130" s="7"/>
      <c r="D130" s="7"/>
      <c r="E130" s="7" t="s">
        <v>414</v>
      </c>
      <c r="F130" s="7"/>
      <c r="G130" s="7"/>
      <c r="H130" s="7"/>
      <c r="I130" s="7"/>
      <c r="J130" s="7"/>
      <c r="K130" s="7"/>
      <c r="L130" s="9" t="s">
        <v>413</v>
      </c>
      <c r="M130" s="18">
        <v>270</v>
      </c>
      <c r="N130" s="18">
        <v>137</v>
      </c>
      <c r="O130" s="18">
        <v>224</v>
      </c>
      <c r="P130" s="18">
        <v>236</v>
      </c>
      <c r="Q130" s="27">
        <v>88</v>
      </c>
      <c r="R130" s="24" t="s">
        <v>132</v>
      </c>
      <c r="S130" s="24" t="s">
        <v>132</v>
      </c>
      <c r="T130" s="25" t="s">
        <v>163</v>
      </c>
      <c r="U130" s="18">
        <v>209</v>
      </c>
    </row>
    <row r="131" spans="1:21" ht="29.45" customHeight="1">
      <c r="A131" s="7"/>
      <c r="B131" s="7"/>
      <c r="C131" s="7"/>
      <c r="D131" s="7"/>
      <c r="E131" s="69" t="s">
        <v>415</v>
      </c>
      <c r="F131" s="69"/>
      <c r="G131" s="69"/>
      <c r="H131" s="69"/>
      <c r="I131" s="69"/>
      <c r="J131" s="69"/>
      <c r="K131" s="69"/>
      <c r="L131" s="9" t="s">
        <v>413</v>
      </c>
      <c r="M131" s="25" t="s">
        <v>163</v>
      </c>
      <c r="N131" s="24" t="s">
        <v>132</v>
      </c>
      <c r="O131" s="24" t="s">
        <v>132</v>
      </c>
      <c r="P131" s="24" t="s">
        <v>132</v>
      </c>
      <c r="Q131" s="24" t="s">
        <v>132</v>
      </c>
      <c r="R131" s="24" t="s">
        <v>132</v>
      </c>
      <c r="S131" s="24" t="s">
        <v>132</v>
      </c>
      <c r="T131" s="24" t="s">
        <v>132</v>
      </c>
      <c r="U131" s="25" t="s">
        <v>163</v>
      </c>
    </row>
    <row r="132" spans="1:21" ht="16.5" customHeight="1">
      <c r="A132" s="7"/>
      <c r="B132" s="7"/>
      <c r="C132" s="7"/>
      <c r="D132" s="7"/>
      <c r="E132" s="7" t="s">
        <v>416</v>
      </c>
      <c r="F132" s="7"/>
      <c r="G132" s="7"/>
      <c r="H132" s="7"/>
      <c r="I132" s="7"/>
      <c r="J132" s="7"/>
      <c r="K132" s="7"/>
      <c r="L132" s="9" t="s">
        <v>413</v>
      </c>
      <c r="M132" s="18">
        <v>142</v>
      </c>
      <c r="N132" s="27">
        <v>92</v>
      </c>
      <c r="O132" s="25" t="s">
        <v>163</v>
      </c>
      <c r="P132" s="18">
        <v>200</v>
      </c>
      <c r="Q132" s="27">
        <v>83</v>
      </c>
      <c r="R132" s="24" t="s">
        <v>132</v>
      </c>
      <c r="S132" s="24" t="s">
        <v>132</v>
      </c>
      <c r="T132" s="25" t="s">
        <v>163</v>
      </c>
      <c r="U132" s="18">
        <v>154</v>
      </c>
    </row>
    <row r="133" spans="1:21" ht="16.5" customHeight="1">
      <c r="A133" s="7"/>
      <c r="B133" s="7"/>
      <c r="C133" s="7"/>
      <c r="D133" s="7"/>
      <c r="E133" s="7" t="s">
        <v>417</v>
      </c>
      <c r="F133" s="7"/>
      <c r="G133" s="7"/>
      <c r="H133" s="7"/>
      <c r="I133" s="7"/>
      <c r="J133" s="7"/>
      <c r="K133" s="7"/>
      <c r="L133" s="9" t="s">
        <v>413</v>
      </c>
      <c r="M133" s="18">
        <v>348</v>
      </c>
      <c r="N133" s="25" t="s">
        <v>163</v>
      </c>
      <c r="O133" s="25" t="s">
        <v>163</v>
      </c>
      <c r="P133" s="18">
        <v>276</v>
      </c>
      <c r="Q133" s="25" t="s">
        <v>163</v>
      </c>
      <c r="R133" s="24" t="s">
        <v>132</v>
      </c>
      <c r="S133" s="24" t="s">
        <v>132</v>
      </c>
      <c r="T133" s="18">
        <v>112</v>
      </c>
      <c r="U133" s="18">
        <v>217</v>
      </c>
    </row>
    <row r="134" spans="1:21" ht="16.5" customHeight="1">
      <c r="A134" s="7"/>
      <c r="B134" s="7"/>
      <c r="C134" s="7"/>
      <c r="D134" s="7"/>
      <c r="E134" s="7" t="s">
        <v>418</v>
      </c>
      <c r="F134" s="7"/>
      <c r="G134" s="7"/>
      <c r="H134" s="7"/>
      <c r="I134" s="7"/>
      <c r="J134" s="7"/>
      <c r="K134" s="7"/>
      <c r="L134" s="9" t="s">
        <v>413</v>
      </c>
      <c r="M134" s="18">
        <v>301</v>
      </c>
      <c r="N134" s="25" t="s">
        <v>163</v>
      </c>
      <c r="O134" s="25" t="s">
        <v>163</v>
      </c>
      <c r="P134" s="25" t="s">
        <v>163</v>
      </c>
      <c r="Q134" s="18">
        <v>245</v>
      </c>
      <c r="R134" s="24" t="s">
        <v>132</v>
      </c>
      <c r="S134" s="24" t="s">
        <v>132</v>
      </c>
      <c r="T134" s="25" t="s">
        <v>163</v>
      </c>
      <c r="U134" s="18">
        <v>274</v>
      </c>
    </row>
    <row r="135" spans="1:21" ht="16.5" customHeight="1">
      <c r="A135" s="7"/>
      <c r="B135" s="7"/>
      <c r="C135" s="7"/>
      <c r="D135" s="7"/>
      <c r="E135" s="7" t="s">
        <v>419</v>
      </c>
      <c r="F135" s="7"/>
      <c r="G135" s="7"/>
      <c r="H135" s="7"/>
      <c r="I135" s="7"/>
      <c r="J135" s="7"/>
      <c r="K135" s="7"/>
      <c r="L135" s="9" t="s">
        <v>413</v>
      </c>
      <c r="M135" s="18">
        <v>377</v>
      </c>
      <c r="N135" s="18">
        <v>193</v>
      </c>
      <c r="O135" s="18">
        <v>147</v>
      </c>
      <c r="P135" s="18">
        <v>224</v>
      </c>
      <c r="Q135" s="18">
        <v>166</v>
      </c>
      <c r="R135" s="24" t="s">
        <v>132</v>
      </c>
      <c r="S135" s="24" t="s">
        <v>132</v>
      </c>
      <c r="T135" s="25" t="s">
        <v>163</v>
      </c>
      <c r="U135" s="18">
        <v>297</v>
      </c>
    </row>
    <row r="136" spans="1:21" ht="16.5" customHeight="1">
      <c r="A136" s="7"/>
      <c r="B136" s="7"/>
      <c r="C136" s="7"/>
      <c r="D136" s="7"/>
      <c r="E136" s="7" t="s">
        <v>420</v>
      </c>
      <c r="F136" s="7"/>
      <c r="G136" s="7"/>
      <c r="H136" s="7"/>
      <c r="I136" s="7"/>
      <c r="J136" s="7"/>
      <c r="K136" s="7"/>
      <c r="L136" s="9" t="s">
        <v>413</v>
      </c>
      <c r="M136" s="25" t="s">
        <v>163</v>
      </c>
      <c r="N136" s="18">
        <v>709</v>
      </c>
      <c r="O136" s="25" t="s">
        <v>163</v>
      </c>
      <c r="P136" s="25" t="s">
        <v>163</v>
      </c>
      <c r="Q136" s="25" t="s">
        <v>163</v>
      </c>
      <c r="R136" s="24" t="s">
        <v>132</v>
      </c>
      <c r="S136" s="24" t="s">
        <v>132</v>
      </c>
      <c r="T136" s="25" t="s">
        <v>163</v>
      </c>
      <c r="U136" s="18">
        <v>624</v>
      </c>
    </row>
    <row r="137" spans="1:21" ht="16.5" customHeight="1">
      <c r="A137" s="7"/>
      <c r="B137" s="7"/>
      <c r="C137" s="7"/>
      <c r="D137" s="7"/>
      <c r="E137" s="7" t="s">
        <v>421</v>
      </c>
      <c r="F137" s="7"/>
      <c r="G137" s="7"/>
      <c r="H137" s="7"/>
      <c r="I137" s="7"/>
      <c r="J137" s="7"/>
      <c r="K137" s="7"/>
      <c r="L137" s="9" t="s">
        <v>413</v>
      </c>
      <c r="M137" s="25" t="s">
        <v>163</v>
      </c>
      <c r="N137" s="18">
        <v>280</v>
      </c>
      <c r="O137" s="25" t="s">
        <v>163</v>
      </c>
      <c r="P137" s="18">
        <v>307</v>
      </c>
      <c r="Q137" s="18">
        <v>300</v>
      </c>
      <c r="R137" s="24" t="s">
        <v>132</v>
      </c>
      <c r="S137" s="24" t="s">
        <v>132</v>
      </c>
      <c r="T137" s="25" t="s">
        <v>163</v>
      </c>
      <c r="U137" s="18">
        <v>299</v>
      </c>
    </row>
    <row r="138" spans="1:21" ht="16.5" customHeight="1">
      <c r="A138" s="7"/>
      <c r="B138" s="7"/>
      <c r="C138" s="7"/>
      <c r="D138" s="7"/>
      <c r="E138" s="7" t="s">
        <v>422</v>
      </c>
      <c r="F138" s="7"/>
      <c r="G138" s="7"/>
      <c r="H138" s="7"/>
      <c r="I138" s="7"/>
      <c r="J138" s="7"/>
      <c r="K138" s="7"/>
      <c r="L138" s="9" t="s">
        <v>413</v>
      </c>
      <c r="M138" s="25" t="s">
        <v>163</v>
      </c>
      <c r="N138" s="18">
        <v>110</v>
      </c>
      <c r="O138" s="25" t="s">
        <v>163</v>
      </c>
      <c r="P138" s="18">
        <v>331</v>
      </c>
      <c r="Q138" s="25" t="s">
        <v>163</v>
      </c>
      <c r="R138" s="24" t="s">
        <v>132</v>
      </c>
      <c r="S138" s="24" t="s">
        <v>132</v>
      </c>
      <c r="T138" s="24" t="s">
        <v>132</v>
      </c>
      <c r="U138" s="18">
        <v>187</v>
      </c>
    </row>
    <row r="139" spans="1:21" ht="16.5" customHeight="1">
      <c r="A139" s="7"/>
      <c r="B139" s="7"/>
      <c r="C139" s="7"/>
      <c r="D139" s="7"/>
      <c r="E139" s="7" t="s">
        <v>423</v>
      </c>
      <c r="F139" s="7"/>
      <c r="G139" s="7"/>
      <c r="H139" s="7"/>
      <c r="I139" s="7"/>
      <c r="J139" s="7"/>
      <c r="K139" s="7"/>
      <c r="L139" s="9" t="s">
        <v>413</v>
      </c>
      <c r="M139" s="25" t="s">
        <v>163</v>
      </c>
      <c r="N139" s="18">
        <v>334</v>
      </c>
      <c r="O139" s="25" t="s">
        <v>163</v>
      </c>
      <c r="P139" s="18">
        <v>459</v>
      </c>
      <c r="Q139" s="18">
        <v>352</v>
      </c>
      <c r="R139" s="24" t="s">
        <v>132</v>
      </c>
      <c r="S139" s="24" t="s">
        <v>132</v>
      </c>
      <c r="T139" s="24" t="s">
        <v>132</v>
      </c>
      <c r="U139" s="18">
        <v>397</v>
      </c>
    </row>
    <row r="140" spans="1:21" ht="16.5" customHeight="1">
      <c r="A140" s="7"/>
      <c r="B140" s="7"/>
      <c r="C140" s="7"/>
      <c r="D140" s="7"/>
      <c r="E140" s="7" t="s">
        <v>424</v>
      </c>
      <c r="F140" s="7"/>
      <c r="G140" s="7"/>
      <c r="H140" s="7"/>
      <c r="I140" s="7"/>
      <c r="J140" s="7"/>
      <c r="K140" s="7"/>
      <c r="L140" s="9" t="s">
        <v>413</v>
      </c>
      <c r="M140" s="18">
        <v>390</v>
      </c>
      <c r="N140" s="18">
        <v>467</v>
      </c>
      <c r="O140" s="25" t="s">
        <v>163</v>
      </c>
      <c r="P140" s="18">
        <v>375</v>
      </c>
      <c r="Q140" s="18">
        <v>343</v>
      </c>
      <c r="R140" s="24" t="s">
        <v>132</v>
      </c>
      <c r="S140" s="24" t="s">
        <v>132</v>
      </c>
      <c r="T140" s="25" t="s">
        <v>163</v>
      </c>
      <c r="U140" s="18">
        <v>377</v>
      </c>
    </row>
    <row r="141" spans="1:21" ht="16.5" customHeight="1">
      <c r="A141" s="7"/>
      <c r="B141" s="7"/>
      <c r="C141" s="7"/>
      <c r="D141" s="7"/>
      <c r="E141" s="7" t="s">
        <v>425</v>
      </c>
      <c r="F141" s="7"/>
      <c r="G141" s="7"/>
      <c r="H141" s="7"/>
      <c r="I141" s="7"/>
      <c r="J141" s="7"/>
      <c r="K141" s="7"/>
      <c r="L141" s="9" t="s">
        <v>413</v>
      </c>
      <c r="M141" s="18">
        <v>145</v>
      </c>
      <c r="N141" s="25" t="s">
        <v>163</v>
      </c>
      <c r="O141" s="24" t="s">
        <v>132</v>
      </c>
      <c r="P141" s="18">
        <v>282</v>
      </c>
      <c r="Q141" s="18">
        <v>362</v>
      </c>
      <c r="R141" s="24" t="s">
        <v>132</v>
      </c>
      <c r="S141" s="24" t="s">
        <v>132</v>
      </c>
      <c r="T141" s="24" t="s">
        <v>132</v>
      </c>
      <c r="U141" s="18">
        <v>290</v>
      </c>
    </row>
    <row r="142" spans="1:21" ht="16.5" customHeight="1">
      <c r="A142" s="7"/>
      <c r="B142" s="7"/>
      <c r="C142" s="7"/>
      <c r="D142" s="7"/>
      <c r="E142" s="7" t="s">
        <v>426</v>
      </c>
      <c r="F142" s="7"/>
      <c r="G142" s="7"/>
      <c r="H142" s="7"/>
      <c r="I142" s="7"/>
      <c r="J142" s="7"/>
      <c r="K142" s="7"/>
      <c r="L142" s="9" t="s">
        <v>413</v>
      </c>
      <c r="M142" s="18">
        <v>161</v>
      </c>
      <c r="N142" s="25" t="s">
        <v>163</v>
      </c>
      <c r="O142" s="24" t="s">
        <v>132</v>
      </c>
      <c r="P142" s="18">
        <v>332</v>
      </c>
      <c r="Q142" s="18">
        <v>361</v>
      </c>
      <c r="R142" s="24" t="s">
        <v>132</v>
      </c>
      <c r="S142" s="24" t="s">
        <v>132</v>
      </c>
      <c r="T142" s="24" t="s">
        <v>132</v>
      </c>
      <c r="U142" s="18">
        <v>314</v>
      </c>
    </row>
    <row r="143" spans="1:21" ht="29.45" customHeight="1">
      <c r="A143" s="7"/>
      <c r="B143" s="7"/>
      <c r="C143" s="7"/>
      <c r="D143" s="7"/>
      <c r="E143" s="69" t="s">
        <v>427</v>
      </c>
      <c r="F143" s="69"/>
      <c r="G143" s="69"/>
      <c r="H143" s="69"/>
      <c r="I143" s="69"/>
      <c r="J143" s="69"/>
      <c r="K143" s="69"/>
      <c r="L143" s="9" t="s">
        <v>413</v>
      </c>
      <c r="M143" s="18">
        <v>413</v>
      </c>
      <c r="N143" s="25" t="s">
        <v>163</v>
      </c>
      <c r="O143" s="25" t="s">
        <v>163</v>
      </c>
      <c r="P143" s="25" t="s">
        <v>163</v>
      </c>
      <c r="Q143" s="25" t="s">
        <v>163</v>
      </c>
      <c r="R143" s="24" t="s">
        <v>132</v>
      </c>
      <c r="S143" s="24" t="s">
        <v>132</v>
      </c>
      <c r="T143" s="25" t="s">
        <v>163</v>
      </c>
      <c r="U143" s="18">
        <v>410</v>
      </c>
    </row>
    <row r="144" spans="1:21" ht="16.5" customHeight="1">
      <c r="A144" s="7"/>
      <c r="B144" s="7"/>
      <c r="C144" s="7"/>
      <c r="D144" s="7"/>
      <c r="E144" s="7" t="s">
        <v>428</v>
      </c>
      <c r="F144" s="7"/>
      <c r="G144" s="7"/>
      <c r="H144" s="7"/>
      <c r="I144" s="7"/>
      <c r="J144" s="7"/>
      <c r="K144" s="7"/>
      <c r="L144" s="9" t="s">
        <v>413</v>
      </c>
      <c r="M144" s="18">
        <v>360</v>
      </c>
      <c r="N144" s="18">
        <v>284</v>
      </c>
      <c r="O144" s="18">
        <v>170</v>
      </c>
      <c r="P144" s="18">
        <v>286</v>
      </c>
      <c r="Q144" s="18">
        <v>287</v>
      </c>
      <c r="R144" s="24" t="s">
        <v>132</v>
      </c>
      <c r="S144" s="24" t="s">
        <v>132</v>
      </c>
      <c r="T144" s="18">
        <v>381</v>
      </c>
      <c r="U144" s="18">
        <v>323</v>
      </c>
    </row>
    <row r="145" spans="1:21" ht="16.5" customHeight="1">
      <c r="A145" s="7"/>
      <c r="B145" s="7"/>
      <c r="C145" s="7" t="s">
        <v>430</v>
      </c>
      <c r="D145" s="7"/>
      <c r="E145" s="7"/>
      <c r="F145" s="7"/>
      <c r="G145" s="7"/>
      <c r="H145" s="7"/>
      <c r="I145" s="7"/>
      <c r="J145" s="7"/>
      <c r="K145" s="7"/>
      <c r="L145" s="9"/>
      <c r="M145" s="10"/>
      <c r="N145" s="10"/>
      <c r="O145" s="10"/>
      <c r="P145" s="10"/>
      <c r="Q145" s="10"/>
      <c r="R145" s="10"/>
      <c r="S145" s="10"/>
      <c r="T145" s="10"/>
      <c r="U145" s="10"/>
    </row>
    <row r="146" spans="1:21" ht="16.5" customHeight="1">
      <c r="A146" s="7"/>
      <c r="B146" s="7"/>
      <c r="C146" s="7"/>
      <c r="D146" s="7" t="s">
        <v>411</v>
      </c>
      <c r="E146" s="7"/>
      <c r="F146" s="7"/>
      <c r="G146" s="7"/>
      <c r="H146" s="7"/>
      <c r="I146" s="7"/>
      <c r="J146" s="7"/>
      <c r="K146" s="7"/>
      <c r="L146" s="9"/>
      <c r="M146" s="10"/>
      <c r="N146" s="10"/>
      <c r="O146" s="10"/>
      <c r="P146" s="10"/>
      <c r="Q146" s="10"/>
      <c r="R146" s="10"/>
      <c r="S146" s="10"/>
      <c r="T146" s="10"/>
      <c r="U146" s="10"/>
    </row>
    <row r="147" spans="1:21" ht="16.5" customHeight="1">
      <c r="A147" s="7"/>
      <c r="B147" s="7"/>
      <c r="C147" s="7"/>
      <c r="D147" s="7"/>
      <c r="E147" s="7" t="s">
        <v>412</v>
      </c>
      <c r="F147" s="7"/>
      <c r="G147" s="7"/>
      <c r="H147" s="7"/>
      <c r="I147" s="7"/>
      <c r="J147" s="7"/>
      <c r="K147" s="7"/>
      <c r="L147" s="9" t="s">
        <v>413</v>
      </c>
      <c r="M147" s="18">
        <v>290</v>
      </c>
      <c r="N147" s="27">
        <v>79</v>
      </c>
      <c r="O147" s="27">
        <v>84</v>
      </c>
      <c r="P147" s="27">
        <v>77</v>
      </c>
      <c r="Q147" s="18">
        <v>145</v>
      </c>
      <c r="R147" s="18">
        <v>214</v>
      </c>
      <c r="S147" s="25" t="s">
        <v>163</v>
      </c>
      <c r="T147" s="18">
        <v>118</v>
      </c>
      <c r="U147" s="18">
        <v>172</v>
      </c>
    </row>
    <row r="148" spans="1:21" ht="16.5" customHeight="1">
      <c r="A148" s="7"/>
      <c r="B148" s="7"/>
      <c r="C148" s="7"/>
      <c r="D148" s="7"/>
      <c r="E148" s="7" t="s">
        <v>414</v>
      </c>
      <c r="F148" s="7"/>
      <c r="G148" s="7"/>
      <c r="H148" s="7"/>
      <c r="I148" s="7"/>
      <c r="J148" s="7"/>
      <c r="K148" s="7"/>
      <c r="L148" s="9" t="s">
        <v>413</v>
      </c>
      <c r="M148" s="27">
        <v>63</v>
      </c>
      <c r="N148" s="27">
        <v>45</v>
      </c>
      <c r="O148" s="27">
        <v>52</v>
      </c>
      <c r="P148" s="27">
        <v>53</v>
      </c>
      <c r="Q148" s="27">
        <v>56</v>
      </c>
      <c r="R148" s="27">
        <v>82</v>
      </c>
      <c r="S148" s="27">
        <v>68</v>
      </c>
      <c r="T148" s="27">
        <v>39</v>
      </c>
      <c r="U148" s="27">
        <v>56</v>
      </c>
    </row>
    <row r="149" spans="1:21" ht="29.45" customHeight="1">
      <c r="A149" s="7"/>
      <c r="B149" s="7"/>
      <c r="C149" s="7"/>
      <c r="D149" s="7"/>
      <c r="E149" s="69" t="s">
        <v>415</v>
      </c>
      <c r="F149" s="69"/>
      <c r="G149" s="69"/>
      <c r="H149" s="69"/>
      <c r="I149" s="69"/>
      <c r="J149" s="69"/>
      <c r="K149" s="69"/>
      <c r="L149" s="9" t="s">
        <v>413</v>
      </c>
      <c r="M149" s="27">
        <v>26</v>
      </c>
      <c r="N149" s="27">
        <v>21</v>
      </c>
      <c r="O149" s="27">
        <v>11</v>
      </c>
      <c r="P149" s="27">
        <v>16</v>
      </c>
      <c r="Q149" s="27">
        <v>19</v>
      </c>
      <c r="R149" s="25" t="s">
        <v>163</v>
      </c>
      <c r="S149" s="25" t="s">
        <v>163</v>
      </c>
      <c r="T149" s="24" t="s">
        <v>132</v>
      </c>
      <c r="U149" s="27">
        <v>18</v>
      </c>
    </row>
    <row r="150" spans="1:21" ht="16.5" customHeight="1">
      <c r="A150" s="7"/>
      <c r="B150" s="7"/>
      <c r="C150" s="7"/>
      <c r="D150" s="7"/>
      <c r="E150" s="7" t="s">
        <v>416</v>
      </c>
      <c r="F150" s="7"/>
      <c r="G150" s="7"/>
      <c r="H150" s="7"/>
      <c r="I150" s="7"/>
      <c r="J150" s="7"/>
      <c r="K150" s="7"/>
      <c r="L150" s="9" t="s">
        <v>413</v>
      </c>
      <c r="M150" s="27">
        <v>30</v>
      </c>
      <c r="N150" s="27">
        <v>18</v>
      </c>
      <c r="O150" s="27">
        <v>28</v>
      </c>
      <c r="P150" s="27">
        <v>35</v>
      </c>
      <c r="Q150" s="27">
        <v>31</v>
      </c>
      <c r="R150" s="27">
        <v>42</v>
      </c>
      <c r="S150" s="27">
        <v>26</v>
      </c>
      <c r="T150" s="27">
        <v>39</v>
      </c>
      <c r="U150" s="27">
        <v>26</v>
      </c>
    </row>
    <row r="151" spans="1:21" ht="16.5" customHeight="1">
      <c r="A151" s="7"/>
      <c r="B151" s="7"/>
      <c r="C151" s="7"/>
      <c r="D151" s="7"/>
      <c r="E151" s="7" t="s">
        <v>417</v>
      </c>
      <c r="F151" s="7"/>
      <c r="G151" s="7"/>
      <c r="H151" s="7"/>
      <c r="I151" s="7"/>
      <c r="J151" s="7"/>
      <c r="K151" s="7"/>
      <c r="L151" s="9" t="s">
        <v>413</v>
      </c>
      <c r="M151" s="27">
        <v>78</v>
      </c>
      <c r="N151" s="27">
        <v>70</v>
      </c>
      <c r="O151" s="27">
        <v>78</v>
      </c>
      <c r="P151" s="27">
        <v>68</v>
      </c>
      <c r="Q151" s="27">
        <v>85</v>
      </c>
      <c r="R151" s="18">
        <v>143</v>
      </c>
      <c r="S151" s="25" t="s">
        <v>163</v>
      </c>
      <c r="T151" s="27">
        <v>33</v>
      </c>
      <c r="U151" s="27">
        <v>70</v>
      </c>
    </row>
    <row r="152" spans="1:21" ht="16.5" customHeight="1">
      <c r="A152" s="7"/>
      <c r="B152" s="7"/>
      <c r="C152" s="7"/>
      <c r="D152" s="7"/>
      <c r="E152" s="7" t="s">
        <v>418</v>
      </c>
      <c r="F152" s="7"/>
      <c r="G152" s="7"/>
      <c r="H152" s="7"/>
      <c r="I152" s="7"/>
      <c r="J152" s="7"/>
      <c r="K152" s="7"/>
      <c r="L152" s="9" t="s">
        <v>413</v>
      </c>
      <c r="M152" s="27">
        <v>96</v>
      </c>
      <c r="N152" s="27">
        <v>70</v>
      </c>
      <c r="O152" s="27">
        <v>77</v>
      </c>
      <c r="P152" s="27">
        <v>73</v>
      </c>
      <c r="Q152" s="27">
        <v>78</v>
      </c>
      <c r="R152" s="18">
        <v>121</v>
      </c>
      <c r="S152" s="27">
        <v>83</v>
      </c>
      <c r="T152" s="27">
        <v>47</v>
      </c>
      <c r="U152" s="27">
        <v>80</v>
      </c>
    </row>
    <row r="153" spans="1:21" ht="16.5" customHeight="1">
      <c r="A153" s="7"/>
      <c r="B153" s="7"/>
      <c r="C153" s="7"/>
      <c r="D153" s="7"/>
      <c r="E153" s="7" t="s">
        <v>419</v>
      </c>
      <c r="F153" s="7"/>
      <c r="G153" s="7"/>
      <c r="H153" s="7"/>
      <c r="I153" s="7"/>
      <c r="J153" s="7"/>
      <c r="K153" s="7"/>
      <c r="L153" s="9" t="s">
        <v>413</v>
      </c>
      <c r="M153" s="27">
        <v>92</v>
      </c>
      <c r="N153" s="27">
        <v>71</v>
      </c>
      <c r="O153" s="27">
        <v>64</v>
      </c>
      <c r="P153" s="27">
        <v>65</v>
      </c>
      <c r="Q153" s="27">
        <v>58</v>
      </c>
      <c r="R153" s="18">
        <v>188</v>
      </c>
      <c r="S153" s="27">
        <v>97</v>
      </c>
      <c r="T153" s="27">
        <v>35</v>
      </c>
      <c r="U153" s="27">
        <v>76</v>
      </c>
    </row>
    <row r="154" spans="1:21" ht="16.5" customHeight="1">
      <c r="A154" s="7"/>
      <c r="B154" s="7"/>
      <c r="C154" s="7"/>
      <c r="D154" s="7"/>
      <c r="E154" s="7" t="s">
        <v>420</v>
      </c>
      <c r="F154" s="7"/>
      <c r="G154" s="7"/>
      <c r="H154" s="7"/>
      <c r="I154" s="7"/>
      <c r="J154" s="7"/>
      <c r="K154" s="7"/>
      <c r="L154" s="9" t="s">
        <v>413</v>
      </c>
      <c r="M154" s="18">
        <v>336</v>
      </c>
      <c r="N154" s="18">
        <v>276</v>
      </c>
      <c r="O154" s="18">
        <v>224</v>
      </c>
      <c r="P154" s="18">
        <v>189</v>
      </c>
      <c r="Q154" s="18">
        <v>342</v>
      </c>
      <c r="R154" s="25" t="s">
        <v>163</v>
      </c>
      <c r="S154" s="25" t="s">
        <v>163</v>
      </c>
      <c r="T154" s="25" t="s">
        <v>163</v>
      </c>
      <c r="U154" s="18">
        <v>292</v>
      </c>
    </row>
    <row r="155" spans="1:21" ht="16.5" customHeight="1">
      <c r="A155" s="7"/>
      <c r="B155" s="7"/>
      <c r="C155" s="7"/>
      <c r="D155" s="7"/>
      <c r="E155" s="7" t="s">
        <v>421</v>
      </c>
      <c r="F155" s="7"/>
      <c r="G155" s="7"/>
      <c r="H155" s="7"/>
      <c r="I155" s="7"/>
      <c r="J155" s="7"/>
      <c r="K155" s="7"/>
      <c r="L155" s="9" t="s">
        <v>413</v>
      </c>
      <c r="M155" s="27">
        <v>98</v>
      </c>
      <c r="N155" s="27">
        <v>63</v>
      </c>
      <c r="O155" s="27">
        <v>33</v>
      </c>
      <c r="P155" s="27">
        <v>99</v>
      </c>
      <c r="Q155" s="27">
        <v>70</v>
      </c>
      <c r="R155" s="27">
        <v>93</v>
      </c>
      <c r="S155" s="25" t="s">
        <v>163</v>
      </c>
      <c r="T155" s="27">
        <v>56</v>
      </c>
      <c r="U155" s="27">
        <v>76</v>
      </c>
    </row>
    <row r="156" spans="1:21" ht="16.5" customHeight="1">
      <c r="A156" s="7"/>
      <c r="B156" s="7"/>
      <c r="C156" s="7"/>
      <c r="D156" s="7"/>
      <c r="E156" s="7" t="s">
        <v>422</v>
      </c>
      <c r="F156" s="7"/>
      <c r="G156" s="7"/>
      <c r="H156" s="7"/>
      <c r="I156" s="7"/>
      <c r="J156" s="7"/>
      <c r="K156" s="7"/>
      <c r="L156" s="9" t="s">
        <v>413</v>
      </c>
      <c r="M156" s="27">
        <v>71</v>
      </c>
      <c r="N156" s="27">
        <v>36</v>
      </c>
      <c r="O156" s="27">
        <v>52</v>
      </c>
      <c r="P156" s="27">
        <v>46</v>
      </c>
      <c r="Q156" s="27">
        <v>56</v>
      </c>
      <c r="R156" s="25" t="s">
        <v>163</v>
      </c>
      <c r="S156" s="25" t="s">
        <v>163</v>
      </c>
      <c r="T156" s="25" t="s">
        <v>163</v>
      </c>
      <c r="U156" s="27">
        <v>54</v>
      </c>
    </row>
    <row r="157" spans="1:21" ht="16.5" customHeight="1">
      <c r="A157" s="7"/>
      <c r="B157" s="7"/>
      <c r="C157" s="7"/>
      <c r="D157" s="7"/>
      <c r="E157" s="7" t="s">
        <v>423</v>
      </c>
      <c r="F157" s="7"/>
      <c r="G157" s="7"/>
      <c r="H157" s="7"/>
      <c r="I157" s="7"/>
      <c r="J157" s="7"/>
      <c r="K157" s="7"/>
      <c r="L157" s="9" t="s">
        <v>413</v>
      </c>
      <c r="M157" s="18">
        <v>351</v>
      </c>
      <c r="N157" s="18">
        <v>264</v>
      </c>
      <c r="O157" s="18">
        <v>318</v>
      </c>
      <c r="P157" s="18">
        <v>308</v>
      </c>
      <c r="Q157" s="18">
        <v>324</v>
      </c>
      <c r="R157" s="18">
        <v>371</v>
      </c>
      <c r="S157" s="18">
        <v>371</v>
      </c>
      <c r="T157" s="25" t="s">
        <v>163</v>
      </c>
      <c r="U157" s="18">
        <v>330</v>
      </c>
    </row>
    <row r="158" spans="1:21" ht="16.5" customHeight="1">
      <c r="A158" s="7"/>
      <c r="B158" s="7"/>
      <c r="C158" s="7"/>
      <c r="D158" s="7"/>
      <c r="E158" s="7" t="s">
        <v>424</v>
      </c>
      <c r="F158" s="7"/>
      <c r="G158" s="7"/>
      <c r="H158" s="7"/>
      <c r="I158" s="7"/>
      <c r="J158" s="7"/>
      <c r="K158" s="7"/>
      <c r="L158" s="9" t="s">
        <v>413</v>
      </c>
      <c r="M158" s="18">
        <v>326</v>
      </c>
      <c r="N158" s="18">
        <v>167</v>
      </c>
      <c r="O158" s="18">
        <v>232</v>
      </c>
      <c r="P158" s="18">
        <v>295</v>
      </c>
      <c r="Q158" s="27">
        <v>98</v>
      </c>
      <c r="R158" s="18">
        <v>174</v>
      </c>
      <c r="S158" s="18">
        <v>394</v>
      </c>
      <c r="T158" s="27">
        <v>72</v>
      </c>
      <c r="U158" s="18">
        <v>253</v>
      </c>
    </row>
    <row r="159" spans="1:21" ht="16.5" customHeight="1">
      <c r="A159" s="7"/>
      <c r="B159" s="7"/>
      <c r="C159" s="7"/>
      <c r="D159" s="7"/>
      <c r="E159" s="7" t="s">
        <v>425</v>
      </c>
      <c r="F159" s="7"/>
      <c r="G159" s="7"/>
      <c r="H159" s="7"/>
      <c r="I159" s="7"/>
      <c r="J159" s="7"/>
      <c r="K159" s="7"/>
      <c r="L159" s="9" t="s">
        <v>413</v>
      </c>
      <c r="M159" s="18">
        <v>271</v>
      </c>
      <c r="N159" s="18">
        <v>119</v>
      </c>
      <c r="O159" s="18">
        <v>116</v>
      </c>
      <c r="P159" s="18">
        <v>124</v>
      </c>
      <c r="Q159" s="18">
        <v>165</v>
      </c>
      <c r="R159" s="18">
        <v>328</v>
      </c>
      <c r="S159" s="18">
        <v>180</v>
      </c>
      <c r="T159" s="25" t="s">
        <v>163</v>
      </c>
      <c r="U159" s="18">
        <v>179</v>
      </c>
    </row>
    <row r="160" spans="1:21" ht="16.5" customHeight="1">
      <c r="A160" s="7"/>
      <c r="B160" s="7"/>
      <c r="C160" s="7"/>
      <c r="D160" s="7"/>
      <c r="E160" s="7" t="s">
        <v>426</v>
      </c>
      <c r="F160" s="7"/>
      <c r="G160" s="7"/>
      <c r="H160" s="7"/>
      <c r="I160" s="7"/>
      <c r="J160" s="7"/>
      <c r="K160" s="7"/>
      <c r="L160" s="9" t="s">
        <v>413</v>
      </c>
      <c r="M160" s="18">
        <v>342</v>
      </c>
      <c r="N160" s="18">
        <v>180</v>
      </c>
      <c r="O160" s="18">
        <v>311</v>
      </c>
      <c r="P160" s="18">
        <v>170</v>
      </c>
      <c r="Q160" s="18">
        <v>318</v>
      </c>
      <c r="R160" s="18">
        <v>519</v>
      </c>
      <c r="S160" s="18">
        <v>328</v>
      </c>
      <c r="T160" s="25" t="s">
        <v>163</v>
      </c>
      <c r="U160" s="18">
        <v>308</v>
      </c>
    </row>
    <row r="161" spans="1:21" ht="29.45" customHeight="1">
      <c r="A161" s="7"/>
      <c r="B161" s="7"/>
      <c r="C161" s="7"/>
      <c r="D161" s="7"/>
      <c r="E161" s="69" t="s">
        <v>427</v>
      </c>
      <c r="F161" s="69"/>
      <c r="G161" s="69"/>
      <c r="H161" s="69"/>
      <c r="I161" s="69"/>
      <c r="J161" s="69"/>
      <c r="K161" s="69"/>
      <c r="L161" s="9" t="s">
        <v>413</v>
      </c>
      <c r="M161" s="18">
        <v>262</v>
      </c>
      <c r="N161" s="18">
        <v>238</v>
      </c>
      <c r="O161" s="18">
        <v>101</v>
      </c>
      <c r="P161" s="18">
        <v>170</v>
      </c>
      <c r="Q161" s="18">
        <v>155</v>
      </c>
      <c r="R161" s="25" t="s">
        <v>163</v>
      </c>
      <c r="S161" s="18">
        <v>294</v>
      </c>
      <c r="T161" s="25" t="s">
        <v>163</v>
      </c>
      <c r="U161" s="18">
        <v>223</v>
      </c>
    </row>
    <row r="162" spans="1:21" ht="16.5" customHeight="1">
      <c r="A162" s="7"/>
      <c r="B162" s="7"/>
      <c r="C162" s="7"/>
      <c r="D162" s="7"/>
      <c r="E162" s="7" t="s">
        <v>428</v>
      </c>
      <c r="F162" s="7"/>
      <c r="G162" s="7"/>
      <c r="H162" s="7"/>
      <c r="I162" s="7"/>
      <c r="J162" s="7"/>
      <c r="K162" s="7"/>
      <c r="L162" s="9" t="s">
        <v>413</v>
      </c>
      <c r="M162" s="27">
        <v>68</v>
      </c>
      <c r="N162" s="27">
        <v>28</v>
      </c>
      <c r="O162" s="27">
        <v>42</v>
      </c>
      <c r="P162" s="27">
        <v>46</v>
      </c>
      <c r="Q162" s="27">
        <v>50</v>
      </c>
      <c r="R162" s="27">
        <v>65</v>
      </c>
      <c r="S162" s="27">
        <v>49</v>
      </c>
      <c r="T162" s="27">
        <v>32</v>
      </c>
      <c r="U162" s="27">
        <v>48</v>
      </c>
    </row>
    <row r="163" spans="1:21" ht="16.5" customHeight="1">
      <c r="A163" s="7"/>
      <c r="B163" s="7"/>
      <c r="C163" s="7"/>
      <c r="D163" s="7" t="s">
        <v>429</v>
      </c>
      <c r="E163" s="7"/>
      <c r="F163" s="7"/>
      <c r="G163" s="7"/>
      <c r="H163" s="7"/>
      <c r="I163" s="7"/>
      <c r="J163" s="7"/>
      <c r="K163" s="7"/>
      <c r="L163" s="9"/>
      <c r="M163" s="10"/>
      <c r="N163" s="10"/>
      <c r="O163" s="10"/>
      <c r="P163" s="10"/>
      <c r="Q163" s="10"/>
      <c r="R163" s="10"/>
      <c r="S163" s="10"/>
      <c r="T163" s="10"/>
      <c r="U163" s="10"/>
    </row>
    <row r="164" spans="1:21" ht="16.5" customHeight="1">
      <c r="A164" s="7"/>
      <c r="B164" s="7"/>
      <c r="C164" s="7"/>
      <c r="D164" s="7"/>
      <c r="E164" s="7" t="s">
        <v>412</v>
      </c>
      <c r="F164" s="7"/>
      <c r="G164" s="7"/>
      <c r="H164" s="7"/>
      <c r="I164" s="7"/>
      <c r="J164" s="7"/>
      <c r="K164" s="7"/>
      <c r="L164" s="9" t="s">
        <v>413</v>
      </c>
      <c r="M164" s="18">
        <v>409</v>
      </c>
      <c r="N164" s="18">
        <v>300</v>
      </c>
      <c r="O164" s="18">
        <v>340</v>
      </c>
      <c r="P164" s="18">
        <v>336</v>
      </c>
      <c r="Q164" s="18">
        <v>363</v>
      </c>
      <c r="R164" s="18">
        <v>763</v>
      </c>
      <c r="S164" s="25" t="s">
        <v>163</v>
      </c>
      <c r="T164" s="18">
        <v>449</v>
      </c>
      <c r="U164" s="18">
        <v>389</v>
      </c>
    </row>
    <row r="165" spans="1:21" ht="16.5" customHeight="1">
      <c r="A165" s="7"/>
      <c r="B165" s="7"/>
      <c r="C165" s="7"/>
      <c r="D165" s="7"/>
      <c r="E165" s="7" t="s">
        <v>414</v>
      </c>
      <c r="F165" s="7"/>
      <c r="G165" s="7"/>
      <c r="H165" s="7"/>
      <c r="I165" s="7"/>
      <c r="J165" s="7"/>
      <c r="K165" s="7"/>
      <c r="L165" s="9" t="s">
        <v>413</v>
      </c>
      <c r="M165" s="18">
        <v>300</v>
      </c>
      <c r="N165" s="18">
        <v>210</v>
      </c>
      <c r="O165" s="18">
        <v>213</v>
      </c>
      <c r="P165" s="18">
        <v>206</v>
      </c>
      <c r="Q165" s="18">
        <v>141</v>
      </c>
      <c r="R165" s="18">
        <v>407</v>
      </c>
      <c r="S165" s="18">
        <v>294</v>
      </c>
      <c r="T165" s="18">
        <v>249</v>
      </c>
      <c r="U165" s="18">
        <v>252</v>
      </c>
    </row>
    <row r="166" spans="1:21" ht="29.45" customHeight="1">
      <c r="A166" s="7"/>
      <c r="B166" s="7"/>
      <c r="C166" s="7"/>
      <c r="D166" s="7"/>
      <c r="E166" s="69" t="s">
        <v>415</v>
      </c>
      <c r="F166" s="69"/>
      <c r="G166" s="69"/>
      <c r="H166" s="69"/>
      <c r="I166" s="69"/>
      <c r="J166" s="69"/>
      <c r="K166" s="69"/>
      <c r="L166" s="9" t="s">
        <v>413</v>
      </c>
      <c r="M166" s="27">
        <v>99</v>
      </c>
      <c r="N166" s="27">
        <v>80</v>
      </c>
      <c r="O166" s="27">
        <v>83</v>
      </c>
      <c r="P166" s="27">
        <v>61</v>
      </c>
      <c r="Q166" s="27">
        <v>49</v>
      </c>
      <c r="R166" s="25" t="s">
        <v>163</v>
      </c>
      <c r="S166" s="25" t="s">
        <v>163</v>
      </c>
      <c r="T166" s="24" t="s">
        <v>132</v>
      </c>
      <c r="U166" s="27">
        <v>82</v>
      </c>
    </row>
    <row r="167" spans="1:21" ht="16.5" customHeight="1">
      <c r="A167" s="7"/>
      <c r="B167" s="7"/>
      <c r="C167" s="7"/>
      <c r="D167" s="7"/>
      <c r="E167" s="7" t="s">
        <v>416</v>
      </c>
      <c r="F167" s="7"/>
      <c r="G167" s="7"/>
      <c r="H167" s="7"/>
      <c r="I167" s="7"/>
      <c r="J167" s="7"/>
      <c r="K167" s="7"/>
      <c r="L167" s="9" t="s">
        <v>413</v>
      </c>
      <c r="M167" s="18">
        <v>152</v>
      </c>
      <c r="N167" s="18">
        <v>106</v>
      </c>
      <c r="O167" s="27">
        <v>98</v>
      </c>
      <c r="P167" s="18">
        <v>161</v>
      </c>
      <c r="Q167" s="18">
        <v>132</v>
      </c>
      <c r="R167" s="18">
        <v>179</v>
      </c>
      <c r="S167" s="18">
        <v>105</v>
      </c>
      <c r="T167" s="18">
        <v>189</v>
      </c>
      <c r="U167" s="18">
        <v>131</v>
      </c>
    </row>
    <row r="168" spans="1:21" ht="16.5" customHeight="1">
      <c r="A168" s="7"/>
      <c r="B168" s="7"/>
      <c r="C168" s="7"/>
      <c r="D168" s="7"/>
      <c r="E168" s="7" t="s">
        <v>417</v>
      </c>
      <c r="F168" s="7"/>
      <c r="G168" s="7"/>
      <c r="H168" s="7"/>
      <c r="I168" s="7"/>
      <c r="J168" s="7"/>
      <c r="K168" s="7"/>
      <c r="L168" s="9" t="s">
        <v>413</v>
      </c>
      <c r="M168" s="18">
        <v>360</v>
      </c>
      <c r="N168" s="18">
        <v>296</v>
      </c>
      <c r="O168" s="18">
        <v>330</v>
      </c>
      <c r="P168" s="18">
        <v>274</v>
      </c>
      <c r="Q168" s="18">
        <v>168</v>
      </c>
      <c r="R168" s="18">
        <v>590</v>
      </c>
      <c r="S168" s="25" t="s">
        <v>163</v>
      </c>
      <c r="T168" s="18">
        <v>114</v>
      </c>
      <c r="U168" s="18">
        <v>330</v>
      </c>
    </row>
    <row r="169" spans="1:21" ht="16.5" customHeight="1">
      <c r="A169" s="7"/>
      <c r="B169" s="7"/>
      <c r="C169" s="7"/>
      <c r="D169" s="7"/>
      <c r="E169" s="7" t="s">
        <v>418</v>
      </c>
      <c r="F169" s="7"/>
      <c r="G169" s="7"/>
      <c r="H169" s="7"/>
      <c r="I169" s="7"/>
      <c r="J169" s="7"/>
      <c r="K169" s="7"/>
      <c r="L169" s="9" t="s">
        <v>413</v>
      </c>
      <c r="M169" s="18">
        <v>406</v>
      </c>
      <c r="N169" s="18">
        <v>329</v>
      </c>
      <c r="O169" s="18">
        <v>356</v>
      </c>
      <c r="P169" s="18">
        <v>265</v>
      </c>
      <c r="Q169" s="18">
        <v>377</v>
      </c>
      <c r="R169" s="18">
        <v>587</v>
      </c>
      <c r="S169" s="18">
        <v>309</v>
      </c>
      <c r="T169" s="18">
        <v>193</v>
      </c>
      <c r="U169" s="18">
        <v>373</v>
      </c>
    </row>
    <row r="170" spans="1:21" ht="16.5" customHeight="1">
      <c r="A170" s="7"/>
      <c r="B170" s="7"/>
      <c r="C170" s="7"/>
      <c r="D170" s="7"/>
      <c r="E170" s="7" t="s">
        <v>419</v>
      </c>
      <c r="F170" s="7"/>
      <c r="G170" s="7"/>
      <c r="H170" s="7"/>
      <c r="I170" s="7"/>
      <c r="J170" s="7"/>
      <c r="K170" s="7"/>
      <c r="L170" s="9" t="s">
        <v>413</v>
      </c>
      <c r="M170" s="18">
        <v>386</v>
      </c>
      <c r="N170" s="18">
        <v>265</v>
      </c>
      <c r="O170" s="18">
        <v>316</v>
      </c>
      <c r="P170" s="18">
        <v>232</v>
      </c>
      <c r="Q170" s="18">
        <v>359</v>
      </c>
      <c r="R170" s="18">
        <v>564</v>
      </c>
      <c r="S170" s="18">
        <v>328</v>
      </c>
      <c r="T170" s="18">
        <v>381</v>
      </c>
      <c r="U170" s="18">
        <v>355</v>
      </c>
    </row>
    <row r="171" spans="1:21" ht="16.5" customHeight="1">
      <c r="A171" s="7"/>
      <c r="B171" s="7"/>
      <c r="C171" s="7"/>
      <c r="D171" s="7"/>
      <c r="E171" s="7" t="s">
        <v>420</v>
      </c>
      <c r="F171" s="7"/>
      <c r="G171" s="7"/>
      <c r="H171" s="7"/>
      <c r="I171" s="7"/>
      <c r="J171" s="7"/>
      <c r="K171" s="7"/>
      <c r="L171" s="9" t="s">
        <v>413</v>
      </c>
      <c r="M171" s="18">
        <v>463</v>
      </c>
      <c r="N171" s="18">
        <v>642</v>
      </c>
      <c r="O171" s="18">
        <v>414</v>
      </c>
      <c r="P171" s="18">
        <v>429</v>
      </c>
      <c r="Q171" s="18">
        <v>539</v>
      </c>
      <c r="R171" s="25" t="s">
        <v>163</v>
      </c>
      <c r="S171" s="25" t="s">
        <v>163</v>
      </c>
      <c r="T171" s="25" t="s">
        <v>163</v>
      </c>
      <c r="U171" s="18">
        <v>496</v>
      </c>
    </row>
    <row r="172" spans="1:21" ht="16.5" customHeight="1">
      <c r="A172" s="7"/>
      <c r="B172" s="7"/>
      <c r="C172" s="7"/>
      <c r="D172" s="7"/>
      <c r="E172" s="7" t="s">
        <v>421</v>
      </c>
      <c r="F172" s="7"/>
      <c r="G172" s="7"/>
      <c r="H172" s="7"/>
      <c r="I172" s="7"/>
      <c r="J172" s="7"/>
      <c r="K172" s="7"/>
      <c r="L172" s="9" t="s">
        <v>413</v>
      </c>
      <c r="M172" s="18">
        <v>393</v>
      </c>
      <c r="N172" s="18">
        <v>269</v>
      </c>
      <c r="O172" s="18">
        <v>125</v>
      </c>
      <c r="P172" s="18">
        <v>372</v>
      </c>
      <c r="Q172" s="18">
        <v>308</v>
      </c>
      <c r="R172" s="18">
        <v>281</v>
      </c>
      <c r="S172" s="25" t="s">
        <v>163</v>
      </c>
      <c r="T172" s="18">
        <v>293</v>
      </c>
      <c r="U172" s="18">
        <v>352</v>
      </c>
    </row>
    <row r="173" spans="1:21" ht="16.5" customHeight="1">
      <c r="A173" s="7"/>
      <c r="B173" s="7"/>
      <c r="C173" s="7"/>
      <c r="D173" s="7"/>
      <c r="E173" s="7" t="s">
        <v>422</v>
      </c>
      <c r="F173" s="7"/>
      <c r="G173" s="7"/>
      <c r="H173" s="7"/>
      <c r="I173" s="7"/>
      <c r="J173" s="7"/>
      <c r="K173" s="7"/>
      <c r="L173" s="9" t="s">
        <v>413</v>
      </c>
      <c r="M173" s="18">
        <v>354</v>
      </c>
      <c r="N173" s="18">
        <v>256</v>
      </c>
      <c r="O173" s="18">
        <v>122</v>
      </c>
      <c r="P173" s="18">
        <v>131</v>
      </c>
      <c r="Q173" s="18">
        <v>182</v>
      </c>
      <c r="R173" s="25" t="s">
        <v>163</v>
      </c>
      <c r="S173" s="25" t="s">
        <v>163</v>
      </c>
      <c r="T173" s="25" t="s">
        <v>163</v>
      </c>
      <c r="U173" s="18">
        <v>244</v>
      </c>
    </row>
    <row r="174" spans="1:21" ht="16.5" customHeight="1">
      <c r="A174" s="7"/>
      <c r="B174" s="7"/>
      <c r="C174" s="7"/>
      <c r="D174" s="7"/>
      <c r="E174" s="7" t="s">
        <v>423</v>
      </c>
      <c r="F174" s="7"/>
      <c r="G174" s="7"/>
      <c r="H174" s="7"/>
      <c r="I174" s="7"/>
      <c r="J174" s="7"/>
      <c r="K174" s="7"/>
      <c r="L174" s="9" t="s">
        <v>413</v>
      </c>
      <c r="M174" s="18">
        <v>479</v>
      </c>
      <c r="N174" s="18">
        <v>599</v>
      </c>
      <c r="O174" s="18">
        <v>411</v>
      </c>
      <c r="P174" s="18">
        <v>468</v>
      </c>
      <c r="Q174" s="18">
        <v>484</v>
      </c>
      <c r="R174" s="18">
        <v>681</v>
      </c>
      <c r="S174" s="18">
        <v>632</v>
      </c>
      <c r="T174" s="25" t="s">
        <v>163</v>
      </c>
      <c r="U174" s="18">
        <v>500</v>
      </c>
    </row>
    <row r="175" spans="1:21" ht="16.5" customHeight="1">
      <c r="A175" s="7"/>
      <c r="B175" s="7"/>
      <c r="C175" s="7"/>
      <c r="D175" s="7"/>
      <c r="E175" s="7" t="s">
        <v>424</v>
      </c>
      <c r="F175" s="7"/>
      <c r="G175" s="7"/>
      <c r="H175" s="7"/>
      <c r="I175" s="7"/>
      <c r="J175" s="7"/>
      <c r="K175" s="7"/>
      <c r="L175" s="9" t="s">
        <v>413</v>
      </c>
      <c r="M175" s="18">
        <v>448</v>
      </c>
      <c r="N175" s="18">
        <v>412</v>
      </c>
      <c r="O175" s="18">
        <v>368</v>
      </c>
      <c r="P175" s="18">
        <v>568</v>
      </c>
      <c r="Q175" s="18">
        <v>364</v>
      </c>
      <c r="R175" s="18">
        <v>637</v>
      </c>
      <c r="S175" s="18">
        <v>635</v>
      </c>
      <c r="T175" s="18">
        <v>430</v>
      </c>
      <c r="U175" s="18">
        <v>442</v>
      </c>
    </row>
    <row r="176" spans="1:21" ht="16.5" customHeight="1">
      <c r="A176" s="7"/>
      <c r="B176" s="7"/>
      <c r="C176" s="7"/>
      <c r="D176" s="7"/>
      <c r="E176" s="7" t="s">
        <v>425</v>
      </c>
      <c r="F176" s="7"/>
      <c r="G176" s="7"/>
      <c r="H176" s="7"/>
      <c r="I176" s="7"/>
      <c r="J176" s="7"/>
      <c r="K176" s="7"/>
      <c r="L176" s="9" t="s">
        <v>413</v>
      </c>
      <c r="M176" s="18">
        <v>448</v>
      </c>
      <c r="N176" s="18">
        <v>414</v>
      </c>
      <c r="O176" s="18">
        <v>371</v>
      </c>
      <c r="P176" s="18">
        <v>363</v>
      </c>
      <c r="Q176" s="18">
        <v>463</v>
      </c>
      <c r="R176" s="18">
        <v>631</v>
      </c>
      <c r="S176" s="18">
        <v>495</v>
      </c>
      <c r="T176" s="25" t="s">
        <v>163</v>
      </c>
      <c r="U176" s="18">
        <v>430</v>
      </c>
    </row>
    <row r="177" spans="1:21" ht="16.5" customHeight="1">
      <c r="A177" s="7"/>
      <c r="B177" s="7"/>
      <c r="C177" s="7"/>
      <c r="D177" s="7"/>
      <c r="E177" s="7" t="s">
        <v>426</v>
      </c>
      <c r="F177" s="7"/>
      <c r="G177" s="7"/>
      <c r="H177" s="7"/>
      <c r="I177" s="7"/>
      <c r="J177" s="7"/>
      <c r="K177" s="7"/>
      <c r="L177" s="9" t="s">
        <v>413</v>
      </c>
      <c r="M177" s="18">
        <v>475</v>
      </c>
      <c r="N177" s="18">
        <v>457</v>
      </c>
      <c r="O177" s="18">
        <v>398</v>
      </c>
      <c r="P177" s="18">
        <v>392</v>
      </c>
      <c r="Q177" s="18">
        <v>466</v>
      </c>
      <c r="R177" s="18">
        <v>731</v>
      </c>
      <c r="S177" s="18">
        <v>530</v>
      </c>
      <c r="T177" s="25" t="s">
        <v>163</v>
      </c>
      <c r="U177" s="18">
        <v>463</v>
      </c>
    </row>
    <row r="178" spans="1:21" ht="29.45" customHeight="1">
      <c r="A178" s="7"/>
      <c r="B178" s="7"/>
      <c r="C178" s="7"/>
      <c r="D178" s="7"/>
      <c r="E178" s="69" t="s">
        <v>427</v>
      </c>
      <c r="F178" s="69"/>
      <c r="G178" s="69"/>
      <c r="H178" s="69"/>
      <c r="I178" s="69"/>
      <c r="J178" s="69"/>
      <c r="K178" s="69"/>
      <c r="L178" s="9" t="s">
        <v>413</v>
      </c>
      <c r="M178" s="18">
        <v>398</v>
      </c>
      <c r="N178" s="18">
        <v>576</v>
      </c>
      <c r="O178" s="18">
        <v>358</v>
      </c>
      <c r="P178" s="18">
        <v>448</v>
      </c>
      <c r="Q178" s="18">
        <v>421</v>
      </c>
      <c r="R178" s="25" t="s">
        <v>163</v>
      </c>
      <c r="S178" s="18">
        <v>729</v>
      </c>
      <c r="T178" s="25" t="s">
        <v>163</v>
      </c>
      <c r="U178" s="18">
        <v>428</v>
      </c>
    </row>
    <row r="179" spans="1:21" ht="16.5" customHeight="1">
      <c r="A179" s="7"/>
      <c r="B179" s="7"/>
      <c r="C179" s="7"/>
      <c r="D179" s="7"/>
      <c r="E179" s="7" t="s">
        <v>428</v>
      </c>
      <c r="F179" s="7"/>
      <c r="G179" s="7"/>
      <c r="H179" s="7"/>
      <c r="I179" s="7"/>
      <c r="J179" s="7"/>
      <c r="K179" s="7"/>
      <c r="L179" s="9" t="s">
        <v>413</v>
      </c>
      <c r="M179" s="18">
        <v>375</v>
      </c>
      <c r="N179" s="18">
        <v>266</v>
      </c>
      <c r="O179" s="18">
        <v>310</v>
      </c>
      <c r="P179" s="18">
        <v>279</v>
      </c>
      <c r="Q179" s="18">
        <v>351</v>
      </c>
      <c r="R179" s="18">
        <v>588</v>
      </c>
      <c r="S179" s="18">
        <v>353</v>
      </c>
      <c r="T179" s="18">
        <v>276</v>
      </c>
      <c r="U179" s="18">
        <v>348</v>
      </c>
    </row>
    <row r="180" spans="1:21" ht="16.5" customHeight="1">
      <c r="A180" s="7"/>
      <c r="B180" s="7" t="s">
        <v>78</v>
      </c>
      <c r="C180" s="7"/>
      <c r="D180" s="7"/>
      <c r="E180" s="7"/>
      <c r="F180" s="7"/>
      <c r="G180" s="7"/>
      <c r="H180" s="7"/>
      <c r="I180" s="7"/>
      <c r="J180" s="7"/>
      <c r="K180" s="7"/>
      <c r="L180" s="9"/>
      <c r="M180" s="10"/>
      <c r="N180" s="10"/>
      <c r="O180" s="10"/>
      <c r="P180" s="10"/>
      <c r="Q180" s="10"/>
      <c r="R180" s="10"/>
      <c r="S180" s="10"/>
      <c r="T180" s="10"/>
      <c r="U180" s="10"/>
    </row>
    <row r="181" spans="1:21" ht="16.5" customHeight="1">
      <c r="A181" s="7"/>
      <c r="B181" s="7"/>
      <c r="C181" s="7" t="s">
        <v>310</v>
      </c>
      <c r="D181" s="7"/>
      <c r="E181" s="7"/>
      <c r="F181" s="7"/>
      <c r="G181" s="7"/>
      <c r="H181" s="7"/>
      <c r="I181" s="7"/>
      <c r="J181" s="7"/>
      <c r="K181" s="7"/>
      <c r="L181" s="9"/>
      <c r="M181" s="10"/>
      <c r="N181" s="10"/>
      <c r="O181" s="10"/>
      <c r="P181" s="10"/>
      <c r="Q181" s="10"/>
      <c r="R181" s="10"/>
      <c r="S181" s="10"/>
      <c r="T181" s="10"/>
      <c r="U181" s="10"/>
    </row>
    <row r="182" spans="1:21" ht="16.5" customHeight="1">
      <c r="A182" s="7"/>
      <c r="B182" s="7"/>
      <c r="C182" s="7"/>
      <c r="D182" s="7" t="s">
        <v>411</v>
      </c>
      <c r="E182" s="7"/>
      <c r="F182" s="7"/>
      <c r="G182" s="7"/>
      <c r="H182" s="7"/>
      <c r="I182" s="7"/>
      <c r="J182" s="7"/>
      <c r="K182" s="7"/>
      <c r="L182" s="9"/>
      <c r="M182" s="10"/>
      <c r="N182" s="10"/>
      <c r="O182" s="10"/>
      <c r="P182" s="10"/>
      <c r="Q182" s="10"/>
      <c r="R182" s="10"/>
      <c r="S182" s="10"/>
      <c r="T182" s="10"/>
      <c r="U182" s="10"/>
    </row>
    <row r="183" spans="1:21" ht="16.5" customHeight="1">
      <c r="A183" s="7"/>
      <c r="B183" s="7"/>
      <c r="C183" s="7"/>
      <c r="D183" s="7"/>
      <c r="E183" s="7" t="s">
        <v>412</v>
      </c>
      <c r="F183" s="7"/>
      <c r="G183" s="7"/>
      <c r="H183" s="7"/>
      <c r="I183" s="7"/>
      <c r="J183" s="7"/>
      <c r="K183" s="7"/>
      <c r="L183" s="9" t="s">
        <v>413</v>
      </c>
      <c r="M183" s="18">
        <v>185</v>
      </c>
      <c r="N183" s="27">
        <v>57</v>
      </c>
      <c r="O183" s="27">
        <v>76</v>
      </c>
      <c r="P183" s="27">
        <v>76</v>
      </c>
      <c r="Q183" s="18">
        <v>113</v>
      </c>
      <c r="R183" s="27">
        <v>89</v>
      </c>
      <c r="S183" s="25" t="s">
        <v>163</v>
      </c>
      <c r="T183" s="18">
        <v>159</v>
      </c>
      <c r="U183" s="27">
        <v>82</v>
      </c>
    </row>
    <row r="184" spans="1:21" ht="16.5" customHeight="1">
      <c r="A184" s="7"/>
      <c r="B184" s="7"/>
      <c r="C184" s="7"/>
      <c r="D184" s="7"/>
      <c r="E184" s="7" t="s">
        <v>414</v>
      </c>
      <c r="F184" s="7"/>
      <c r="G184" s="7"/>
      <c r="H184" s="7"/>
      <c r="I184" s="7"/>
      <c r="J184" s="7"/>
      <c r="K184" s="7"/>
      <c r="L184" s="9" t="s">
        <v>413</v>
      </c>
      <c r="M184" s="27">
        <v>55</v>
      </c>
      <c r="N184" s="27">
        <v>36</v>
      </c>
      <c r="O184" s="27">
        <v>48</v>
      </c>
      <c r="P184" s="27">
        <v>40</v>
      </c>
      <c r="Q184" s="27">
        <v>39</v>
      </c>
      <c r="R184" s="27">
        <v>43</v>
      </c>
      <c r="S184" s="18">
        <v>100</v>
      </c>
      <c r="T184" s="25" t="s">
        <v>163</v>
      </c>
      <c r="U184" s="27">
        <v>46</v>
      </c>
    </row>
    <row r="185" spans="1:21" ht="29.45" customHeight="1">
      <c r="A185" s="7"/>
      <c r="B185" s="7"/>
      <c r="C185" s="7"/>
      <c r="D185" s="7"/>
      <c r="E185" s="69" t="s">
        <v>415</v>
      </c>
      <c r="F185" s="69"/>
      <c r="G185" s="69"/>
      <c r="H185" s="69"/>
      <c r="I185" s="69"/>
      <c r="J185" s="69"/>
      <c r="K185" s="69"/>
      <c r="L185" s="9" t="s">
        <v>413</v>
      </c>
      <c r="M185" s="27">
        <v>25</v>
      </c>
      <c r="N185" s="27">
        <v>24</v>
      </c>
      <c r="O185" s="27">
        <v>10</v>
      </c>
      <c r="P185" s="27">
        <v>17</v>
      </c>
      <c r="Q185" s="27">
        <v>15</v>
      </c>
      <c r="R185" s="25" t="s">
        <v>163</v>
      </c>
      <c r="S185" s="25" t="s">
        <v>163</v>
      </c>
      <c r="T185" s="24" t="s">
        <v>132</v>
      </c>
      <c r="U185" s="27">
        <v>18</v>
      </c>
    </row>
    <row r="186" spans="1:21" ht="16.5" customHeight="1">
      <c r="A186" s="7"/>
      <c r="B186" s="7"/>
      <c r="C186" s="7"/>
      <c r="D186" s="7"/>
      <c r="E186" s="7" t="s">
        <v>416</v>
      </c>
      <c r="F186" s="7"/>
      <c r="G186" s="7"/>
      <c r="H186" s="7"/>
      <c r="I186" s="7"/>
      <c r="J186" s="7"/>
      <c r="K186" s="7"/>
      <c r="L186" s="9" t="s">
        <v>413</v>
      </c>
      <c r="M186" s="27">
        <v>32</v>
      </c>
      <c r="N186" s="27">
        <v>15</v>
      </c>
      <c r="O186" s="27">
        <v>25</v>
      </c>
      <c r="P186" s="27">
        <v>31</v>
      </c>
      <c r="Q186" s="27">
        <v>29</v>
      </c>
      <c r="R186" s="27">
        <v>54</v>
      </c>
      <c r="S186" s="27">
        <v>26</v>
      </c>
      <c r="T186" s="27">
        <v>22</v>
      </c>
      <c r="U186" s="27">
        <v>25</v>
      </c>
    </row>
    <row r="187" spans="1:21" ht="16.5" customHeight="1">
      <c r="A187" s="7"/>
      <c r="B187" s="7"/>
      <c r="C187" s="7"/>
      <c r="D187" s="7"/>
      <c r="E187" s="7" t="s">
        <v>417</v>
      </c>
      <c r="F187" s="7"/>
      <c r="G187" s="7"/>
      <c r="H187" s="7"/>
      <c r="I187" s="7"/>
      <c r="J187" s="7"/>
      <c r="K187" s="7"/>
      <c r="L187" s="9" t="s">
        <v>413</v>
      </c>
      <c r="M187" s="27">
        <v>91</v>
      </c>
      <c r="N187" s="27">
        <v>88</v>
      </c>
      <c r="O187" s="27">
        <v>87</v>
      </c>
      <c r="P187" s="25" t="s">
        <v>163</v>
      </c>
      <c r="Q187" s="25" t="s">
        <v>163</v>
      </c>
      <c r="R187" s="25" t="s">
        <v>163</v>
      </c>
      <c r="S187" s="25" t="s">
        <v>163</v>
      </c>
      <c r="T187" s="25" t="s">
        <v>163</v>
      </c>
      <c r="U187" s="27">
        <v>86</v>
      </c>
    </row>
    <row r="188" spans="1:21" ht="16.5" customHeight="1">
      <c r="A188" s="7"/>
      <c r="B188" s="7"/>
      <c r="C188" s="7"/>
      <c r="D188" s="7"/>
      <c r="E188" s="7" t="s">
        <v>418</v>
      </c>
      <c r="F188" s="7"/>
      <c r="G188" s="7"/>
      <c r="H188" s="7"/>
      <c r="I188" s="7"/>
      <c r="J188" s="7"/>
      <c r="K188" s="7"/>
      <c r="L188" s="9" t="s">
        <v>413</v>
      </c>
      <c r="M188" s="27">
        <v>33</v>
      </c>
      <c r="N188" s="27">
        <v>30</v>
      </c>
      <c r="O188" s="27">
        <v>81</v>
      </c>
      <c r="P188" s="27">
        <v>28</v>
      </c>
      <c r="Q188" s="27">
        <v>41</v>
      </c>
      <c r="R188" s="25" t="s">
        <v>163</v>
      </c>
      <c r="S188" s="25" t="s">
        <v>163</v>
      </c>
      <c r="T188" s="25" t="s">
        <v>163</v>
      </c>
      <c r="U188" s="27">
        <v>36</v>
      </c>
    </row>
    <row r="189" spans="1:21" ht="16.5" customHeight="1">
      <c r="A189" s="7"/>
      <c r="B189" s="7"/>
      <c r="C189" s="7"/>
      <c r="D189" s="7"/>
      <c r="E189" s="7" t="s">
        <v>419</v>
      </c>
      <c r="F189" s="7"/>
      <c r="G189" s="7"/>
      <c r="H189" s="7"/>
      <c r="I189" s="7"/>
      <c r="J189" s="7"/>
      <c r="K189" s="7"/>
      <c r="L189" s="9" t="s">
        <v>413</v>
      </c>
      <c r="M189" s="27">
        <v>59</v>
      </c>
      <c r="N189" s="27">
        <v>43</v>
      </c>
      <c r="O189" s="27">
        <v>65</v>
      </c>
      <c r="P189" s="27">
        <v>60</v>
      </c>
      <c r="Q189" s="27">
        <v>44</v>
      </c>
      <c r="R189" s="18">
        <v>125</v>
      </c>
      <c r="S189" s="18">
        <v>112</v>
      </c>
      <c r="T189" s="25" t="s">
        <v>163</v>
      </c>
      <c r="U189" s="27">
        <v>58</v>
      </c>
    </row>
    <row r="190" spans="1:21" ht="16.5" customHeight="1">
      <c r="A190" s="7"/>
      <c r="B190" s="7"/>
      <c r="C190" s="7"/>
      <c r="D190" s="7"/>
      <c r="E190" s="7" t="s">
        <v>420</v>
      </c>
      <c r="F190" s="7"/>
      <c r="G190" s="7"/>
      <c r="H190" s="7"/>
      <c r="I190" s="7"/>
      <c r="J190" s="7"/>
      <c r="K190" s="7"/>
      <c r="L190" s="9" t="s">
        <v>413</v>
      </c>
      <c r="M190" s="18">
        <v>343</v>
      </c>
      <c r="N190" s="25" t="s">
        <v>163</v>
      </c>
      <c r="O190" s="18">
        <v>150</v>
      </c>
      <c r="P190" s="25" t="s">
        <v>163</v>
      </c>
      <c r="Q190" s="25" t="s">
        <v>163</v>
      </c>
      <c r="R190" s="25" t="s">
        <v>163</v>
      </c>
      <c r="S190" s="25" t="s">
        <v>163</v>
      </c>
      <c r="T190" s="25" t="s">
        <v>163</v>
      </c>
      <c r="U190" s="18">
        <v>271</v>
      </c>
    </row>
    <row r="191" spans="1:21" ht="16.5" customHeight="1">
      <c r="A191" s="7"/>
      <c r="B191" s="7"/>
      <c r="C191" s="7"/>
      <c r="D191" s="7"/>
      <c r="E191" s="7" t="s">
        <v>421</v>
      </c>
      <c r="F191" s="7"/>
      <c r="G191" s="7"/>
      <c r="H191" s="7"/>
      <c r="I191" s="7"/>
      <c r="J191" s="7"/>
      <c r="K191" s="7"/>
      <c r="L191" s="9" t="s">
        <v>413</v>
      </c>
      <c r="M191" s="27">
        <v>91</v>
      </c>
      <c r="N191" s="27">
        <v>46</v>
      </c>
      <c r="O191" s="27">
        <v>57</v>
      </c>
      <c r="P191" s="27">
        <v>85</v>
      </c>
      <c r="Q191" s="27">
        <v>63</v>
      </c>
      <c r="R191" s="18">
        <v>156</v>
      </c>
      <c r="S191" s="25" t="s">
        <v>163</v>
      </c>
      <c r="T191" s="25" t="s">
        <v>163</v>
      </c>
      <c r="U191" s="27">
        <v>74</v>
      </c>
    </row>
    <row r="192" spans="1:21" ht="16.5" customHeight="1">
      <c r="A192" s="7"/>
      <c r="B192" s="7"/>
      <c r="C192" s="7"/>
      <c r="D192" s="7"/>
      <c r="E192" s="7" t="s">
        <v>422</v>
      </c>
      <c r="F192" s="7"/>
      <c r="G192" s="7"/>
      <c r="H192" s="7"/>
      <c r="I192" s="7"/>
      <c r="J192" s="7"/>
      <c r="K192" s="7"/>
      <c r="L192" s="9" t="s">
        <v>413</v>
      </c>
      <c r="M192" s="27">
        <v>46</v>
      </c>
      <c r="N192" s="27">
        <v>29</v>
      </c>
      <c r="O192" s="27">
        <v>41</v>
      </c>
      <c r="P192" s="27">
        <v>71</v>
      </c>
      <c r="Q192" s="27">
        <v>46</v>
      </c>
      <c r="R192" s="25" t="s">
        <v>163</v>
      </c>
      <c r="S192" s="25" t="s">
        <v>163</v>
      </c>
      <c r="T192" s="25" t="s">
        <v>163</v>
      </c>
      <c r="U192" s="27">
        <v>42</v>
      </c>
    </row>
    <row r="193" spans="1:21" ht="16.5" customHeight="1">
      <c r="A193" s="7"/>
      <c r="B193" s="7"/>
      <c r="C193" s="7"/>
      <c r="D193" s="7"/>
      <c r="E193" s="7" t="s">
        <v>423</v>
      </c>
      <c r="F193" s="7"/>
      <c r="G193" s="7"/>
      <c r="H193" s="7"/>
      <c r="I193" s="7"/>
      <c r="J193" s="7"/>
      <c r="K193" s="7"/>
      <c r="L193" s="9" t="s">
        <v>413</v>
      </c>
      <c r="M193" s="18">
        <v>330</v>
      </c>
      <c r="N193" s="18">
        <v>178</v>
      </c>
      <c r="O193" s="18">
        <v>329</v>
      </c>
      <c r="P193" s="18">
        <v>312</v>
      </c>
      <c r="Q193" s="18">
        <v>322</v>
      </c>
      <c r="R193" s="25" t="s">
        <v>163</v>
      </c>
      <c r="S193" s="25" t="s">
        <v>163</v>
      </c>
      <c r="T193" s="25" t="s">
        <v>163</v>
      </c>
      <c r="U193" s="18">
        <v>302</v>
      </c>
    </row>
    <row r="194" spans="1:21" ht="16.5" customHeight="1">
      <c r="A194" s="7"/>
      <c r="B194" s="7"/>
      <c r="C194" s="7"/>
      <c r="D194" s="7"/>
      <c r="E194" s="7" t="s">
        <v>424</v>
      </c>
      <c r="F194" s="7"/>
      <c r="G194" s="7"/>
      <c r="H194" s="7"/>
      <c r="I194" s="7"/>
      <c r="J194" s="7"/>
      <c r="K194" s="7"/>
      <c r="L194" s="9" t="s">
        <v>413</v>
      </c>
      <c r="M194" s="18">
        <v>286</v>
      </c>
      <c r="N194" s="27">
        <v>73</v>
      </c>
      <c r="O194" s="27">
        <v>85</v>
      </c>
      <c r="P194" s="18">
        <v>169</v>
      </c>
      <c r="Q194" s="27">
        <v>88</v>
      </c>
      <c r="R194" s="18">
        <v>196</v>
      </c>
      <c r="S194" s="18">
        <v>431</v>
      </c>
      <c r="T194" s="27">
        <v>50</v>
      </c>
      <c r="U194" s="18">
        <v>110</v>
      </c>
    </row>
    <row r="195" spans="1:21" ht="16.5" customHeight="1">
      <c r="A195" s="7"/>
      <c r="B195" s="7"/>
      <c r="C195" s="7"/>
      <c r="D195" s="7"/>
      <c r="E195" s="7" t="s">
        <v>425</v>
      </c>
      <c r="F195" s="7"/>
      <c r="G195" s="7"/>
      <c r="H195" s="7"/>
      <c r="I195" s="7"/>
      <c r="J195" s="7"/>
      <c r="K195" s="7"/>
      <c r="L195" s="9" t="s">
        <v>413</v>
      </c>
      <c r="M195" s="18">
        <v>196</v>
      </c>
      <c r="N195" s="27">
        <v>83</v>
      </c>
      <c r="O195" s="27">
        <v>88</v>
      </c>
      <c r="P195" s="27">
        <v>82</v>
      </c>
      <c r="Q195" s="18">
        <v>131</v>
      </c>
      <c r="R195" s="18">
        <v>194</v>
      </c>
      <c r="S195" s="18">
        <v>168</v>
      </c>
      <c r="T195" s="25" t="s">
        <v>163</v>
      </c>
      <c r="U195" s="18">
        <v>105</v>
      </c>
    </row>
    <row r="196" spans="1:21" ht="16.5" customHeight="1">
      <c r="A196" s="7"/>
      <c r="B196" s="7"/>
      <c r="C196" s="7"/>
      <c r="D196" s="7"/>
      <c r="E196" s="7" t="s">
        <v>426</v>
      </c>
      <c r="F196" s="7"/>
      <c r="G196" s="7"/>
      <c r="H196" s="7"/>
      <c r="I196" s="7"/>
      <c r="J196" s="7"/>
      <c r="K196" s="7"/>
      <c r="L196" s="9" t="s">
        <v>413</v>
      </c>
      <c r="M196" s="18">
        <v>306</v>
      </c>
      <c r="N196" s="27">
        <v>98</v>
      </c>
      <c r="O196" s="18">
        <v>155</v>
      </c>
      <c r="P196" s="18">
        <v>123</v>
      </c>
      <c r="Q196" s="18">
        <v>344</v>
      </c>
      <c r="R196" s="18">
        <v>397</v>
      </c>
      <c r="S196" s="18">
        <v>344</v>
      </c>
      <c r="T196" s="25" t="s">
        <v>163</v>
      </c>
      <c r="U196" s="18">
        <v>218</v>
      </c>
    </row>
    <row r="197" spans="1:21" ht="29.45" customHeight="1">
      <c r="A197" s="7"/>
      <c r="B197" s="7"/>
      <c r="C197" s="7"/>
      <c r="D197" s="7"/>
      <c r="E197" s="69" t="s">
        <v>427</v>
      </c>
      <c r="F197" s="69"/>
      <c r="G197" s="69"/>
      <c r="H197" s="69"/>
      <c r="I197" s="69"/>
      <c r="J197" s="69"/>
      <c r="K197" s="69"/>
      <c r="L197" s="9" t="s">
        <v>413</v>
      </c>
      <c r="M197" s="18">
        <v>164</v>
      </c>
      <c r="N197" s="18">
        <v>172</v>
      </c>
      <c r="O197" s="18">
        <v>107</v>
      </c>
      <c r="P197" s="25" t="s">
        <v>163</v>
      </c>
      <c r="Q197" s="18">
        <v>140</v>
      </c>
      <c r="R197" s="25" t="s">
        <v>163</v>
      </c>
      <c r="S197" s="25" t="s">
        <v>163</v>
      </c>
      <c r="T197" s="24" t="s">
        <v>132</v>
      </c>
      <c r="U197" s="18">
        <v>157</v>
      </c>
    </row>
    <row r="198" spans="1:21" ht="16.5" customHeight="1">
      <c r="A198" s="7"/>
      <c r="B198" s="7"/>
      <c r="C198" s="7"/>
      <c r="D198" s="7"/>
      <c r="E198" s="7" t="s">
        <v>428</v>
      </c>
      <c r="F198" s="7"/>
      <c r="G198" s="7"/>
      <c r="H198" s="7"/>
      <c r="I198" s="7"/>
      <c r="J198" s="7"/>
      <c r="K198" s="7"/>
      <c r="L198" s="9" t="s">
        <v>413</v>
      </c>
      <c r="M198" s="27">
        <v>33</v>
      </c>
      <c r="N198" s="27">
        <v>28</v>
      </c>
      <c r="O198" s="27">
        <v>35</v>
      </c>
      <c r="P198" s="27">
        <v>28</v>
      </c>
      <c r="Q198" s="27">
        <v>43</v>
      </c>
      <c r="R198" s="27">
        <v>52</v>
      </c>
      <c r="S198" s="27">
        <v>31</v>
      </c>
      <c r="T198" s="27">
        <v>24</v>
      </c>
      <c r="U198" s="27">
        <v>32</v>
      </c>
    </row>
    <row r="199" spans="1:21" ht="16.5" customHeight="1">
      <c r="A199" s="7"/>
      <c r="B199" s="7"/>
      <c r="C199" s="7"/>
      <c r="D199" s="7" t="s">
        <v>429</v>
      </c>
      <c r="E199" s="7"/>
      <c r="F199" s="7"/>
      <c r="G199" s="7"/>
      <c r="H199" s="7"/>
      <c r="I199" s="7"/>
      <c r="J199" s="7"/>
      <c r="K199" s="7"/>
      <c r="L199" s="9"/>
      <c r="M199" s="10"/>
      <c r="N199" s="10"/>
      <c r="O199" s="10"/>
      <c r="P199" s="10"/>
      <c r="Q199" s="10"/>
      <c r="R199" s="10"/>
      <c r="S199" s="10"/>
      <c r="T199" s="10"/>
      <c r="U199" s="10"/>
    </row>
    <row r="200" spans="1:21" ht="16.5" customHeight="1">
      <c r="A200" s="7"/>
      <c r="B200" s="7"/>
      <c r="C200" s="7"/>
      <c r="D200" s="7"/>
      <c r="E200" s="7" t="s">
        <v>412</v>
      </c>
      <c r="F200" s="7"/>
      <c r="G200" s="7"/>
      <c r="H200" s="7"/>
      <c r="I200" s="7"/>
      <c r="J200" s="7"/>
      <c r="K200" s="7"/>
      <c r="L200" s="9" t="s">
        <v>413</v>
      </c>
      <c r="M200" s="18">
        <v>368</v>
      </c>
      <c r="N200" s="18">
        <v>120</v>
      </c>
      <c r="O200" s="18">
        <v>351</v>
      </c>
      <c r="P200" s="18">
        <v>248</v>
      </c>
      <c r="Q200" s="18">
        <v>353</v>
      </c>
      <c r="R200" s="18">
        <v>188</v>
      </c>
      <c r="S200" s="25" t="s">
        <v>163</v>
      </c>
      <c r="T200" s="18">
        <v>366</v>
      </c>
      <c r="U200" s="18">
        <v>353</v>
      </c>
    </row>
    <row r="201" spans="1:21" ht="16.5" customHeight="1">
      <c r="A201" s="7"/>
      <c r="B201" s="7"/>
      <c r="C201" s="7"/>
      <c r="D201" s="7"/>
      <c r="E201" s="7" t="s">
        <v>414</v>
      </c>
      <c r="F201" s="7"/>
      <c r="G201" s="7"/>
      <c r="H201" s="7"/>
      <c r="I201" s="7"/>
      <c r="J201" s="7"/>
      <c r="K201" s="7"/>
      <c r="L201" s="9" t="s">
        <v>413</v>
      </c>
      <c r="M201" s="18">
        <v>299</v>
      </c>
      <c r="N201" s="18">
        <v>107</v>
      </c>
      <c r="O201" s="18">
        <v>110</v>
      </c>
      <c r="P201" s="18">
        <v>139</v>
      </c>
      <c r="Q201" s="18">
        <v>106</v>
      </c>
      <c r="R201" s="18">
        <v>342</v>
      </c>
      <c r="S201" s="18">
        <v>399</v>
      </c>
      <c r="T201" s="25" t="s">
        <v>163</v>
      </c>
      <c r="U201" s="18">
        <v>173</v>
      </c>
    </row>
    <row r="202" spans="1:21" ht="29.45" customHeight="1">
      <c r="A202" s="7"/>
      <c r="B202" s="7"/>
      <c r="C202" s="7"/>
      <c r="D202" s="7"/>
      <c r="E202" s="69" t="s">
        <v>415</v>
      </c>
      <c r="F202" s="69"/>
      <c r="G202" s="69"/>
      <c r="H202" s="69"/>
      <c r="I202" s="69"/>
      <c r="J202" s="69"/>
      <c r="K202" s="69"/>
      <c r="L202" s="9" t="s">
        <v>413</v>
      </c>
      <c r="M202" s="18">
        <v>114</v>
      </c>
      <c r="N202" s="27">
        <v>64</v>
      </c>
      <c r="O202" s="27">
        <v>73</v>
      </c>
      <c r="P202" s="27">
        <v>64</v>
      </c>
      <c r="Q202" s="27">
        <v>51</v>
      </c>
      <c r="R202" s="25" t="s">
        <v>163</v>
      </c>
      <c r="S202" s="25" t="s">
        <v>163</v>
      </c>
      <c r="T202" s="24" t="s">
        <v>132</v>
      </c>
      <c r="U202" s="27">
        <v>76</v>
      </c>
    </row>
    <row r="203" spans="1:21" ht="16.5" customHeight="1">
      <c r="A203" s="7"/>
      <c r="B203" s="7"/>
      <c r="C203" s="7"/>
      <c r="D203" s="7"/>
      <c r="E203" s="7" t="s">
        <v>416</v>
      </c>
      <c r="F203" s="7"/>
      <c r="G203" s="7"/>
      <c r="H203" s="7"/>
      <c r="I203" s="7"/>
      <c r="J203" s="7"/>
      <c r="K203" s="7"/>
      <c r="L203" s="9" t="s">
        <v>413</v>
      </c>
      <c r="M203" s="18">
        <v>132</v>
      </c>
      <c r="N203" s="27">
        <v>71</v>
      </c>
      <c r="O203" s="27">
        <v>88</v>
      </c>
      <c r="P203" s="18">
        <v>133</v>
      </c>
      <c r="Q203" s="27">
        <v>89</v>
      </c>
      <c r="R203" s="18">
        <v>197</v>
      </c>
      <c r="S203" s="18">
        <v>122</v>
      </c>
      <c r="T203" s="27">
        <v>87</v>
      </c>
      <c r="U203" s="18">
        <v>109</v>
      </c>
    </row>
    <row r="204" spans="1:21" ht="16.5" customHeight="1">
      <c r="A204" s="7"/>
      <c r="B204" s="7"/>
      <c r="C204" s="7"/>
      <c r="D204" s="7"/>
      <c r="E204" s="7" t="s">
        <v>417</v>
      </c>
      <c r="F204" s="7"/>
      <c r="G204" s="7"/>
      <c r="H204" s="7"/>
      <c r="I204" s="7"/>
      <c r="J204" s="7"/>
      <c r="K204" s="7"/>
      <c r="L204" s="9" t="s">
        <v>413</v>
      </c>
      <c r="M204" s="18">
        <v>361</v>
      </c>
      <c r="N204" s="18">
        <v>253</v>
      </c>
      <c r="O204" s="18">
        <v>351</v>
      </c>
      <c r="P204" s="25" t="s">
        <v>163</v>
      </c>
      <c r="Q204" s="25" t="s">
        <v>163</v>
      </c>
      <c r="R204" s="25" t="s">
        <v>163</v>
      </c>
      <c r="S204" s="25" t="s">
        <v>163</v>
      </c>
      <c r="T204" s="25" t="s">
        <v>163</v>
      </c>
      <c r="U204" s="18">
        <v>345</v>
      </c>
    </row>
    <row r="205" spans="1:21" ht="16.5" customHeight="1">
      <c r="A205" s="7"/>
      <c r="B205" s="7"/>
      <c r="C205" s="7"/>
      <c r="D205" s="7"/>
      <c r="E205" s="7" t="s">
        <v>418</v>
      </c>
      <c r="F205" s="7"/>
      <c r="G205" s="7"/>
      <c r="H205" s="7"/>
      <c r="I205" s="7"/>
      <c r="J205" s="7"/>
      <c r="K205" s="7"/>
      <c r="L205" s="9" t="s">
        <v>413</v>
      </c>
      <c r="M205" s="18">
        <v>270</v>
      </c>
      <c r="N205" s="18">
        <v>136</v>
      </c>
      <c r="O205" s="18">
        <v>354</v>
      </c>
      <c r="P205" s="18">
        <v>107</v>
      </c>
      <c r="Q205" s="18">
        <v>352</v>
      </c>
      <c r="R205" s="25" t="s">
        <v>163</v>
      </c>
      <c r="S205" s="25" t="s">
        <v>163</v>
      </c>
      <c r="T205" s="25" t="s">
        <v>163</v>
      </c>
      <c r="U205" s="18">
        <v>259</v>
      </c>
    </row>
    <row r="206" spans="1:21" ht="16.5" customHeight="1">
      <c r="A206" s="7"/>
      <c r="B206" s="7"/>
      <c r="C206" s="7"/>
      <c r="D206" s="7"/>
      <c r="E206" s="7" t="s">
        <v>419</v>
      </c>
      <c r="F206" s="7"/>
      <c r="G206" s="7"/>
      <c r="H206" s="7"/>
      <c r="I206" s="7"/>
      <c r="J206" s="7"/>
      <c r="K206" s="7"/>
      <c r="L206" s="9" t="s">
        <v>413</v>
      </c>
      <c r="M206" s="18">
        <v>339</v>
      </c>
      <c r="N206" s="18">
        <v>149</v>
      </c>
      <c r="O206" s="18">
        <v>262</v>
      </c>
      <c r="P206" s="18">
        <v>159</v>
      </c>
      <c r="Q206" s="18">
        <v>260</v>
      </c>
      <c r="R206" s="18">
        <v>610</v>
      </c>
      <c r="S206" s="18">
        <v>389</v>
      </c>
      <c r="T206" s="25" t="s">
        <v>163</v>
      </c>
      <c r="U206" s="18">
        <v>295</v>
      </c>
    </row>
    <row r="207" spans="1:21" ht="16.5" customHeight="1">
      <c r="A207" s="7"/>
      <c r="B207" s="7"/>
      <c r="C207" s="7"/>
      <c r="D207" s="7"/>
      <c r="E207" s="7" t="s">
        <v>420</v>
      </c>
      <c r="F207" s="7"/>
      <c r="G207" s="7"/>
      <c r="H207" s="7"/>
      <c r="I207" s="7"/>
      <c r="J207" s="7"/>
      <c r="K207" s="7"/>
      <c r="L207" s="9" t="s">
        <v>413</v>
      </c>
      <c r="M207" s="18">
        <v>407</v>
      </c>
      <c r="N207" s="25" t="s">
        <v>163</v>
      </c>
      <c r="O207" s="18">
        <v>364</v>
      </c>
      <c r="P207" s="25" t="s">
        <v>163</v>
      </c>
      <c r="Q207" s="25" t="s">
        <v>163</v>
      </c>
      <c r="R207" s="25" t="s">
        <v>163</v>
      </c>
      <c r="S207" s="25" t="s">
        <v>163</v>
      </c>
      <c r="T207" s="25" t="s">
        <v>163</v>
      </c>
      <c r="U207" s="18">
        <v>419</v>
      </c>
    </row>
    <row r="208" spans="1:21" ht="16.5" customHeight="1">
      <c r="A208" s="7"/>
      <c r="B208" s="7"/>
      <c r="C208" s="7"/>
      <c r="D208" s="7"/>
      <c r="E208" s="7" t="s">
        <v>421</v>
      </c>
      <c r="F208" s="7"/>
      <c r="G208" s="7"/>
      <c r="H208" s="7"/>
      <c r="I208" s="7"/>
      <c r="J208" s="7"/>
      <c r="K208" s="7"/>
      <c r="L208" s="9" t="s">
        <v>413</v>
      </c>
      <c r="M208" s="18">
        <v>326</v>
      </c>
      <c r="N208" s="18">
        <v>120</v>
      </c>
      <c r="O208" s="18">
        <v>103</v>
      </c>
      <c r="P208" s="18">
        <v>218</v>
      </c>
      <c r="Q208" s="18">
        <v>136</v>
      </c>
      <c r="R208" s="18">
        <v>264</v>
      </c>
      <c r="S208" s="25" t="s">
        <v>163</v>
      </c>
      <c r="T208" s="25" t="s">
        <v>163</v>
      </c>
      <c r="U208" s="18">
        <v>264</v>
      </c>
    </row>
    <row r="209" spans="1:21" ht="16.5" customHeight="1">
      <c r="A209" s="7"/>
      <c r="B209" s="7"/>
      <c r="C209" s="7"/>
      <c r="D209" s="7"/>
      <c r="E209" s="7" t="s">
        <v>422</v>
      </c>
      <c r="F209" s="7"/>
      <c r="G209" s="7"/>
      <c r="H209" s="7"/>
      <c r="I209" s="7"/>
      <c r="J209" s="7"/>
      <c r="K209" s="7"/>
      <c r="L209" s="9" t="s">
        <v>413</v>
      </c>
      <c r="M209" s="18">
        <v>179</v>
      </c>
      <c r="N209" s="18">
        <v>120</v>
      </c>
      <c r="O209" s="27">
        <v>90</v>
      </c>
      <c r="P209" s="18">
        <v>160</v>
      </c>
      <c r="Q209" s="18">
        <v>137</v>
      </c>
      <c r="R209" s="25" t="s">
        <v>163</v>
      </c>
      <c r="S209" s="25" t="s">
        <v>163</v>
      </c>
      <c r="T209" s="25" t="s">
        <v>163</v>
      </c>
      <c r="U209" s="18">
        <v>126</v>
      </c>
    </row>
    <row r="210" spans="1:21" ht="16.5" customHeight="1">
      <c r="A210" s="7"/>
      <c r="B210" s="7"/>
      <c r="C210" s="7"/>
      <c r="D210" s="7"/>
      <c r="E210" s="7" t="s">
        <v>423</v>
      </c>
      <c r="F210" s="7"/>
      <c r="G210" s="7"/>
      <c r="H210" s="7"/>
      <c r="I210" s="7"/>
      <c r="J210" s="7"/>
      <c r="K210" s="7"/>
      <c r="L210" s="9" t="s">
        <v>413</v>
      </c>
      <c r="M210" s="18">
        <v>400</v>
      </c>
      <c r="N210" s="18">
        <v>351</v>
      </c>
      <c r="O210" s="18">
        <v>401</v>
      </c>
      <c r="P210" s="18">
        <v>482</v>
      </c>
      <c r="Q210" s="18">
        <v>410</v>
      </c>
      <c r="R210" s="25" t="s">
        <v>163</v>
      </c>
      <c r="S210" s="25" t="s">
        <v>163</v>
      </c>
      <c r="T210" s="25" t="s">
        <v>163</v>
      </c>
      <c r="U210" s="18">
        <v>417</v>
      </c>
    </row>
    <row r="211" spans="1:21" ht="16.5" customHeight="1">
      <c r="A211" s="7"/>
      <c r="B211" s="7"/>
      <c r="C211" s="7"/>
      <c r="D211" s="7"/>
      <c r="E211" s="7" t="s">
        <v>424</v>
      </c>
      <c r="F211" s="7"/>
      <c r="G211" s="7"/>
      <c r="H211" s="7"/>
      <c r="I211" s="7"/>
      <c r="J211" s="7"/>
      <c r="K211" s="7"/>
      <c r="L211" s="9" t="s">
        <v>413</v>
      </c>
      <c r="M211" s="18">
        <v>389</v>
      </c>
      <c r="N211" s="18">
        <v>155</v>
      </c>
      <c r="O211" s="18">
        <v>357</v>
      </c>
      <c r="P211" s="18">
        <v>408</v>
      </c>
      <c r="Q211" s="18">
        <v>364</v>
      </c>
      <c r="R211" s="18">
        <v>351</v>
      </c>
      <c r="S211" s="18">
        <v>566</v>
      </c>
      <c r="T211" s="18">
        <v>272</v>
      </c>
      <c r="U211" s="18">
        <v>372</v>
      </c>
    </row>
    <row r="212" spans="1:21" ht="16.5" customHeight="1">
      <c r="A212" s="7"/>
      <c r="B212" s="7"/>
      <c r="C212" s="7"/>
      <c r="D212" s="7"/>
      <c r="E212" s="7" t="s">
        <v>425</v>
      </c>
      <c r="F212" s="7"/>
      <c r="G212" s="7"/>
      <c r="H212" s="7"/>
      <c r="I212" s="7"/>
      <c r="J212" s="7"/>
      <c r="K212" s="7"/>
      <c r="L212" s="9" t="s">
        <v>413</v>
      </c>
      <c r="M212" s="18">
        <v>366</v>
      </c>
      <c r="N212" s="18">
        <v>242</v>
      </c>
      <c r="O212" s="18">
        <v>350</v>
      </c>
      <c r="P212" s="18">
        <v>260</v>
      </c>
      <c r="Q212" s="18">
        <v>423</v>
      </c>
      <c r="R212" s="18">
        <v>474</v>
      </c>
      <c r="S212" s="18">
        <v>476</v>
      </c>
      <c r="T212" s="25" t="s">
        <v>163</v>
      </c>
      <c r="U212" s="18">
        <v>359</v>
      </c>
    </row>
    <row r="213" spans="1:21" ht="16.5" customHeight="1">
      <c r="A213" s="7"/>
      <c r="B213" s="7"/>
      <c r="C213" s="7"/>
      <c r="D213" s="7"/>
      <c r="E213" s="7" t="s">
        <v>426</v>
      </c>
      <c r="F213" s="7"/>
      <c r="G213" s="7"/>
      <c r="H213" s="7"/>
      <c r="I213" s="7"/>
      <c r="J213" s="7"/>
      <c r="K213" s="7"/>
      <c r="L213" s="9" t="s">
        <v>413</v>
      </c>
      <c r="M213" s="18">
        <v>376</v>
      </c>
      <c r="N213" s="18">
        <v>303</v>
      </c>
      <c r="O213" s="18">
        <v>365</v>
      </c>
      <c r="P213" s="18">
        <v>346</v>
      </c>
      <c r="Q213" s="18">
        <v>506</v>
      </c>
      <c r="R213" s="18">
        <v>599</v>
      </c>
      <c r="S213" s="18">
        <v>483</v>
      </c>
      <c r="T213" s="25" t="s">
        <v>163</v>
      </c>
      <c r="U213" s="18">
        <v>382</v>
      </c>
    </row>
    <row r="214" spans="1:21" ht="29.45" customHeight="1">
      <c r="A214" s="7"/>
      <c r="B214" s="7"/>
      <c r="C214" s="7"/>
      <c r="D214" s="7"/>
      <c r="E214" s="69" t="s">
        <v>427</v>
      </c>
      <c r="F214" s="69"/>
      <c r="G214" s="69"/>
      <c r="H214" s="69"/>
      <c r="I214" s="69"/>
      <c r="J214" s="69"/>
      <c r="K214" s="69"/>
      <c r="L214" s="9" t="s">
        <v>413</v>
      </c>
      <c r="M214" s="18">
        <v>346</v>
      </c>
      <c r="N214" s="18">
        <v>316</v>
      </c>
      <c r="O214" s="18">
        <v>365</v>
      </c>
      <c r="P214" s="25" t="s">
        <v>163</v>
      </c>
      <c r="Q214" s="18">
        <v>449</v>
      </c>
      <c r="R214" s="25" t="s">
        <v>163</v>
      </c>
      <c r="S214" s="25" t="s">
        <v>163</v>
      </c>
      <c r="T214" s="24" t="s">
        <v>132</v>
      </c>
      <c r="U214" s="18">
        <v>365</v>
      </c>
    </row>
    <row r="215" spans="1:21" ht="16.5" customHeight="1">
      <c r="A215" s="7"/>
      <c r="B215" s="7"/>
      <c r="C215" s="7"/>
      <c r="D215" s="7"/>
      <c r="E215" s="7" t="s">
        <v>428</v>
      </c>
      <c r="F215" s="7"/>
      <c r="G215" s="7"/>
      <c r="H215" s="7"/>
      <c r="I215" s="7"/>
      <c r="J215" s="7"/>
      <c r="K215" s="7"/>
      <c r="L215" s="9" t="s">
        <v>413</v>
      </c>
      <c r="M215" s="18">
        <v>312</v>
      </c>
      <c r="N215" s="18">
        <v>158</v>
      </c>
      <c r="O215" s="18">
        <v>211</v>
      </c>
      <c r="P215" s="18">
        <v>151</v>
      </c>
      <c r="Q215" s="18">
        <v>312</v>
      </c>
      <c r="R215" s="18">
        <v>358</v>
      </c>
      <c r="S215" s="18">
        <v>325</v>
      </c>
      <c r="T215" s="18">
        <v>251</v>
      </c>
      <c r="U215" s="18">
        <v>238</v>
      </c>
    </row>
    <row r="216" spans="1:21" ht="16.5" customHeight="1">
      <c r="A216" s="7"/>
      <c r="B216" s="7"/>
      <c r="C216" s="7" t="s">
        <v>311</v>
      </c>
      <c r="D216" s="7"/>
      <c r="E216" s="7"/>
      <c r="F216" s="7"/>
      <c r="G216" s="7"/>
      <c r="H216" s="7"/>
      <c r="I216" s="7"/>
      <c r="J216" s="7"/>
      <c r="K216" s="7"/>
      <c r="L216" s="9"/>
      <c r="M216" s="10"/>
      <c r="N216" s="10"/>
      <c r="O216" s="10"/>
      <c r="P216" s="10"/>
      <c r="Q216" s="10"/>
      <c r="R216" s="10"/>
      <c r="S216" s="10"/>
      <c r="T216" s="10"/>
      <c r="U216" s="10"/>
    </row>
    <row r="217" spans="1:21" ht="16.5" customHeight="1">
      <c r="A217" s="7"/>
      <c r="B217" s="7"/>
      <c r="C217" s="7"/>
      <c r="D217" s="7" t="s">
        <v>411</v>
      </c>
      <c r="E217" s="7"/>
      <c r="F217" s="7"/>
      <c r="G217" s="7"/>
      <c r="H217" s="7"/>
      <c r="I217" s="7"/>
      <c r="J217" s="7"/>
      <c r="K217" s="7"/>
      <c r="L217" s="9"/>
      <c r="M217" s="10"/>
      <c r="N217" s="10"/>
      <c r="O217" s="10"/>
      <c r="P217" s="10"/>
      <c r="Q217" s="10"/>
      <c r="R217" s="10"/>
      <c r="S217" s="10"/>
      <c r="T217" s="10"/>
      <c r="U217" s="10"/>
    </row>
    <row r="218" spans="1:21" ht="16.5" customHeight="1">
      <c r="A218" s="7"/>
      <c r="B218" s="7"/>
      <c r="C218" s="7"/>
      <c r="D218" s="7"/>
      <c r="E218" s="7" t="s">
        <v>412</v>
      </c>
      <c r="F218" s="7"/>
      <c r="G218" s="7"/>
      <c r="H218" s="7"/>
      <c r="I218" s="7"/>
      <c r="J218" s="7"/>
      <c r="K218" s="7"/>
      <c r="L218" s="9" t="s">
        <v>413</v>
      </c>
      <c r="M218" s="18">
        <v>294</v>
      </c>
      <c r="N218" s="27">
        <v>70</v>
      </c>
      <c r="O218" s="27">
        <v>90</v>
      </c>
      <c r="P218" s="27">
        <v>70</v>
      </c>
      <c r="Q218" s="18">
        <v>230</v>
      </c>
      <c r="R218" s="18">
        <v>175</v>
      </c>
      <c r="S218" s="25" t="s">
        <v>163</v>
      </c>
      <c r="T218" s="27">
        <v>78</v>
      </c>
      <c r="U218" s="18">
        <v>172</v>
      </c>
    </row>
    <row r="219" spans="1:21" ht="16.5" customHeight="1">
      <c r="A219" s="7"/>
      <c r="B219" s="7"/>
      <c r="C219" s="7"/>
      <c r="D219" s="7"/>
      <c r="E219" s="7" t="s">
        <v>414</v>
      </c>
      <c r="F219" s="7"/>
      <c r="G219" s="7"/>
      <c r="H219" s="7"/>
      <c r="I219" s="7"/>
      <c r="J219" s="7"/>
      <c r="K219" s="7"/>
      <c r="L219" s="9" t="s">
        <v>413</v>
      </c>
      <c r="M219" s="27">
        <v>54</v>
      </c>
      <c r="N219" s="27">
        <v>26</v>
      </c>
      <c r="O219" s="27">
        <v>60</v>
      </c>
      <c r="P219" s="27">
        <v>43</v>
      </c>
      <c r="Q219" s="27">
        <v>66</v>
      </c>
      <c r="R219" s="27">
        <v>89</v>
      </c>
      <c r="S219" s="27">
        <v>81</v>
      </c>
      <c r="T219" s="25" t="s">
        <v>163</v>
      </c>
      <c r="U219" s="27">
        <v>50</v>
      </c>
    </row>
    <row r="220" spans="1:21" ht="29.45" customHeight="1">
      <c r="A220" s="7"/>
      <c r="B220" s="7"/>
      <c r="C220" s="7"/>
      <c r="D220" s="7"/>
      <c r="E220" s="69" t="s">
        <v>415</v>
      </c>
      <c r="F220" s="69"/>
      <c r="G220" s="69"/>
      <c r="H220" s="69"/>
      <c r="I220" s="69"/>
      <c r="J220" s="69"/>
      <c r="K220" s="69"/>
      <c r="L220" s="9" t="s">
        <v>413</v>
      </c>
      <c r="M220" s="25" t="s">
        <v>163</v>
      </c>
      <c r="N220" s="25" t="s">
        <v>163</v>
      </c>
      <c r="O220" s="24" t="s">
        <v>132</v>
      </c>
      <c r="P220" s="24" t="s">
        <v>132</v>
      </c>
      <c r="Q220" s="24" t="s">
        <v>132</v>
      </c>
      <c r="R220" s="24" t="s">
        <v>132</v>
      </c>
      <c r="S220" s="24" t="s">
        <v>132</v>
      </c>
      <c r="T220" s="24" t="s">
        <v>132</v>
      </c>
      <c r="U220" s="25" t="s">
        <v>163</v>
      </c>
    </row>
    <row r="221" spans="1:21" ht="16.5" customHeight="1">
      <c r="A221" s="7"/>
      <c r="B221" s="7"/>
      <c r="C221" s="7"/>
      <c r="D221" s="7"/>
      <c r="E221" s="7" t="s">
        <v>416</v>
      </c>
      <c r="F221" s="7"/>
      <c r="G221" s="7"/>
      <c r="H221" s="7"/>
      <c r="I221" s="7"/>
      <c r="J221" s="7"/>
      <c r="K221" s="7"/>
      <c r="L221" s="9" t="s">
        <v>413</v>
      </c>
      <c r="M221" s="27">
        <v>24</v>
      </c>
      <c r="N221" s="27">
        <v>15</v>
      </c>
      <c r="O221" s="27">
        <v>26</v>
      </c>
      <c r="P221" s="27">
        <v>26</v>
      </c>
      <c r="Q221" s="27">
        <v>39</v>
      </c>
      <c r="R221" s="27">
        <v>21</v>
      </c>
      <c r="S221" s="27">
        <v>30</v>
      </c>
      <c r="T221" s="25" t="s">
        <v>163</v>
      </c>
      <c r="U221" s="27">
        <v>22</v>
      </c>
    </row>
    <row r="222" spans="1:21" ht="16.5" customHeight="1">
      <c r="A222" s="7"/>
      <c r="B222" s="7"/>
      <c r="C222" s="7"/>
      <c r="D222" s="7"/>
      <c r="E222" s="7" t="s">
        <v>417</v>
      </c>
      <c r="F222" s="7"/>
      <c r="G222" s="7"/>
      <c r="H222" s="7"/>
      <c r="I222" s="7"/>
      <c r="J222" s="7"/>
      <c r="K222" s="7"/>
      <c r="L222" s="9" t="s">
        <v>413</v>
      </c>
      <c r="M222" s="27">
        <v>63</v>
      </c>
      <c r="N222" s="27">
        <v>20</v>
      </c>
      <c r="O222" s="27">
        <v>86</v>
      </c>
      <c r="P222" s="25" t="s">
        <v>163</v>
      </c>
      <c r="Q222" s="25" t="s">
        <v>163</v>
      </c>
      <c r="R222" s="25" t="s">
        <v>163</v>
      </c>
      <c r="S222" s="25" t="s">
        <v>163</v>
      </c>
      <c r="T222" s="25" t="s">
        <v>163</v>
      </c>
      <c r="U222" s="27">
        <v>48</v>
      </c>
    </row>
    <row r="223" spans="1:21" ht="16.5" customHeight="1">
      <c r="A223" s="7"/>
      <c r="B223" s="7"/>
      <c r="C223" s="7"/>
      <c r="D223" s="7"/>
      <c r="E223" s="7" t="s">
        <v>418</v>
      </c>
      <c r="F223" s="7"/>
      <c r="G223" s="7"/>
      <c r="H223" s="7"/>
      <c r="I223" s="7"/>
      <c r="J223" s="7"/>
      <c r="K223" s="7"/>
      <c r="L223" s="9" t="s">
        <v>413</v>
      </c>
      <c r="M223" s="18">
        <v>101</v>
      </c>
      <c r="N223" s="27">
        <v>53</v>
      </c>
      <c r="O223" s="27">
        <v>72</v>
      </c>
      <c r="P223" s="27">
        <v>97</v>
      </c>
      <c r="Q223" s="18">
        <v>104</v>
      </c>
      <c r="R223" s="18">
        <v>134</v>
      </c>
      <c r="S223" s="25" t="s">
        <v>163</v>
      </c>
      <c r="T223" s="25" t="s">
        <v>163</v>
      </c>
      <c r="U223" s="27">
        <v>80</v>
      </c>
    </row>
    <row r="224" spans="1:21" ht="16.5" customHeight="1">
      <c r="A224" s="7"/>
      <c r="B224" s="7"/>
      <c r="C224" s="7"/>
      <c r="D224" s="7"/>
      <c r="E224" s="7" t="s">
        <v>419</v>
      </c>
      <c r="F224" s="7"/>
      <c r="G224" s="7"/>
      <c r="H224" s="7"/>
      <c r="I224" s="7"/>
      <c r="J224" s="7"/>
      <c r="K224" s="7"/>
      <c r="L224" s="9" t="s">
        <v>413</v>
      </c>
      <c r="M224" s="27">
        <v>87</v>
      </c>
      <c r="N224" s="27">
        <v>41</v>
      </c>
      <c r="O224" s="27">
        <v>79</v>
      </c>
      <c r="P224" s="27">
        <v>56</v>
      </c>
      <c r="Q224" s="27">
        <v>75</v>
      </c>
      <c r="R224" s="18">
        <v>155</v>
      </c>
      <c r="S224" s="25" t="s">
        <v>163</v>
      </c>
      <c r="T224" s="25" t="s">
        <v>163</v>
      </c>
      <c r="U224" s="27">
        <v>74</v>
      </c>
    </row>
    <row r="225" spans="1:21" ht="16.5" customHeight="1">
      <c r="A225" s="7"/>
      <c r="B225" s="7"/>
      <c r="C225" s="7"/>
      <c r="D225" s="7"/>
      <c r="E225" s="7" t="s">
        <v>420</v>
      </c>
      <c r="F225" s="7"/>
      <c r="G225" s="7"/>
      <c r="H225" s="7"/>
      <c r="I225" s="7"/>
      <c r="J225" s="7"/>
      <c r="K225" s="7"/>
      <c r="L225" s="9" t="s">
        <v>413</v>
      </c>
      <c r="M225" s="18">
        <v>237</v>
      </c>
      <c r="N225" s="25" t="s">
        <v>163</v>
      </c>
      <c r="O225" s="18">
        <v>211</v>
      </c>
      <c r="P225" s="25" t="s">
        <v>163</v>
      </c>
      <c r="Q225" s="25" t="s">
        <v>163</v>
      </c>
      <c r="R225" s="25" t="s">
        <v>163</v>
      </c>
      <c r="S225" s="25" t="s">
        <v>163</v>
      </c>
      <c r="T225" s="25" t="s">
        <v>163</v>
      </c>
      <c r="U225" s="18">
        <v>222</v>
      </c>
    </row>
    <row r="226" spans="1:21" ht="16.5" customHeight="1">
      <c r="A226" s="7"/>
      <c r="B226" s="7"/>
      <c r="C226" s="7"/>
      <c r="D226" s="7"/>
      <c r="E226" s="7" t="s">
        <v>421</v>
      </c>
      <c r="F226" s="7"/>
      <c r="G226" s="7"/>
      <c r="H226" s="7"/>
      <c r="I226" s="7"/>
      <c r="J226" s="7"/>
      <c r="K226" s="7"/>
      <c r="L226" s="9" t="s">
        <v>413</v>
      </c>
      <c r="M226" s="27">
        <v>81</v>
      </c>
      <c r="N226" s="27">
        <v>46</v>
      </c>
      <c r="O226" s="25" t="s">
        <v>163</v>
      </c>
      <c r="P226" s="25" t="s">
        <v>163</v>
      </c>
      <c r="Q226" s="25" t="s">
        <v>163</v>
      </c>
      <c r="R226" s="25" t="s">
        <v>163</v>
      </c>
      <c r="S226" s="25" t="s">
        <v>163</v>
      </c>
      <c r="T226" s="25" t="s">
        <v>163</v>
      </c>
      <c r="U226" s="27">
        <v>73</v>
      </c>
    </row>
    <row r="227" spans="1:21" ht="16.5" customHeight="1">
      <c r="A227" s="7"/>
      <c r="B227" s="7"/>
      <c r="C227" s="7"/>
      <c r="D227" s="7"/>
      <c r="E227" s="7" t="s">
        <v>422</v>
      </c>
      <c r="F227" s="7"/>
      <c r="G227" s="7"/>
      <c r="H227" s="7"/>
      <c r="I227" s="7"/>
      <c r="J227" s="7"/>
      <c r="K227" s="7"/>
      <c r="L227" s="9" t="s">
        <v>413</v>
      </c>
      <c r="M227" s="27">
        <v>66</v>
      </c>
      <c r="N227" s="27">
        <v>27</v>
      </c>
      <c r="O227" s="27">
        <v>47</v>
      </c>
      <c r="P227" s="27">
        <v>36</v>
      </c>
      <c r="Q227" s="27">
        <v>77</v>
      </c>
      <c r="R227" s="25" t="s">
        <v>163</v>
      </c>
      <c r="S227" s="25" t="s">
        <v>163</v>
      </c>
      <c r="T227" s="25" t="s">
        <v>163</v>
      </c>
      <c r="U227" s="27">
        <v>46</v>
      </c>
    </row>
    <row r="228" spans="1:21" ht="16.5" customHeight="1">
      <c r="A228" s="7"/>
      <c r="B228" s="7"/>
      <c r="C228" s="7"/>
      <c r="D228" s="7"/>
      <c r="E228" s="7" t="s">
        <v>423</v>
      </c>
      <c r="F228" s="7"/>
      <c r="G228" s="7"/>
      <c r="H228" s="7"/>
      <c r="I228" s="7"/>
      <c r="J228" s="7"/>
      <c r="K228" s="7"/>
      <c r="L228" s="9" t="s">
        <v>413</v>
      </c>
      <c r="M228" s="18">
        <v>343</v>
      </c>
      <c r="N228" s="18">
        <v>177</v>
      </c>
      <c r="O228" s="18">
        <v>308</v>
      </c>
      <c r="P228" s="18">
        <v>196</v>
      </c>
      <c r="Q228" s="18">
        <v>114</v>
      </c>
      <c r="R228" s="25" t="s">
        <v>163</v>
      </c>
      <c r="S228" s="18">
        <v>393</v>
      </c>
      <c r="T228" s="25" t="s">
        <v>163</v>
      </c>
      <c r="U228" s="18">
        <v>313</v>
      </c>
    </row>
    <row r="229" spans="1:21" ht="16.5" customHeight="1">
      <c r="A229" s="7"/>
      <c r="B229" s="7"/>
      <c r="C229" s="7"/>
      <c r="D229" s="7"/>
      <c r="E229" s="7" t="s">
        <v>424</v>
      </c>
      <c r="F229" s="7"/>
      <c r="G229" s="7"/>
      <c r="H229" s="7"/>
      <c r="I229" s="7"/>
      <c r="J229" s="7"/>
      <c r="K229" s="7"/>
      <c r="L229" s="9" t="s">
        <v>413</v>
      </c>
      <c r="M229" s="18">
        <v>293</v>
      </c>
      <c r="N229" s="18">
        <v>106</v>
      </c>
      <c r="O229" s="18">
        <v>167</v>
      </c>
      <c r="P229" s="18">
        <v>268</v>
      </c>
      <c r="Q229" s="18">
        <v>107</v>
      </c>
      <c r="R229" s="18">
        <v>168</v>
      </c>
      <c r="S229" s="25" t="s">
        <v>163</v>
      </c>
      <c r="T229" s="25" t="s">
        <v>163</v>
      </c>
      <c r="U229" s="18">
        <v>169</v>
      </c>
    </row>
    <row r="230" spans="1:21" ht="16.5" customHeight="1">
      <c r="A230" s="7"/>
      <c r="B230" s="7"/>
      <c r="C230" s="7"/>
      <c r="D230" s="7"/>
      <c r="E230" s="7" t="s">
        <v>425</v>
      </c>
      <c r="F230" s="7"/>
      <c r="G230" s="7"/>
      <c r="H230" s="7"/>
      <c r="I230" s="7"/>
      <c r="J230" s="7"/>
      <c r="K230" s="7"/>
      <c r="L230" s="9" t="s">
        <v>413</v>
      </c>
      <c r="M230" s="18">
        <v>208</v>
      </c>
      <c r="N230" s="18">
        <v>102</v>
      </c>
      <c r="O230" s="18">
        <v>121</v>
      </c>
      <c r="P230" s="27">
        <v>90</v>
      </c>
      <c r="Q230" s="18">
        <v>108</v>
      </c>
      <c r="R230" s="18">
        <v>226</v>
      </c>
      <c r="S230" s="25" t="s">
        <v>163</v>
      </c>
      <c r="T230" s="25" t="s">
        <v>163</v>
      </c>
      <c r="U230" s="18">
        <v>125</v>
      </c>
    </row>
    <row r="231" spans="1:21" ht="16.5" customHeight="1">
      <c r="A231" s="7"/>
      <c r="B231" s="7"/>
      <c r="C231" s="7"/>
      <c r="D231" s="7"/>
      <c r="E231" s="7" t="s">
        <v>426</v>
      </c>
      <c r="F231" s="7"/>
      <c r="G231" s="7"/>
      <c r="H231" s="7"/>
      <c r="I231" s="7"/>
      <c r="J231" s="7"/>
      <c r="K231" s="7"/>
      <c r="L231" s="9" t="s">
        <v>413</v>
      </c>
      <c r="M231" s="18">
        <v>309</v>
      </c>
      <c r="N231" s="18">
        <v>141</v>
      </c>
      <c r="O231" s="18">
        <v>285</v>
      </c>
      <c r="P231" s="18">
        <v>122</v>
      </c>
      <c r="Q231" s="18">
        <v>217</v>
      </c>
      <c r="R231" s="18">
        <v>394</v>
      </c>
      <c r="S231" s="25" t="s">
        <v>163</v>
      </c>
      <c r="T231" s="25" t="s">
        <v>163</v>
      </c>
      <c r="U231" s="18">
        <v>230</v>
      </c>
    </row>
    <row r="232" spans="1:21" ht="29.45" customHeight="1">
      <c r="A232" s="7"/>
      <c r="B232" s="7"/>
      <c r="C232" s="7"/>
      <c r="D232" s="7"/>
      <c r="E232" s="69" t="s">
        <v>427</v>
      </c>
      <c r="F232" s="69"/>
      <c r="G232" s="69"/>
      <c r="H232" s="69"/>
      <c r="I232" s="69"/>
      <c r="J232" s="69"/>
      <c r="K232" s="69"/>
      <c r="L232" s="9" t="s">
        <v>413</v>
      </c>
      <c r="M232" s="18">
        <v>120</v>
      </c>
      <c r="N232" s="18">
        <v>101</v>
      </c>
      <c r="O232" s="18">
        <v>168</v>
      </c>
      <c r="P232" s="25" t="s">
        <v>163</v>
      </c>
      <c r="Q232" s="25" t="s">
        <v>163</v>
      </c>
      <c r="R232" s="25" t="s">
        <v>163</v>
      </c>
      <c r="S232" s="25" t="s">
        <v>163</v>
      </c>
      <c r="T232" s="25" t="s">
        <v>163</v>
      </c>
      <c r="U232" s="18">
        <v>118</v>
      </c>
    </row>
    <row r="233" spans="1:21" ht="16.5" customHeight="1">
      <c r="A233" s="7"/>
      <c r="B233" s="7"/>
      <c r="C233" s="7"/>
      <c r="D233" s="7"/>
      <c r="E233" s="7" t="s">
        <v>428</v>
      </c>
      <c r="F233" s="7"/>
      <c r="G233" s="7"/>
      <c r="H233" s="7"/>
      <c r="I233" s="7"/>
      <c r="J233" s="7"/>
      <c r="K233" s="7"/>
      <c r="L233" s="9" t="s">
        <v>413</v>
      </c>
      <c r="M233" s="27">
        <v>60</v>
      </c>
      <c r="N233" s="27">
        <v>23</v>
      </c>
      <c r="O233" s="27">
        <v>45</v>
      </c>
      <c r="P233" s="27">
        <v>45</v>
      </c>
      <c r="Q233" s="27">
        <v>65</v>
      </c>
      <c r="R233" s="27">
        <v>53</v>
      </c>
      <c r="S233" s="27">
        <v>62</v>
      </c>
      <c r="T233" s="27">
        <v>25</v>
      </c>
      <c r="U233" s="27">
        <v>42</v>
      </c>
    </row>
    <row r="234" spans="1:21" ht="16.5" customHeight="1">
      <c r="A234" s="7"/>
      <c r="B234" s="7"/>
      <c r="C234" s="7"/>
      <c r="D234" s="7" t="s">
        <v>429</v>
      </c>
      <c r="E234" s="7"/>
      <c r="F234" s="7"/>
      <c r="G234" s="7"/>
      <c r="H234" s="7"/>
      <c r="I234" s="7"/>
      <c r="J234" s="7"/>
      <c r="K234" s="7"/>
      <c r="L234" s="9"/>
      <c r="M234" s="10"/>
      <c r="N234" s="10"/>
      <c r="O234" s="10"/>
      <c r="P234" s="10"/>
      <c r="Q234" s="10"/>
      <c r="R234" s="10"/>
      <c r="S234" s="10"/>
      <c r="T234" s="10"/>
      <c r="U234" s="10"/>
    </row>
    <row r="235" spans="1:21" ht="16.5" customHeight="1">
      <c r="A235" s="7"/>
      <c r="B235" s="7"/>
      <c r="C235" s="7"/>
      <c r="D235" s="7"/>
      <c r="E235" s="7" t="s">
        <v>412</v>
      </c>
      <c r="F235" s="7"/>
      <c r="G235" s="7"/>
      <c r="H235" s="7"/>
      <c r="I235" s="7"/>
      <c r="J235" s="7"/>
      <c r="K235" s="7"/>
      <c r="L235" s="9" t="s">
        <v>413</v>
      </c>
      <c r="M235" s="18">
        <v>361</v>
      </c>
      <c r="N235" s="18">
        <v>192</v>
      </c>
      <c r="O235" s="18">
        <v>342</v>
      </c>
      <c r="P235" s="18">
        <v>298</v>
      </c>
      <c r="Q235" s="18">
        <v>376</v>
      </c>
      <c r="R235" s="18">
        <v>641</v>
      </c>
      <c r="S235" s="25" t="s">
        <v>163</v>
      </c>
      <c r="T235" s="18">
        <v>308</v>
      </c>
      <c r="U235" s="18">
        <v>355</v>
      </c>
    </row>
    <row r="236" spans="1:21" ht="16.5" customHeight="1">
      <c r="A236" s="7"/>
      <c r="B236" s="7"/>
      <c r="C236" s="7"/>
      <c r="D236" s="7"/>
      <c r="E236" s="7" t="s">
        <v>414</v>
      </c>
      <c r="F236" s="7"/>
      <c r="G236" s="7"/>
      <c r="H236" s="7"/>
      <c r="I236" s="7"/>
      <c r="J236" s="7"/>
      <c r="K236" s="7"/>
      <c r="L236" s="9" t="s">
        <v>413</v>
      </c>
      <c r="M236" s="18">
        <v>220</v>
      </c>
      <c r="N236" s="18">
        <v>111</v>
      </c>
      <c r="O236" s="18">
        <v>196</v>
      </c>
      <c r="P236" s="18">
        <v>229</v>
      </c>
      <c r="Q236" s="18">
        <v>221</v>
      </c>
      <c r="R236" s="18">
        <v>257</v>
      </c>
      <c r="S236" s="18">
        <v>288</v>
      </c>
      <c r="T236" s="25" t="s">
        <v>163</v>
      </c>
      <c r="U236" s="18">
        <v>184</v>
      </c>
    </row>
    <row r="237" spans="1:21" ht="29.45" customHeight="1">
      <c r="A237" s="7"/>
      <c r="B237" s="7"/>
      <c r="C237" s="7"/>
      <c r="D237" s="7"/>
      <c r="E237" s="69" t="s">
        <v>415</v>
      </c>
      <c r="F237" s="69"/>
      <c r="G237" s="69"/>
      <c r="H237" s="69"/>
      <c r="I237" s="69"/>
      <c r="J237" s="69"/>
      <c r="K237" s="69"/>
      <c r="L237" s="9" t="s">
        <v>413</v>
      </c>
      <c r="M237" s="25" t="s">
        <v>163</v>
      </c>
      <c r="N237" s="25" t="s">
        <v>163</v>
      </c>
      <c r="O237" s="24" t="s">
        <v>132</v>
      </c>
      <c r="P237" s="24" t="s">
        <v>132</v>
      </c>
      <c r="Q237" s="24" t="s">
        <v>132</v>
      </c>
      <c r="R237" s="24" t="s">
        <v>132</v>
      </c>
      <c r="S237" s="24" t="s">
        <v>132</v>
      </c>
      <c r="T237" s="24" t="s">
        <v>132</v>
      </c>
      <c r="U237" s="25" t="s">
        <v>163</v>
      </c>
    </row>
    <row r="238" spans="1:21" ht="16.5" customHeight="1">
      <c r="A238" s="7"/>
      <c r="B238" s="7"/>
      <c r="C238" s="7"/>
      <c r="D238" s="7"/>
      <c r="E238" s="7" t="s">
        <v>416</v>
      </c>
      <c r="F238" s="7"/>
      <c r="G238" s="7"/>
      <c r="H238" s="7"/>
      <c r="I238" s="7"/>
      <c r="J238" s="7"/>
      <c r="K238" s="7"/>
      <c r="L238" s="9" t="s">
        <v>413</v>
      </c>
      <c r="M238" s="18">
        <v>103</v>
      </c>
      <c r="N238" s="27">
        <v>78</v>
      </c>
      <c r="O238" s="27">
        <v>91</v>
      </c>
      <c r="P238" s="18">
        <v>101</v>
      </c>
      <c r="Q238" s="18">
        <v>105</v>
      </c>
      <c r="R238" s="18">
        <v>103</v>
      </c>
      <c r="S238" s="18">
        <v>100</v>
      </c>
      <c r="T238" s="25" t="s">
        <v>163</v>
      </c>
      <c r="U238" s="27">
        <v>94</v>
      </c>
    </row>
    <row r="239" spans="1:21" ht="16.5" customHeight="1">
      <c r="A239" s="7"/>
      <c r="B239" s="7"/>
      <c r="C239" s="7"/>
      <c r="D239" s="7"/>
      <c r="E239" s="7" t="s">
        <v>417</v>
      </c>
      <c r="F239" s="7"/>
      <c r="G239" s="7"/>
      <c r="H239" s="7"/>
      <c r="I239" s="7"/>
      <c r="J239" s="7"/>
      <c r="K239" s="7"/>
      <c r="L239" s="9" t="s">
        <v>413</v>
      </c>
      <c r="M239" s="18">
        <v>301</v>
      </c>
      <c r="N239" s="27">
        <v>98</v>
      </c>
      <c r="O239" s="18">
        <v>358</v>
      </c>
      <c r="P239" s="25" t="s">
        <v>163</v>
      </c>
      <c r="Q239" s="25" t="s">
        <v>163</v>
      </c>
      <c r="R239" s="25" t="s">
        <v>163</v>
      </c>
      <c r="S239" s="25" t="s">
        <v>163</v>
      </c>
      <c r="T239" s="25" t="s">
        <v>163</v>
      </c>
      <c r="U239" s="18">
        <v>242</v>
      </c>
    </row>
    <row r="240" spans="1:21" ht="16.5" customHeight="1">
      <c r="A240" s="7"/>
      <c r="B240" s="7"/>
      <c r="C240" s="7"/>
      <c r="D240" s="7"/>
      <c r="E240" s="7" t="s">
        <v>418</v>
      </c>
      <c r="F240" s="7"/>
      <c r="G240" s="7"/>
      <c r="H240" s="7"/>
      <c r="I240" s="7"/>
      <c r="J240" s="7"/>
      <c r="K240" s="7"/>
      <c r="L240" s="9" t="s">
        <v>413</v>
      </c>
      <c r="M240" s="18">
        <v>354</v>
      </c>
      <c r="N240" s="18">
        <v>210</v>
      </c>
      <c r="O240" s="18">
        <v>342</v>
      </c>
      <c r="P240" s="18">
        <v>311</v>
      </c>
      <c r="Q240" s="18">
        <v>367</v>
      </c>
      <c r="R240" s="18">
        <v>396</v>
      </c>
      <c r="S240" s="25" t="s">
        <v>163</v>
      </c>
      <c r="T240" s="25" t="s">
        <v>163</v>
      </c>
      <c r="U240" s="18">
        <v>340</v>
      </c>
    </row>
    <row r="241" spans="1:21" ht="16.5" customHeight="1">
      <c r="A241" s="7"/>
      <c r="B241" s="7"/>
      <c r="C241" s="7"/>
      <c r="D241" s="7"/>
      <c r="E241" s="7" t="s">
        <v>419</v>
      </c>
      <c r="F241" s="7"/>
      <c r="G241" s="7"/>
      <c r="H241" s="7"/>
      <c r="I241" s="7"/>
      <c r="J241" s="7"/>
      <c r="K241" s="7"/>
      <c r="L241" s="9" t="s">
        <v>413</v>
      </c>
      <c r="M241" s="18">
        <v>356</v>
      </c>
      <c r="N241" s="18">
        <v>154</v>
      </c>
      <c r="O241" s="18">
        <v>314</v>
      </c>
      <c r="P241" s="18">
        <v>258</v>
      </c>
      <c r="Q241" s="18">
        <v>292</v>
      </c>
      <c r="R241" s="18">
        <v>283</v>
      </c>
      <c r="S241" s="25" t="s">
        <v>163</v>
      </c>
      <c r="T241" s="25" t="s">
        <v>163</v>
      </c>
      <c r="U241" s="18">
        <v>324</v>
      </c>
    </row>
    <row r="242" spans="1:21" ht="16.5" customHeight="1">
      <c r="A242" s="7"/>
      <c r="B242" s="7"/>
      <c r="C242" s="7"/>
      <c r="D242" s="7"/>
      <c r="E242" s="7" t="s">
        <v>420</v>
      </c>
      <c r="F242" s="7"/>
      <c r="G242" s="7"/>
      <c r="H242" s="7"/>
      <c r="I242" s="7"/>
      <c r="J242" s="7"/>
      <c r="K242" s="7"/>
      <c r="L242" s="9" t="s">
        <v>413</v>
      </c>
      <c r="M242" s="18">
        <v>411</v>
      </c>
      <c r="N242" s="25" t="s">
        <v>163</v>
      </c>
      <c r="O242" s="18">
        <v>364</v>
      </c>
      <c r="P242" s="25" t="s">
        <v>163</v>
      </c>
      <c r="Q242" s="25" t="s">
        <v>163</v>
      </c>
      <c r="R242" s="25" t="s">
        <v>163</v>
      </c>
      <c r="S242" s="25" t="s">
        <v>163</v>
      </c>
      <c r="T242" s="25" t="s">
        <v>163</v>
      </c>
      <c r="U242" s="18">
        <v>406</v>
      </c>
    </row>
    <row r="243" spans="1:21" ht="16.5" customHeight="1">
      <c r="A243" s="7"/>
      <c r="B243" s="7"/>
      <c r="C243" s="7"/>
      <c r="D243" s="7"/>
      <c r="E243" s="7" t="s">
        <v>421</v>
      </c>
      <c r="F243" s="7"/>
      <c r="G243" s="7"/>
      <c r="H243" s="7"/>
      <c r="I243" s="7"/>
      <c r="J243" s="7"/>
      <c r="K243" s="7"/>
      <c r="L243" s="9" t="s">
        <v>413</v>
      </c>
      <c r="M243" s="18">
        <v>322</v>
      </c>
      <c r="N243" s="18">
        <v>135</v>
      </c>
      <c r="O243" s="25" t="s">
        <v>163</v>
      </c>
      <c r="P243" s="25" t="s">
        <v>163</v>
      </c>
      <c r="Q243" s="25" t="s">
        <v>163</v>
      </c>
      <c r="R243" s="25" t="s">
        <v>163</v>
      </c>
      <c r="S243" s="25" t="s">
        <v>163</v>
      </c>
      <c r="T243" s="25" t="s">
        <v>163</v>
      </c>
      <c r="U243" s="18">
        <v>304</v>
      </c>
    </row>
    <row r="244" spans="1:21" ht="16.5" customHeight="1">
      <c r="A244" s="7"/>
      <c r="B244" s="7"/>
      <c r="C244" s="7"/>
      <c r="D244" s="7"/>
      <c r="E244" s="7" t="s">
        <v>422</v>
      </c>
      <c r="F244" s="7"/>
      <c r="G244" s="7"/>
      <c r="H244" s="7"/>
      <c r="I244" s="7"/>
      <c r="J244" s="7"/>
      <c r="K244" s="7"/>
      <c r="L244" s="9" t="s">
        <v>413</v>
      </c>
      <c r="M244" s="18">
        <v>269</v>
      </c>
      <c r="N244" s="18">
        <v>190</v>
      </c>
      <c r="O244" s="18">
        <v>106</v>
      </c>
      <c r="P244" s="18">
        <v>103</v>
      </c>
      <c r="Q244" s="18">
        <v>125</v>
      </c>
      <c r="R244" s="25" t="s">
        <v>163</v>
      </c>
      <c r="S244" s="25" t="s">
        <v>163</v>
      </c>
      <c r="T244" s="25" t="s">
        <v>163</v>
      </c>
      <c r="U244" s="18">
        <v>190</v>
      </c>
    </row>
    <row r="245" spans="1:21" ht="16.5" customHeight="1">
      <c r="A245" s="7"/>
      <c r="B245" s="7"/>
      <c r="C245" s="7"/>
      <c r="D245" s="7"/>
      <c r="E245" s="7" t="s">
        <v>423</v>
      </c>
      <c r="F245" s="7"/>
      <c r="G245" s="7"/>
      <c r="H245" s="7"/>
      <c r="I245" s="7"/>
      <c r="J245" s="7"/>
      <c r="K245" s="7"/>
      <c r="L245" s="9" t="s">
        <v>413</v>
      </c>
      <c r="M245" s="18">
        <v>412</v>
      </c>
      <c r="N245" s="18">
        <v>386</v>
      </c>
      <c r="O245" s="18">
        <v>368</v>
      </c>
      <c r="P245" s="18">
        <v>408</v>
      </c>
      <c r="Q245" s="18">
        <v>397</v>
      </c>
      <c r="R245" s="25" t="s">
        <v>163</v>
      </c>
      <c r="S245" s="18">
        <v>544</v>
      </c>
      <c r="T245" s="25" t="s">
        <v>163</v>
      </c>
      <c r="U245" s="18">
        <v>409</v>
      </c>
    </row>
    <row r="246" spans="1:21" ht="16.5" customHeight="1">
      <c r="A246" s="7"/>
      <c r="B246" s="7"/>
      <c r="C246" s="7"/>
      <c r="D246" s="7"/>
      <c r="E246" s="7" t="s">
        <v>424</v>
      </c>
      <c r="F246" s="7"/>
      <c r="G246" s="7"/>
      <c r="H246" s="7"/>
      <c r="I246" s="7"/>
      <c r="J246" s="7"/>
      <c r="K246" s="7"/>
      <c r="L246" s="9" t="s">
        <v>413</v>
      </c>
      <c r="M246" s="18">
        <v>369</v>
      </c>
      <c r="N246" s="18">
        <v>224</v>
      </c>
      <c r="O246" s="18">
        <v>359</v>
      </c>
      <c r="P246" s="18">
        <v>385</v>
      </c>
      <c r="Q246" s="18">
        <v>378</v>
      </c>
      <c r="R246" s="18">
        <v>320</v>
      </c>
      <c r="S246" s="25" t="s">
        <v>163</v>
      </c>
      <c r="T246" s="25" t="s">
        <v>163</v>
      </c>
      <c r="U246" s="18">
        <v>361</v>
      </c>
    </row>
    <row r="247" spans="1:21" ht="16.5" customHeight="1">
      <c r="A247" s="7"/>
      <c r="B247" s="7"/>
      <c r="C247" s="7"/>
      <c r="D247" s="7"/>
      <c r="E247" s="7" t="s">
        <v>425</v>
      </c>
      <c r="F247" s="7"/>
      <c r="G247" s="7"/>
      <c r="H247" s="7"/>
      <c r="I247" s="7"/>
      <c r="J247" s="7"/>
      <c r="K247" s="7"/>
      <c r="L247" s="9" t="s">
        <v>413</v>
      </c>
      <c r="M247" s="18">
        <v>377</v>
      </c>
      <c r="N247" s="18">
        <v>292</v>
      </c>
      <c r="O247" s="18">
        <v>358</v>
      </c>
      <c r="P247" s="18">
        <v>273</v>
      </c>
      <c r="Q247" s="18">
        <v>371</v>
      </c>
      <c r="R247" s="18">
        <v>493</v>
      </c>
      <c r="S247" s="25" t="s">
        <v>163</v>
      </c>
      <c r="T247" s="25" t="s">
        <v>163</v>
      </c>
      <c r="U247" s="18">
        <v>359</v>
      </c>
    </row>
    <row r="248" spans="1:21" ht="16.5" customHeight="1">
      <c r="A248" s="7"/>
      <c r="B248" s="7"/>
      <c r="C248" s="7"/>
      <c r="D248" s="7"/>
      <c r="E248" s="7" t="s">
        <v>426</v>
      </c>
      <c r="F248" s="7"/>
      <c r="G248" s="7"/>
      <c r="H248" s="7"/>
      <c r="I248" s="7"/>
      <c r="J248" s="7"/>
      <c r="K248" s="7"/>
      <c r="L248" s="9" t="s">
        <v>413</v>
      </c>
      <c r="M248" s="18">
        <v>390</v>
      </c>
      <c r="N248" s="18">
        <v>342</v>
      </c>
      <c r="O248" s="18">
        <v>364</v>
      </c>
      <c r="P248" s="18">
        <v>296</v>
      </c>
      <c r="Q248" s="18">
        <v>385</v>
      </c>
      <c r="R248" s="18">
        <v>623</v>
      </c>
      <c r="S248" s="25" t="s">
        <v>163</v>
      </c>
      <c r="T248" s="25" t="s">
        <v>163</v>
      </c>
      <c r="U248" s="18">
        <v>374</v>
      </c>
    </row>
    <row r="249" spans="1:21" ht="29.45" customHeight="1">
      <c r="A249" s="7"/>
      <c r="B249" s="7"/>
      <c r="C249" s="7"/>
      <c r="D249" s="7"/>
      <c r="E249" s="69" t="s">
        <v>427</v>
      </c>
      <c r="F249" s="69"/>
      <c r="G249" s="69"/>
      <c r="H249" s="69"/>
      <c r="I249" s="69"/>
      <c r="J249" s="69"/>
      <c r="K249" s="69"/>
      <c r="L249" s="9" t="s">
        <v>413</v>
      </c>
      <c r="M249" s="18">
        <v>355</v>
      </c>
      <c r="N249" s="18">
        <v>367</v>
      </c>
      <c r="O249" s="18">
        <v>359</v>
      </c>
      <c r="P249" s="25" t="s">
        <v>163</v>
      </c>
      <c r="Q249" s="25" t="s">
        <v>163</v>
      </c>
      <c r="R249" s="25" t="s">
        <v>163</v>
      </c>
      <c r="S249" s="25" t="s">
        <v>163</v>
      </c>
      <c r="T249" s="25" t="s">
        <v>163</v>
      </c>
      <c r="U249" s="18">
        <v>358</v>
      </c>
    </row>
    <row r="250" spans="1:21" ht="16.5" customHeight="1">
      <c r="A250" s="7"/>
      <c r="B250" s="7"/>
      <c r="C250" s="7"/>
      <c r="D250" s="7"/>
      <c r="E250" s="7" t="s">
        <v>428</v>
      </c>
      <c r="F250" s="7"/>
      <c r="G250" s="7"/>
      <c r="H250" s="7"/>
      <c r="I250" s="7"/>
      <c r="J250" s="7"/>
      <c r="K250" s="7"/>
      <c r="L250" s="9" t="s">
        <v>413</v>
      </c>
      <c r="M250" s="18">
        <v>344</v>
      </c>
      <c r="N250" s="18">
        <v>162</v>
      </c>
      <c r="O250" s="18">
        <v>318</v>
      </c>
      <c r="P250" s="18">
        <v>246</v>
      </c>
      <c r="Q250" s="18">
        <v>333</v>
      </c>
      <c r="R250" s="18">
        <v>357</v>
      </c>
      <c r="S250" s="18">
        <v>290</v>
      </c>
      <c r="T250" s="18">
        <v>160</v>
      </c>
      <c r="U250" s="18">
        <v>306</v>
      </c>
    </row>
    <row r="251" spans="1:21" ht="16.5" customHeight="1">
      <c r="A251" s="7"/>
      <c r="B251" s="7"/>
      <c r="C251" s="7" t="s">
        <v>312</v>
      </c>
      <c r="D251" s="7"/>
      <c r="E251" s="7"/>
      <c r="F251" s="7"/>
      <c r="G251" s="7"/>
      <c r="H251" s="7"/>
      <c r="I251" s="7"/>
      <c r="J251" s="7"/>
      <c r="K251" s="7"/>
      <c r="L251" s="9"/>
      <c r="M251" s="10"/>
      <c r="N251" s="10"/>
      <c r="O251" s="10"/>
      <c r="P251" s="10"/>
      <c r="Q251" s="10"/>
      <c r="R251" s="10"/>
      <c r="S251" s="10"/>
      <c r="T251" s="10"/>
      <c r="U251" s="10"/>
    </row>
    <row r="252" spans="1:21" ht="16.5" customHeight="1">
      <c r="A252" s="7"/>
      <c r="B252" s="7"/>
      <c r="C252" s="7"/>
      <c r="D252" s="7" t="s">
        <v>411</v>
      </c>
      <c r="E252" s="7"/>
      <c r="F252" s="7"/>
      <c r="G252" s="7"/>
      <c r="H252" s="7"/>
      <c r="I252" s="7"/>
      <c r="J252" s="7"/>
      <c r="K252" s="7"/>
      <c r="L252" s="9"/>
      <c r="M252" s="10"/>
      <c r="N252" s="10"/>
      <c r="O252" s="10"/>
      <c r="P252" s="10"/>
      <c r="Q252" s="10"/>
      <c r="R252" s="10"/>
      <c r="S252" s="10"/>
      <c r="T252" s="10"/>
      <c r="U252" s="10"/>
    </row>
    <row r="253" spans="1:21" ht="16.5" customHeight="1">
      <c r="A253" s="7"/>
      <c r="B253" s="7"/>
      <c r="C253" s="7"/>
      <c r="D253" s="7"/>
      <c r="E253" s="7" t="s">
        <v>412</v>
      </c>
      <c r="F253" s="7"/>
      <c r="G253" s="7"/>
      <c r="H253" s="7"/>
      <c r="I253" s="7"/>
      <c r="J253" s="7"/>
      <c r="K253" s="7"/>
      <c r="L253" s="9" t="s">
        <v>413</v>
      </c>
      <c r="M253" s="18">
        <v>322</v>
      </c>
      <c r="N253" s="18">
        <v>102</v>
      </c>
      <c r="O253" s="27">
        <v>92</v>
      </c>
      <c r="P253" s="27">
        <v>84</v>
      </c>
      <c r="Q253" s="27">
        <v>30</v>
      </c>
      <c r="R253" s="18">
        <v>129</v>
      </c>
      <c r="S253" s="24" t="s">
        <v>132</v>
      </c>
      <c r="T253" s="24" t="s">
        <v>132</v>
      </c>
      <c r="U253" s="18">
        <v>210</v>
      </c>
    </row>
    <row r="254" spans="1:21" ht="16.5" customHeight="1">
      <c r="A254" s="7"/>
      <c r="B254" s="7"/>
      <c r="C254" s="7"/>
      <c r="D254" s="7"/>
      <c r="E254" s="7" t="s">
        <v>414</v>
      </c>
      <c r="F254" s="7"/>
      <c r="G254" s="7"/>
      <c r="H254" s="7"/>
      <c r="I254" s="7"/>
      <c r="J254" s="7"/>
      <c r="K254" s="7"/>
      <c r="L254" s="9" t="s">
        <v>413</v>
      </c>
      <c r="M254" s="27">
        <v>62</v>
      </c>
      <c r="N254" s="27">
        <v>31</v>
      </c>
      <c r="O254" s="27">
        <v>66</v>
      </c>
      <c r="P254" s="27">
        <v>44</v>
      </c>
      <c r="Q254" s="27">
        <v>36</v>
      </c>
      <c r="R254" s="25" t="s">
        <v>163</v>
      </c>
      <c r="S254" s="24" t="s">
        <v>132</v>
      </c>
      <c r="T254" s="24" t="s">
        <v>132</v>
      </c>
      <c r="U254" s="27">
        <v>50</v>
      </c>
    </row>
    <row r="255" spans="1:21" ht="29.45" customHeight="1">
      <c r="A255" s="7"/>
      <c r="B255" s="7"/>
      <c r="C255" s="7"/>
      <c r="D255" s="7"/>
      <c r="E255" s="69" t="s">
        <v>415</v>
      </c>
      <c r="F255" s="69"/>
      <c r="G255" s="69"/>
      <c r="H255" s="69"/>
      <c r="I255" s="69"/>
      <c r="J255" s="69"/>
      <c r="K255" s="69"/>
      <c r="L255" s="9" t="s">
        <v>413</v>
      </c>
      <c r="M255" s="24" t="s">
        <v>132</v>
      </c>
      <c r="N255" s="24" t="s">
        <v>132</v>
      </c>
      <c r="O255" s="24" t="s">
        <v>132</v>
      </c>
      <c r="P255" s="24" t="s">
        <v>132</v>
      </c>
      <c r="Q255" s="24" t="s">
        <v>132</v>
      </c>
      <c r="R255" s="24" t="s">
        <v>132</v>
      </c>
      <c r="S255" s="24" t="s">
        <v>132</v>
      </c>
      <c r="T255" s="24" t="s">
        <v>132</v>
      </c>
      <c r="U255" s="24" t="s">
        <v>132</v>
      </c>
    </row>
    <row r="256" spans="1:21" ht="16.5" customHeight="1">
      <c r="A256" s="7"/>
      <c r="B256" s="7"/>
      <c r="C256" s="7"/>
      <c r="D256" s="7"/>
      <c r="E256" s="7" t="s">
        <v>416</v>
      </c>
      <c r="F256" s="7"/>
      <c r="G256" s="7"/>
      <c r="H256" s="7"/>
      <c r="I256" s="7"/>
      <c r="J256" s="7"/>
      <c r="K256" s="7"/>
      <c r="L256" s="9" t="s">
        <v>413</v>
      </c>
      <c r="M256" s="27">
        <v>26</v>
      </c>
      <c r="N256" s="27">
        <v>17</v>
      </c>
      <c r="O256" s="27">
        <v>38</v>
      </c>
      <c r="P256" s="27">
        <v>34</v>
      </c>
      <c r="Q256" s="27">
        <v>13</v>
      </c>
      <c r="R256" s="27">
        <v>59</v>
      </c>
      <c r="S256" s="24" t="s">
        <v>132</v>
      </c>
      <c r="T256" s="24" t="s">
        <v>132</v>
      </c>
      <c r="U256" s="27">
        <v>21</v>
      </c>
    </row>
    <row r="257" spans="1:21" ht="16.5" customHeight="1">
      <c r="A257" s="7"/>
      <c r="B257" s="7"/>
      <c r="C257" s="7"/>
      <c r="D257" s="7"/>
      <c r="E257" s="7" t="s">
        <v>417</v>
      </c>
      <c r="F257" s="7"/>
      <c r="G257" s="7"/>
      <c r="H257" s="7"/>
      <c r="I257" s="7"/>
      <c r="J257" s="7"/>
      <c r="K257" s="7"/>
      <c r="L257" s="9" t="s">
        <v>413</v>
      </c>
      <c r="M257" s="27">
        <v>82</v>
      </c>
      <c r="N257" s="27">
        <v>56</v>
      </c>
      <c r="O257" s="27">
        <v>76</v>
      </c>
      <c r="P257" s="25" t="s">
        <v>163</v>
      </c>
      <c r="Q257" s="25" t="s">
        <v>163</v>
      </c>
      <c r="R257" s="25" t="s">
        <v>163</v>
      </c>
      <c r="S257" s="24" t="s">
        <v>132</v>
      </c>
      <c r="T257" s="24" t="s">
        <v>132</v>
      </c>
      <c r="U257" s="27">
        <v>68</v>
      </c>
    </row>
    <row r="258" spans="1:21" ht="16.5" customHeight="1">
      <c r="A258" s="7"/>
      <c r="B258" s="7"/>
      <c r="C258" s="7"/>
      <c r="D258" s="7"/>
      <c r="E258" s="7" t="s">
        <v>418</v>
      </c>
      <c r="F258" s="7"/>
      <c r="G258" s="7"/>
      <c r="H258" s="7"/>
      <c r="I258" s="7"/>
      <c r="J258" s="7"/>
      <c r="K258" s="7"/>
      <c r="L258" s="9" t="s">
        <v>413</v>
      </c>
      <c r="M258" s="18">
        <v>117</v>
      </c>
      <c r="N258" s="27">
        <v>76</v>
      </c>
      <c r="O258" s="27">
        <v>77</v>
      </c>
      <c r="P258" s="27">
        <v>47</v>
      </c>
      <c r="Q258" s="25" t="s">
        <v>163</v>
      </c>
      <c r="R258" s="24" t="s">
        <v>132</v>
      </c>
      <c r="S258" s="24" t="s">
        <v>132</v>
      </c>
      <c r="T258" s="24" t="s">
        <v>132</v>
      </c>
      <c r="U258" s="27">
        <v>78</v>
      </c>
    </row>
    <row r="259" spans="1:21" ht="16.5" customHeight="1">
      <c r="A259" s="7"/>
      <c r="B259" s="7"/>
      <c r="C259" s="7"/>
      <c r="D259" s="7"/>
      <c r="E259" s="7" t="s">
        <v>419</v>
      </c>
      <c r="F259" s="7"/>
      <c r="G259" s="7"/>
      <c r="H259" s="7"/>
      <c r="I259" s="7"/>
      <c r="J259" s="7"/>
      <c r="K259" s="7"/>
      <c r="L259" s="9" t="s">
        <v>413</v>
      </c>
      <c r="M259" s="27">
        <v>83</v>
      </c>
      <c r="N259" s="27">
        <v>53</v>
      </c>
      <c r="O259" s="27">
        <v>76</v>
      </c>
      <c r="P259" s="27">
        <v>64</v>
      </c>
      <c r="Q259" s="27">
        <v>55</v>
      </c>
      <c r="R259" s="25" t="s">
        <v>163</v>
      </c>
      <c r="S259" s="24" t="s">
        <v>132</v>
      </c>
      <c r="T259" s="24" t="s">
        <v>132</v>
      </c>
      <c r="U259" s="27">
        <v>72</v>
      </c>
    </row>
    <row r="260" spans="1:21" ht="16.5" customHeight="1">
      <c r="A260" s="7"/>
      <c r="B260" s="7"/>
      <c r="C260" s="7"/>
      <c r="D260" s="7"/>
      <c r="E260" s="7" t="s">
        <v>420</v>
      </c>
      <c r="F260" s="7"/>
      <c r="G260" s="7"/>
      <c r="H260" s="7"/>
      <c r="I260" s="7"/>
      <c r="J260" s="7"/>
      <c r="K260" s="7"/>
      <c r="L260" s="9" t="s">
        <v>413</v>
      </c>
      <c r="M260" s="25" t="s">
        <v>163</v>
      </c>
      <c r="N260" s="25" t="s">
        <v>163</v>
      </c>
      <c r="O260" s="25" t="s">
        <v>163</v>
      </c>
      <c r="P260" s="25" t="s">
        <v>163</v>
      </c>
      <c r="Q260" s="25" t="s">
        <v>163</v>
      </c>
      <c r="R260" s="24" t="s">
        <v>132</v>
      </c>
      <c r="S260" s="24" t="s">
        <v>132</v>
      </c>
      <c r="T260" s="24" t="s">
        <v>132</v>
      </c>
      <c r="U260" s="18">
        <v>148</v>
      </c>
    </row>
    <row r="261" spans="1:21" ht="16.5" customHeight="1">
      <c r="A261" s="7"/>
      <c r="B261" s="7"/>
      <c r="C261" s="7"/>
      <c r="D261" s="7"/>
      <c r="E261" s="7" t="s">
        <v>421</v>
      </c>
      <c r="F261" s="7"/>
      <c r="G261" s="7"/>
      <c r="H261" s="7"/>
      <c r="I261" s="7"/>
      <c r="J261" s="7"/>
      <c r="K261" s="7"/>
      <c r="L261" s="9" t="s">
        <v>413</v>
      </c>
      <c r="M261" s="27">
        <v>86</v>
      </c>
      <c r="N261" s="27">
        <v>41</v>
      </c>
      <c r="O261" s="25" t="s">
        <v>163</v>
      </c>
      <c r="P261" s="27">
        <v>58</v>
      </c>
      <c r="Q261" s="25" t="s">
        <v>163</v>
      </c>
      <c r="R261" s="24" t="s">
        <v>132</v>
      </c>
      <c r="S261" s="24" t="s">
        <v>132</v>
      </c>
      <c r="T261" s="24" t="s">
        <v>132</v>
      </c>
      <c r="U261" s="27">
        <v>54</v>
      </c>
    </row>
    <row r="262" spans="1:21" ht="16.5" customHeight="1">
      <c r="A262" s="7"/>
      <c r="B262" s="7"/>
      <c r="C262" s="7"/>
      <c r="D262" s="7"/>
      <c r="E262" s="7" t="s">
        <v>422</v>
      </c>
      <c r="F262" s="7"/>
      <c r="G262" s="7"/>
      <c r="H262" s="7"/>
      <c r="I262" s="7"/>
      <c r="J262" s="7"/>
      <c r="K262" s="7"/>
      <c r="L262" s="9" t="s">
        <v>413</v>
      </c>
      <c r="M262" s="27">
        <v>85</v>
      </c>
      <c r="N262" s="27">
        <v>27</v>
      </c>
      <c r="O262" s="24" t="s">
        <v>132</v>
      </c>
      <c r="P262" s="27">
        <v>24</v>
      </c>
      <c r="Q262" s="25" t="s">
        <v>163</v>
      </c>
      <c r="R262" s="24" t="s">
        <v>132</v>
      </c>
      <c r="S262" s="24" t="s">
        <v>132</v>
      </c>
      <c r="T262" s="24" t="s">
        <v>132</v>
      </c>
      <c r="U262" s="27">
        <v>31</v>
      </c>
    </row>
    <row r="263" spans="1:21" ht="16.5" customHeight="1">
      <c r="A263" s="7"/>
      <c r="B263" s="7"/>
      <c r="C263" s="7"/>
      <c r="D263" s="7"/>
      <c r="E263" s="7" t="s">
        <v>423</v>
      </c>
      <c r="F263" s="7"/>
      <c r="G263" s="7"/>
      <c r="H263" s="7"/>
      <c r="I263" s="7"/>
      <c r="J263" s="7"/>
      <c r="K263" s="7"/>
      <c r="L263" s="9" t="s">
        <v>413</v>
      </c>
      <c r="M263" s="18">
        <v>323</v>
      </c>
      <c r="N263" s="18">
        <v>174</v>
      </c>
      <c r="O263" s="25" t="s">
        <v>163</v>
      </c>
      <c r="P263" s="25" t="s">
        <v>163</v>
      </c>
      <c r="Q263" s="25" t="s">
        <v>163</v>
      </c>
      <c r="R263" s="25" t="s">
        <v>163</v>
      </c>
      <c r="S263" s="24" t="s">
        <v>132</v>
      </c>
      <c r="T263" s="24" t="s">
        <v>132</v>
      </c>
      <c r="U263" s="18">
        <v>285</v>
      </c>
    </row>
    <row r="264" spans="1:21" ht="16.5" customHeight="1">
      <c r="A264" s="7"/>
      <c r="B264" s="7"/>
      <c r="C264" s="7"/>
      <c r="D264" s="7"/>
      <c r="E264" s="7" t="s">
        <v>424</v>
      </c>
      <c r="F264" s="7"/>
      <c r="G264" s="7"/>
      <c r="H264" s="7"/>
      <c r="I264" s="7"/>
      <c r="J264" s="7"/>
      <c r="K264" s="7"/>
      <c r="L264" s="9" t="s">
        <v>413</v>
      </c>
      <c r="M264" s="18">
        <v>284</v>
      </c>
      <c r="N264" s="27">
        <v>78</v>
      </c>
      <c r="O264" s="25" t="s">
        <v>163</v>
      </c>
      <c r="P264" s="18">
        <v>283</v>
      </c>
      <c r="Q264" s="25" t="s">
        <v>163</v>
      </c>
      <c r="R264" s="25" t="s">
        <v>163</v>
      </c>
      <c r="S264" s="24" t="s">
        <v>132</v>
      </c>
      <c r="T264" s="24" t="s">
        <v>132</v>
      </c>
      <c r="U264" s="18">
        <v>128</v>
      </c>
    </row>
    <row r="265" spans="1:21" ht="16.5" customHeight="1">
      <c r="A265" s="7"/>
      <c r="B265" s="7"/>
      <c r="C265" s="7"/>
      <c r="D265" s="7"/>
      <c r="E265" s="7" t="s">
        <v>425</v>
      </c>
      <c r="F265" s="7"/>
      <c r="G265" s="7"/>
      <c r="H265" s="7"/>
      <c r="I265" s="7"/>
      <c r="J265" s="7"/>
      <c r="K265" s="7"/>
      <c r="L265" s="9" t="s">
        <v>413</v>
      </c>
      <c r="M265" s="18">
        <v>273</v>
      </c>
      <c r="N265" s="18">
        <v>117</v>
      </c>
      <c r="O265" s="18">
        <v>111</v>
      </c>
      <c r="P265" s="27">
        <v>89</v>
      </c>
      <c r="Q265" s="25" t="s">
        <v>163</v>
      </c>
      <c r="R265" s="24" t="s">
        <v>132</v>
      </c>
      <c r="S265" s="24" t="s">
        <v>132</v>
      </c>
      <c r="T265" s="24" t="s">
        <v>132</v>
      </c>
      <c r="U265" s="18">
        <v>187</v>
      </c>
    </row>
    <row r="266" spans="1:21" ht="16.5" customHeight="1">
      <c r="A266" s="7"/>
      <c r="B266" s="7"/>
      <c r="C266" s="7"/>
      <c r="D266" s="7"/>
      <c r="E266" s="7" t="s">
        <v>426</v>
      </c>
      <c r="F266" s="7"/>
      <c r="G266" s="7"/>
      <c r="H266" s="7"/>
      <c r="I266" s="7"/>
      <c r="J266" s="7"/>
      <c r="K266" s="7"/>
      <c r="L266" s="9" t="s">
        <v>413</v>
      </c>
      <c r="M266" s="18">
        <v>302</v>
      </c>
      <c r="N266" s="18">
        <v>170</v>
      </c>
      <c r="O266" s="18">
        <v>328</v>
      </c>
      <c r="P266" s="18">
        <v>133</v>
      </c>
      <c r="Q266" s="18">
        <v>124</v>
      </c>
      <c r="R266" s="24" t="s">
        <v>132</v>
      </c>
      <c r="S266" s="24" t="s">
        <v>132</v>
      </c>
      <c r="T266" s="24" t="s">
        <v>132</v>
      </c>
      <c r="U266" s="18">
        <v>261</v>
      </c>
    </row>
    <row r="267" spans="1:21" ht="29.45" customHeight="1">
      <c r="A267" s="7"/>
      <c r="B267" s="7"/>
      <c r="C267" s="7"/>
      <c r="D267" s="7"/>
      <c r="E267" s="69" t="s">
        <v>427</v>
      </c>
      <c r="F267" s="69"/>
      <c r="G267" s="69"/>
      <c r="H267" s="69"/>
      <c r="I267" s="69"/>
      <c r="J267" s="69"/>
      <c r="K267" s="69"/>
      <c r="L267" s="9" t="s">
        <v>413</v>
      </c>
      <c r="M267" s="18">
        <v>142</v>
      </c>
      <c r="N267" s="27">
        <v>52</v>
      </c>
      <c r="O267" s="25" t="s">
        <v>163</v>
      </c>
      <c r="P267" s="25" t="s">
        <v>163</v>
      </c>
      <c r="Q267" s="25" t="s">
        <v>163</v>
      </c>
      <c r="R267" s="25" t="s">
        <v>163</v>
      </c>
      <c r="S267" s="24" t="s">
        <v>132</v>
      </c>
      <c r="T267" s="24" t="s">
        <v>132</v>
      </c>
      <c r="U267" s="18">
        <v>106</v>
      </c>
    </row>
    <row r="268" spans="1:21" ht="16.5" customHeight="1">
      <c r="A268" s="7"/>
      <c r="B268" s="7"/>
      <c r="C268" s="7"/>
      <c r="D268" s="7"/>
      <c r="E268" s="7" t="s">
        <v>428</v>
      </c>
      <c r="F268" s="7"/>
      <c r="G268" s="7"/>
      <c r="H268" s="7"/>
      <c r="I268" s="7"/>
      <c r="J268" s="7"/>
      <c r="K268" s="7"/>
      <c r="L268" s="9" t="s">
        <v>413</v>
      </c>
      <c r="M268" s="27">
        <v>83</v>
      </c>
      <c r="N268" s="27">
        <v>29</v>
      </c>
      <c r="O268" s="27">
        <v>47</v>
      </c>
      <c r="P268" s="27">
        <v>42</v>
      </c>
      <c r="Q268" s="27">
        <v>28</v>
      </c>
      <c r="R268" s="27">
        <v>88</v>
      </c>
      <c r="S268" s="24" t="s">
        <v>132</v>
      </c>
      <c r="T268" s="24" t="s">
        <v>132</v>
      </c>
      <c r="U268" s="27">
        <v>50</v>
      </c>
    </row>
    <row r="269" spans="1:21" ht="16.5" customHeight="1">
      <c r="A269" s="7"/>
      <c r="B269" s="7"/>
      <c r="C269" s="7"/>
      <c r="D269" s="7" t="s">
        <v>429</v>
      </c>
      <c r="E269" s="7"/>
      <c r="F269" s="7"/>
      <c r="G269" s="7"/>
      <c r="H269" s="7"/>
      <c r="I269" s="7"/>
      <c r="J269" s="7"/>
      <c r="K269" s="7"/>
      <c r="L269" s="9"/>
      <c r="M269" s="10"/>
      <c r="N269" s="10"/>
      <c r="O269" s="10"/>
      <c r="P269" s="10"/>
      <c r="Q269" s="10"/>
      <c r="R269" s="10"/>
      <c r="S269" s="10"/>
      <c r="T269" s="10"/>
      <c r="U269" s="10"/>
    </row>
    <row r="270" spans="1:21" ht="16.5" customHeight="1">
      <c r="A270" s="7"/>
      <c r="B270" s="7"/>
      <c r="C270" s="7"/>
      <c r="D270" s="7"/>
      <c r="E270" s="7" t="s">
        <v>412</v>
      </c>
      <c r="F270" s="7"/>
      <c r="G270" s="7"/>
      <c r="H270" s="7"/>
      <c r="I270" s="7"/>
      <c r="J270" s="7"/>
      <c r="K270" s="7"/>
      <c r="L270" s="9" t="s">
        <v>413</v>
      </c>
      <c r="M270" s="18">
        <v>365</v>
      </c>
      <c r="N270" s="18">
        <v>183</v>
      </c>
      <c r="O270" s="18">
        <v>378</v>
      </c>
      <c r="P270" s="18">
        <v>343</v>
      </c>
      <c r="Q270" s="18">
        <v>105</v>
      </c>
      <c r="R270" s="18">
        <v>581</v>
      </c>
      <c r="S270" s="24" t="s">
        <v>132</v>
      </c>
      <c r="T270" s="24" t="s">
        <v>132</v>
      </c>
      <c r="U270" s="18">
        <v>364</v>
      </c>
    </row>
    <row r="271" spans="1:21" ht="16.5" customHeight="1">
      <c r="A271" s="7"/>
      <c r="B271" s="7"/>
      <c r="C271" s="7"/>
      <c r="D271" s="7"/>
      <c r="E271" s="7" t="s">
        <v>414</v>
      </c>
      <c r="F271" s="7"/>
      <c r="G271" s="7"/>
      <c r="H271" s="7"/>
      <c r="I271" s="7"/>
      <c r="J271" s="7"/>
      <c r="K271" s="7"/>
      <c r="L271" s="9" t="s">
        <v>413</v>
      </c>
      <c r="M271" s="18">
        <v>251</v>
      </c>
      <c r="N271" s="18">
        <v>127</v>
      </c>
      <c r="O271" s="18">
        <v>214</v>
      </c>
      <c r="P271" s="18">
        <v>111</v>
      </c>
      <c r="Q271" s="27">
        <v>76</v>
      </c>
      <c r="R271" s="25" t="s">
        <v>163</v>
      </c>
      <c r="S271" s="24" t="s">
        <v>132</v>
      </c>
      <c r="T271" s="24" t="s">
        <v>132</v>
      </c>
      <c r="U271" s="18">
        <v>164</v>
      </c>
    </row>
    <row r="272" spans="1:21" ht="29.45" customHeight="1">
      <c r="A272" s="7"/>
      <c r="B272" s="7"/>
      <c r="C272" s="7"/>
      <c r="D272" s="7"/>
      <c r="E272" s="69" t="s">
        <v>415</v>
      </c>
      <c r="F272" s="69"/>
      <c r="G272" s="69"/>
      <c r="H272" s="69"/>
      <c r="I272" s="69"/>
      <c r="J272" s="69"/>
      <c r="K272" s="69"/>
      <c r="L272" s="9" t="s">
        <v>413</v>
      </c>
      <c r="M272" s="24" t="s">
        <v>132</v>
      </c>
      <c r="N272" s="24" t="s">
        <v>132</v>
      </c>
      <c r="O272" s="24" t="s">
        <v>132</v>
      </c>
      <c r="P272" s="24" t="s">
        <v>132</v>
      </c>
      <c r="Q272" s="24" t="s">
        <v>132</v>
      </c>
      <c r="R272" s="24" t="s">
        <v>132</v>
      </c>
      <c r="S272" s="24" t="s">
        <v>132</v>
      </c>
      <c r="T272" s="24" t="s">
        <v>132</v>
      </c>
      <c r="U272" s="24" t="s">
        <v>132</v>
      </c>
    </row>
    <row r="273" spans="1:21" ht="16.5" customHeight="1">
      <c r="A273" s="7"/>
      <c r="B273" s="7"/>
      <c r="C273" s="7"/>
      <c r="D273" s="7"/>
      <c r="E273" s="7" t="s">
        <v>416</v>
      </c>
      <c r="F273" s="7"/>
      <c r="G273" s="7"/>
      <c r="H273" s="7"/>
      <c r="I273" s="7"/>
      <c r="J273" s="7"/>
      <c r="K273" s="7"/>
      <c r="L273" s="9" t="s">
        <v>413</v>
      </c>
      <c r="M273" s="18">
        <v>117</v>
      </c>
      <c r="N273" s="27">
        <v>92</v>
      </c>
      <c r="O273" s="18">
        <v>120</v>
      </c>
      <c r="P273" s="18">
        <v>127</v>
      </c>
      <c r="Q273" s="27">
        <v>29</v>
      </c>
      <c r="R273" s="18">
        <v>181</v>
      </c>
      <c r="S273" s="24" t="s">
        <v>132</v>
      </c>
      <c r="T273" s="24" t="s">
        <v>132</v>
      </c>
      <c r="U273" s="18">
        <v>106</v>
      </c>
    </row>
    <row r="274" spans="1:21" ht="16.5" customHeight="1">
      <c r="A274" s="7"/>
      <c r="B274" s="7"/>
      <c r="C274" s="7"/>
      <c r="D274" s="7"/>
      <c r="E274" s="7" t="s">
        <v>417</v>
      </c>
      <c r="F274" s="7"/>
      <c r="G274" s="7"/>
      <c r="H274" s="7"/>
      <c r="I274" s="7"/>
      <c r="J274" s="7"/>
      <c r="K274" s="7"/>
      <c r="L274" s="9" t="s">
        <v>413</v>
      </c>
      <c r="M274" s="18">
        <v>344</v>
      </c>
      <c r="N274" s="18">
        <v>197</v>
      </c>
      <c r="O274" s="18">
        <v>343</v>
      </c>
      <c r="P274" s="25" t="s">
        <v>163</v>
      </c>
      <c r="Q274" s="25" t="s">
        <v>163</v>
      </c>
      <c r="R274" s="25" t="s">
        <v>163</v>
      </c>
      <c r="S274" s="24" t="s">
        <v>132</v>
      </c>
      <c r="T274" s="24" t="s">
        <v>132</v>
      </c>
      <c r="U274" s="18">
        <v>303</v>
      </c>
    </row>
    <row r="275" spans="1:21" ht="16.5" customHeight="1">
      <c r="A275" s="7"/>
      <c r="B275" s="7"/>
      <c r="C275" s="7"/>
      <c r="D275" s="7"/>
      <c r="E275" s="7" t="s">
        <v>418</v>
      </c>
      <c r="F275" s="7"/>
      <c r="G275" s="7"/>
      <c r="H275" s="7"/>
      <c r="I275" s="7"/>
      <c r="J275" s="7"/>
      <c r="K275" s="7"/>
      <c r="L275" s="9" t="s">
        <v>413</v>
      </c>
      <c r="M275" s="18">
        <v>349</v>
      </c>
      <c r="N275" s="18">
        <v>211</v>
      </c>
      <c r="O275" s="18">
        <v>336</v>
      </c>
      <c r="P275" s="18">
        <v>149</v>
      </c>
      <c r="Q275" s="25" t="s">
        <v>163</v>
      </c>
      <c r="R275" s="24" t="s">
        <v>132</v>
      </c>
      <c r="S275" s="24" t="s">
        <v>132</v>
      </c>
      <c r="T275" s="24" t="s">
        <v>132</v>
      </c>
      <c r="U275" s="18">
        <v>312</v>
      </c>
    </row>
    <row r="276" spans="1:21" ht="16.5" customHeight="1">
      <c r="A276" s="7"/>
      <c r="B276" s="7"/>
      <c r="C276" s="7"/>
      <c r="D276" s="7"/>
      <c r="E276" s="7" t="s">
        <v>419</v>
      </c>
      <c r="F276" s="7"/>
      <c r="G276" s="7"/>
      <c r="H276" s="7"/>
      <c r="I276" s="7"/>
      <c r="J276" s="7"/>
      <c r="K276" s="7"/>
      <c r="L276" s="9" t="s">
        <v>413</v>
      </c>
      <c r="M276" s="18">
        <v>348</v>
      </c>
      <c r="N276" s="18">
        <v>178</v>
      </c>
      <c r="O276" s="18">
        <v>335</v>
      </c>
      <c r="P276" s="18">
        <v>245</v>
      </c>
      <c r="Q276" s="18">
        <v>156</v>
      </c>
      <c r="R276" s="25" t="s">
        <v>163</v>
      </c>
      <c r="S276" s="24" t="s">
        <v>132</v>
      </c>
      <c r="T276" s="24" t="s">
        <v>132</v>
      </c>
      <c r="U276" s="18">
        <v>315</v>
      </c>
    </row>
    <row r="277" spans="1:21" ht="16.5" customHeight="1">
      <c r="A277" s="7"/>
      <c r="B277" s="7"/>
      <c r="C277" s="7"/>
      <c r="D277" s="7"/>
      <c r="E277" s="7" t="s">
        <v>420</v>
      </c>
      <c r="F277" s="7"/>
      <c r="G277" s="7"/>
      <c r="H277" s="7"/>
      <c r="I277" s="7"/>
      <c r="J277" s="7"/>
      <c r="K277" s="7"/>
      <c r="L277" s="9" t="s">
        <v>413</v>
      </c>
      <c r="M277" s="25" t="s">
        <v>163</v>
      </c>
      <c r="N277" s="25" t="s">
        <v>163</v>
      </c>
      <c r="O277" s="25" t="s">
        <v>163</v>
      </c>
      <c r="P277" s="25" t="s">
        <v>163</v>
      </c>
      <c r="Q277" s="25" t="s">
        <v>163</v>
      </c>
      <c r="R277" s="24" t="s">
        <v>132</v>
      </c>
      <c r="S277" s="24" t="s">
        <v>132</v>
      </c>
      <c r="T277" s="24" t="s">
        <v>132</v>
      </c>
      <c r="U277" s="18">
        <v>372</v>
      </c>
    </row>
    <row r="278" spans="1:21" ht="16.5" customHeight="1">
      <c r="A278" s="7"/>
      <c r="B278" s="7"/>
      <c r="C278" s="7"/>
      <c r="D278" s="7"/>
      <c r="E278" s="7" t="s">
        <v>421</v>
      </c>
      <c r="F278" s="7"/>
      <c r="G278" s="7"/>
      <c r="H278" s="7"/>
      <c r="I278" s="7"/>
      <c r="J278" s="7"/>
      <c r="K278" s="7"/>
      <c r="L278" s="9" t="s">
        <v>413</v>
      </c>
      <c r="M278" s="18">
        <v>313</v>
      </c>
      <c r="N278" s="18">
        <v>136</v>
      </c>
      <c r="O278" s="25" t="s">
        <v>163</v>
      </c>
      <c r="P278" s="18">
        <v>228</v>
      </c>
      <c r="Q278" s="25" t="s">
        <v>163</v>
      </c>
      <c r="R278" s="24" t="s">
        <v>132</v>
      </c>
      <c r="S278" s="24" t="s">
        <v>132</v>
      </c>
      <c r="T278" s="24" t="s">
        <v>132</v>
      </c>
      <c r="U278" s="18">
        <v>178</v>
      </c>
    </row>
    <row r="279" spans="1:21" ht="16.5" customHeight="1">
      <c r="A279" s="7"/>
      <c r="B279" s="7"/>
      <c r="C279" s="7"/>
      <c r="D279" s="7"/>
      <c r="E279" s="7" t="s">
        <v>422</v>
      </c>
      <c r="F279" s="7"/>
      <c r="G279" s="7"/>
      <c r="H279" s="7"/>
      <c r="I279" s="7"/>
      <c r="J279" s="7"/>
      <c r="K279" s="7"/>
      <c r="L279" s="9" t="s">
        <v>413</v>
      </c>
      <c r="M279" s="18">
        <v>345</v>
      </c>
      <c r="N279" s="18">
        <v>193</v>
      </c>
      <c r="O279" s="24" t="s">
        <v>132</v>
      </c>
      <c r="P279" s="18">
        <v>183</v>
      </c>
      <c r="Q279" s="25" t="s">
        <v>163</v>
      </c>
      <c r="R279" s="24" t="s">
        <v>132</v>
      </c>
      <c r="S279" s="24" t="s">
        <v>132</v>
      </c>
      <c r="T279" s="24" t="s">
        <v>132</v>
      </c>
      <c r="U279" s="18">
        <v>237</v>
      </c>
    </row>
    <row r="280" spans="1:21" ht="16.5" customHeight="1">
      <c r="A280" s="7"/>
      <c r="B280" s="7"/>
      <c r="C280" s="7"/>
      <c r="D280" s="7"/>
      <c r="E280" s="7" t="s">
        <v>423</v>
      </c>
      <c r="F280" s="7"/>
      <c r="G280" s="7"/>
      <c r="H280" s="7"/>
      <c r="I280" s="7"/>
      <c r="J280" s="7"/>
      <c r="K280" s="7"/>
      <c r="L280" s="9" t="s">
        <v>413</v>
      </c>
      <c r="M280" s="18">
        <v>363</v>
      </c>
      <c r="N280" s="18">
        <v>373</v>
      </c>
      <c r="O280" s="25" t="s">
        <v>163</v>
      </c>
      <c r="P280" s="25" t="s">
        <v>163</v>
      </c>
      <c r="Q280" s="25" t="s">
        <v>163</v>
      </c>
      <c r="R280" s="25" t="s">
        <v>163</v>
      </c>
      <c r="S280" s="24" t="s">
        <v>132</v>
      </c>
      <c r="T280" s="24" t="s">
        <v>132</v>
      </c>
      <c r="U280" s="18">
        <v>364</v>
      </c>
    </row>
    <row r="281" spans="1:21" ht="16.5" customHeight="1">
      <c r="A281" s="7"/>
      <c r="B281" s="7"/>
      <c r="C281" s="7"/>
      <c r="D281" s="7"/>
      <c r="E281" s="7" t="s">
        <v>424</v>
      </c>
      <c r="F281" s="7"/>
      <c r="G281" s="7"/>
      <c r="H281" s="7"/>
      <c r="I281" s="7"/>
      <c r="J281" s="7"/>
      <c r="K281" s="7"/>
      <c r="L281" s="9" t="s">
        <v>413</v>
      </c>
      <c r="M281" s="18">
        <v>360</v>
      </c>
      <c r="N281" s="18">
        <v>272</v>
      </c>
      <c r="O281" s="25" t="s">
        <v>163</v>
      </c>
      <c r="P281" s="18">
        <v>407</v>
      </c>
      <c r="Q281" s="25" t="s">
        <v>163</v>
      </c>
      <c r="R281" s="25" t="s">
        <v>163</v>
      </c>
      <c r="S281" s="24" t="s">
        <v>132</v>
      </c>
      <c r="T281" s="24" t="s">
        <v>132</v>
      </c>
      <c r="U281" s="18">
        <v>349</v>
      </c>
    </row>
    <row r="282" spans="1:21" ht="16.5" customHeight="1">
      <c r="A282" s="7"/>
      <c r="B282" s="7"/>
      <c r="C282" s="7"/>
      <c r="D282" s="7"/>
      <c r="E282" s="7" t="s">
        <v>425</v>
      </c>
      <c r="F282" s="7"/>
      <c r="G282" s="7"/>
      <c r="H282" s="7"/>
      <c r="I282" s="7"/>
      <c r="J282" s="7"/>
      <c r="K282" s="7"/>
      <c r="L282" s="9" t="s">
        <v>413</v>
      </c>
      <c r="M282" s="18">
        <v>364</v>
      </c>
      <c r="N282" s="18">
        <v>335</v>
      </c>
      <c r="O282" s="18">
        <v>365</v>
      </c>
      <c r="P282" s="18">
        <v>327</v>
      </c>
      <c r="Q282" s="25" t="s">
        <v>163</v>
      </c>
      <c r="R282" s="24" t="s">
        <v>132</v>
      </c>
      <c r="S282" s="24" t="s">
        <v>132</v>
      </c>
      <c r="T282" s="24" t="s">
        <v>132</v>
      </c>
      <c r="U282" s="18">
        <v>360</v>
      </c>
    </row>
    <row r="283" spans="1:21" ht="16.5" customHeight="1">
      <c r="A283" s="7"/>
      <c r="B283" s="7"/>
      <c r="C283" s="7"/>
      <c r="D283" s="7"/>
      <c r="E283" s="7" t="s">
        <v>426</v>
      </c>
      <c r="F283" s="7"/>
      <c r="G283" s="7"/>
      <c r="H283" s="7"/>
      <c r="I283" s="7"/>
      <c r="J283" s="7"/>
      <c r="K283" s="7"/>
      <c r="L283" s="9" t="s">
        <v>413</v>
      </c>
      <c r="M283" s="18">
        <v>365</v>
      </c>
      <c r="N283" s="18">
        <v>350</v>
      </c>
      <c r="O283" s="18">
        <v>399</v>
      </c>
      <c r="P283" s="18">
        <v>344</v>
      </c>
      <c r="Q283" s="18">
        <v>207</v>
      </c>
      <c r="R283" s="24" t="s">
        <v>132</v>
      </c>
      <c r="S283" s="24" t="s">
        <v>132</v>
      </c>
      <c r="T283" s="24" t="s">
        <v>132</v>
      </c>
      <c r="U283" s="18">
        <v>363</v>
      </c>
    </row>
    <row r="284" spans="1:21" ht="29.45" customHeight="1">
      <c r="A284" s="7"/>
      <c r="B284" s="7"/>
      <c r="C284" s="7"/>
      <c r="D284" s="7"/>
      <c r="E284" s="69" t="s">
        <v>427</v>
      </c>
      <c r="F284" s="69"/>
      <c r="G284" s="69"/>
      <c r="H284" s="69"/>
      <c r="I284" s="69"/>
      <c r="J284" s="69"/>
      <c r="K284" s="69"/>
      <c r="L284" s="9" t="s">
        <v>413</v>
      </c>
      <c r="M284" s="18">
        <v>294</v>
      </c>
      <c r="N284" s="18">
        <v>144</v>
      </c>
      <c r="O284" s="25" t="s">
        <v>163</v>
      </c>
      <c r="P284" s="25" t="s">
        <v>163</v>
      </c>
      <c r="Q284" s="25" t="s">
        <v>163</v>
      </c>
      <c r="R284" s="25" t="s">
        <v>163</v>
      </c>
      <c r="S284" s="24" t="s">
        <v>132</v>
      </c>
      <c r="T284" s="24" t="s">
        <v>132</v>
      </c>
      <c r="U284" s="18">
        <v>343</v>
      </c>
    </row>
    <row r="285" spans="1:21" ht="16.5" customHeight="1">
      <c r="A285" s="7"/>
      <c r="B285" s="7"/>
      <c r="C285" s="7"/>
      <c r="D285" s="7"/>
      <c r="E285" s="7" t="s">
        <v>428</v>
      </c>
      <c r="F285" s="7"/>
      <c r="G285" s="7"/>
      <c r="H285" s="7"/>
      <c r="I285" s="7"/>
      <c r="J285" s="7"/>
      <c r="K285" s="7"/>
      <c r="L285" s="9" t="s">
        <v>413</v>
      </c>
      <c r="M285" s="18">
        <v>353</v>
      </c>
      <c r="N285" s="18">
        <v>168</v>
      </c>
      <c r="O285" s="18">
        <v>314</v>
      </c>
      <c r="P285" s="18">
        <v>262</v>
      </c>
      <c r="Q285" s="18">
        <v>134</v>
      </c>
      <c r="R285" s="18">
        <v>429</v>
      </c>
      <c r="S285" s="24" t="s">
        <v>132</v>
      </c>
      <c r="T285" s="24" t="s">
        <v>132</v>
      </c>
      <c r="U285" s="18">
        <v>321</v>
      </c>
    </row>
    <row r="286" spans="1:21" ht="16.5" customHeight="1">
      <c r="A286" s="7"/>
      <c r="B286" s="7"/>
      <c r="C286" s="7" t="s">
        <v>363</v>
      </c>
      <c r="D286" s="7"/>
      <c r="E286" s="7"/>
      <c r="F286" s="7"/>
      <c r="G286" s="7"/>
      <c r="H286" s="7"/>
      <c r="I286" s="7"/>
      <c r="J286" s="7"/>
      <c r="K286" s="7"/>
      <c r="L286" s="9"/>
      <c r="M286" s="10"/>
      <c r="N286" s="10"/>
      <c r="O286" s="10"/>
      <c r="P286" s="10"/>
      <c r="Q286" s="10"/>
      <c r="R286" s="10"/>
      <c r="S286" s="10"/>
      <c r="T286" s="10"/>
      <c r="U286" s="10"/>
    </row>
    <row r="287" spans="1:21" ht="16.5" customHeight="1">
      <c r="A287" s="7"/>
      <c r="B287" s="7"/>
      <c r="C287" s="7"/>
      <c r="D287" s="7" t="s">
        <v>411</v>
      </c>
      <c r="E287" s="7"/>
      <c r="F287" s="7"/>
      <c r="G287" s="7"/>
      <c r="H287" s="7"/>
      <c r="I287" s="7"/>
      <c r="J287" s="7"/>
      <c r="K287" s="7"/>
      <c r="L287" s="9"/>
      <c r="M287" s="10"/>
      <c r="N287" s="10"/>
      <c r="O287" s="10"/>
      <c r="P287" s="10"/>
      <c r="Q287" s="10"/>
      <c r="R287" s="10"/>
      <c r="S287" s="10"/>
      <c r="T287" s="10"/>
      <c r="U287" s="10"/>
    </row>
    <row r="288" spans="1:21" ht="16.5" customHeight="1">
      <c r="A288" s="7"/>
      <c r="B288" s="7"/>
      <c r="C288" s="7"/>
      <c r="D288" s="7"/>
      <c r="E288" s="7" t="s">
        <v>412</v>
      </c>
      <c r="F288" s="7"/>
      <c r="G288" s="7"/>
      <c r="H288" s="7"/>
      <c r="I288" s="7"/>
      <c r="J288" s="7"/>
      <c r="K288" s="7"/>
      <c r="L288" s="9" t="s">
        <v>413</v>
      </c>
      <c r="M288" s="18">
        <v>239</v>
      </c>
      <c r="N288" s="27">
        <v>40</v>
      </c>
      <c r="O288" s="27">
        <v>87</v>
      </c>
      <c r="P288" s="27">
        <v>49</v>
      </c>
      <c r="Q288" s="18">
        <v>123</v>
      </c>
      <c r="R288" s="24" t="s">
        <v>132</v>
      </c>
      <c r="S288" s="24" t="s">
        <v>132</v>
      </c>
      <c r="T288" s="27">
        <v>96</v>
      </c>
      <c r="U288" s="27">
        <v>70</v>
      </c>
    </row>
    <row r="289" spans="1:21" ht="16.5" customHeight="1">
      <c r="A289" s="7"/>
      <c r="B289" s="7"/>
      <c r="C289" s="7"/>
      <c r="D289" s="7"/>
      <c r="E289" s="7" t="s">
        <v>414</v>
      </c>
      <c r="F289" s="7"/>
      <c r="G289" s="7"/>
      <c r="H289" s="7"/>
      <c r="I289" s="7"/>
      <c r="J289" s="7"/>
      <c r="K289" s="7"/>
      <c r="L289" s="9" t="s">
        <v>413</v>
      </c>
      <c r="M289" s="27">
        <v>45</v>
      </c>
      <c r="N289" s="27">
        <v>37</v>
      </c>
      <c r="O289" s="27">
        <v>55</v>
      </c>
      <c r="P289" s="27">
        <v>55</v>
      </c>
      <c r="Q289" s="27">
        <v>18</v>
      </c>
      <c r="R289" s="24" t="s">
        <v>132</v>
      </c>
      <c r="S289" s="24" t="s">
        <v>132</v>
      </c>
      <c r="T289" s="25" t="s">
        <v>163</v>
      </c>
      <c r="U289" s="27">
        <v>42</v>
      </c>
    </row>
    <row r="290" spans="1:21" ht="29.45" customHeight="1">
      <c r="A290" s="7"/>
      <c r="B290" s="7"/>
      <c r="C290" s="7"/>
      <c r="D290" s="7"/>
      <c r="E290" s="69" t="s">
        <v>415</v>
      </c>
      <c r="F290" s="69"/>
      <c r="G290" s="69"/>
      <c r="H290" s="69"/>
      <c r="I290" s="69"/>
      <c r="J290" s="69"/>
      <c r="K290" s="69"/>
      <c r="L290" s="9" t="s">
        <v>413</v>
      </c>
      <c r="M290" s="24" t="s">
        <v>132</v>
      </c>
      <c r="N290" s="24" t="s">
        <v>132</v>
      </c>
      <c r="O290" s="24" t="s">
        <v>132</v>
      </c>
      <c r="P290" s="24" t="s">
        <v>132</v>
      </c>
      <c r="Q290" s="24" t="s">
        <v>132</v>
      </c>
      <c r="R290" s="24" t="s">
        <v>132</v>
      </c>
      <c r="S290" s="24" t="s">
        <v>132</v>
      </c>
      <c r="T290" s="24" t="s">
        <v>132</v>
      </c>
      <c r="U290" s="24" t="s">
        <v>132</v>
      </c>
    </row>
    <row r="291" spans="1:21" ht="16.5" customHeight="1">
      <c r="A291" s="7"/>
      <c r="B291" s="7"/>
      <c r="C291" s="7"/>
      <c r="D291" s="7"/>
      <c r="E291" s="7" t="s">
        <v>416</v>
      </c>
      <c r="F291" s="7"/>
      <c r="G291" s="7"/>
      <c r="H291" s="7"/>
      <c r="I291" s="7"/>
      <c r="J291" s="7"/>
      <c r="K291" s="7"/>
      <c r="L291" s="9" t="s">
        <v>413</v>
      </c>
      <c r="M291" s="27">
        <v>28</v>
      </c>
      <c r="N291" s="27">
        <v>20</v>
      </c>
      <c r="O291" s="25" t="s">
        <v>163</v>
      </c>
      <c r="P291" s="27">
        <v>43</v>
      </c>
      <c r="Q291" s="27">
        <v>14</v>
      </c>
      <c r="R291" s="24" t="s">
        <v>132</v>
      </c>
      <c r="S291" s="24" t="s">
        <v>132</v>
      </c>
      <c r="T291" s="25" t="s">
        <v>163</v>
      </c>
      <c r="U291" s="27">
        <v>27</v>
      </c>
    </row>
    <row r="292" spans="1:21" ht="16.5" customHeight="1">
      <c r="A292" s="7"/>
      <c r="B292" s="7"/>
      <c r="C292" s="7"/>
      <c r="D292" s="7"/>
      <c r="E292" s="7" t="s">
        <v>417</v>
      </c>
      <c r="F292" s="7"/>
      <c r="G292" s="7"/>
      <c r="H292" s="7"/>
      <c r="I292" s="7"/>
      <c r="J292" s="7"/>
      <c r="K292" s="7"/>
      <c r="L292" s="9" t="s">
        <v>413</v>
      </c>
      <c r="M292" s="25" t="s">
        <v>163</v>
      </c>
      <c r="N292" s="27">
        <v>47</v>
      </c>
      <c r="O292" s="25" t="s">
        <v>163</v>
      </c>
      <c r="P292" s="27">
        <v>70</v>
      </c>
      <c r="Q292" s="25" t="s">
        <v>163</v>
      </c>
      <c r="R292" s="24" t="s">
        <v>132</v>
      </c>
      <c r="S292" s="24" t="s">
        <v>132</v>
      </c>
      <c r="T292" s="27">
        <v>24</v>
      </c>
      <c r="U292" s="27">
        <v>35</v>
      </c>
    </row>
    <row r="293" spans="1:21" ht="16.5" customHeight="1">
      <c r="A293" s="7"/>
      <c r="B293" s="7"/>
      <c r="C293" s="7"/>
      <c r="D293" s="7"/>
      <c r="E293" s="7" t="s">
        <v>418</v>
      </c>
      <c r="F293" s="7"/>
      <c r="G293" s="7"/>
      <c r="H293" s="7"/>
      <c r="I293" s="7"/>
      <c r="J293" s="7"/>
      <c r="K293" s="7"/>
      <c r="L293" s="9" t="s">
        <v>413</v>
      </c>
      <c r="M293" s="27">
        <v>67</v>
      </c>
      <c r="N293" s="25" t="s">
        <v>163</v>
      </c>
      <c r="O293" s="25" t="s">
        <v>163</v>
      </c>
      <c r="P293" s="27">
        <v>75</v>
      </c>
      <c r="Q293" s="27">
        <v>33</v>
      </c>
      <c r="R293" s="24" t="s">
        <v>132</v>
      </c>
      <c r="S293" s="24" t="s">
        <v>132</v>
      </c>
      <c r="T293" s="25" t="s">
        <v>163</v>
      </c>
      <c r="U293" s="27">
        <v>60</v>
      </c>
    </row>
    <row r="294" spans="1:21" ht="16.5" customHeight="1">
      <c r="A294" s="7"/>
      <c r="B294" s="7"/>
      <c r="C294" s="7"/>
      <c r="D294" s="7"/>
      <c r="E294" s="7" t="s">
        <v>419</v>
      </c>
      <c r="F294" s="7"/>
      <c r="G294" s="7"/>
      <c r="H294" s="7"/>
      <c r="I294" s="7"/>
      <c r="J294" s="7"/>
      <c r="K294" s="7"/>
      <c r="L294" s="9" t="s">
        <v>413</v>
      </c>
      <c r="M294" s="27">
        <v>66</v>
      </c>
      <c r="N294" s="27">
        <v>41</v>
      </c>
      <c r="O294" s="27">
        <v>46</v>
      </c>
      <c r="P294" s="27">
        <v>52</v>
      </c>
      <c r="Q294" s="27">
        <v>28</v>
      </c>
      <c r="R294" s="24" t="s">
        <v>132</v>
      </c>
      <c r="S294" s="24" t="s">
        <v>132</v>
      </c>
      <c r="T294" s="25" t="s">
        <v>163</v>
      </c>
      <c r="U294" s="27">
        <v>50</v>
      </c>
    </row>
    <row r="295" spans="1:21" ht="16.5" customHeight="1">
      <c r="A295" s="7"/>
      <c r="B295" s="7"/>
      <c r="C295" s="7"/>
      <c r="D295" s="7"/>
      <c r="E295" s="7" t="s">
        <v>420</v>
      </c>
      <c r="F295" s="7"/>
      <c r="G295" s="7"/>
      <c r="H295" s="7"/>
      <c r="I295" s="7"/>
      <c r="J295" s="7"/>
      <c r="K295" s="7"/>
      <c r="L295" s="9" t="s">
        <v>413</v>
      </c>
      <c r="M295" s="25" t="s">
        <v>163</v>
      </c>
      <c r="N295" s="18">
        <v>210</v>
      </c>
      <c r="O295" s="25" t="s">
        <v>163</v>
      </c>
      <c r="P295" s="25" t="s">
        <v>163</v>
      </c>
      <c r="Q295" s="25" t="s">
        <v>163</v>
      </c>
      <c r="R295" s="24" t="s">
        <v>132</v>
      </c>
      <c r="S295" s="24" t="s">
        <v>132</v>
      </c>
      <c r="T295" s="25" t="s">
        <v>163</v>
      </c>
      <c r="U295" s="18">
        <v>141</v>
      </c>
    </row>
    <row r="296" spans="1:21" ht="16.5" customHeight="1">
      <c r="A296" s="7"/>
      <c r="B296" s="7"/>
      <c r="C296" s="7"/>
      <c r="D296" s="7"/>
      <c r="E296" s="7" t="s">
        <v>421</v>
      </c>
      <c r="F296" s="7"/>
      <c r="G296" s="7"/>
      <c r="H296" s="7"/>
      <c r="I296" s="7"/>
      <c r="J296" s="7"/>
      <c r="K296" s="7"/>
      <c r="L296" s="9" t="s">
        <v>413</v>
      </c>
      <c r="M296" s="25" t="s">
        <v>163</v>
      </c>
      <c r="N296" s="27">
        <v>38</v>
      </c>
      <c r="O296" s="25" t="s">
        <v>163</v>
      </c>
      <c r="P296" s="25" t="s">
        <v>163</v>
      </c>
      <c r="Q296" s="27">
        <v>25</v>
      </c>
      <c r="R296" s="24" t="s">
        <v>132</v>
      </c>
      <c r="S296" s="24" t="s">
        <v>132</v>
      </c>
      <c r="T296" s="25" t="s">
        <v>163</v>
      </c>
      <c r="U296" s="27">
        <v>39</v>
      </c>
    </row>
    <row r="297" spans="1:21" ht="16.5" customHeight="1">
      <c r="A297" s="7"/>
      <c r="B297" s="7"/>
      <c r="C297" s="7"/>
      <c r="D297" s="7"/>
      <c r="E297" s="7" t="s">
        <v>422</v>
      </c>
      <c r="F297" s="7"/>
      <c r="G297" s="7"/>
      <c r="H297" s="7"/>
      <c r="I297" s="7"/>
      <c r="J297" s="7"/>
      <c r="K297" s="7"/>
      <c r="L297" s="9" t="s">
        <v>413</v>
      </c>
      <c r="M297" s="25" t="s">
        <v>163</v>
      </c>
      <c r="N297" s="27">
        <v>56</v>
      </c>
      <c r="O297" s="25" t="s">
        <v>163</v>
      </c>
      <c r="P297" s="25" t="s">
        <v>163</v>
      </c>
      <c r="Q297" s="25" t="s">
        <v>163</v>
      </c>
      <c r="R297" s="24" t="s">
        <v>132</v>
      </c>
      <c r="S297" s="24" t="s">
        <v>132</v>
      </c>
      <c r="T297" s="24" t="s">
        <v>132</v>
      </c>
      <c r="U297" s="27">
        <v>50</v>
      </c>
    </row>
    <row r="298" spans="1:21" ht="16.5" customHeight="1">
      <c r="A298" s="7"/>
      <c r="B298" s="7"/>
      <c r="C298" s="7"/>
      <c r="D298" s="7"/>
      <c r="E298" s="7" t="s">
        <v>423</v>
      </c>
      <c r="F298" s="7"/>
      <c r="G298" s="7"/>
      <c r="H298" s="7"/>
      <c r="I298" s="7"/>
      <c r="J298" s="7"/>
      <c r="K298" s="7"/>
      <c r="L298" s="9" t="s">
        <v>413</v>
      </c>
      <c r="M298" s="25" t="s">
        <v>163</v>
      </c>
      <c r="N298" s="27">
        <v>67</v>
      </c>
      <c r="O298" s="25" t="s">
        <v>163</v>
      </c>
      <c r="P298" s="25" t="s">
        <v>163</v>
      </c>
      <c r="Q298" s="27">
        <v>98</v>
      </c>
      <c r="R298" s="24" t="s">
        <v>132</v>
      </c>
      <c r="S298" s="24" t="s">
        <v>132</v>
      </c>
      <c r="T298" s="24" t="s">
        <v>132</v>
      </c>
      <c r="U298" s="27">
        <v>84</v>
      </c>
    </row>
    <row r="299" spans="1:21" ht="16.5" customHeight="1">
      <c r="A299" s="7"/>
      <c r="B299" s="7"/>
      <c r="C299" s="7"/>
      <c r="D299" s="7"/>
      <c r="E299" s="7" t="s">
        <v>424</v>
      </c>
      <c r="F299" s="7"/>
      <c r="G299" s="7"/>
      <c r="H299" s="7"/>
      <c r="I299" s="7"/>
      <c r="J299" s="7"/>
      <c r="K299" s="7"/>
      <c r="L299" s="9" t="s">
        <v>413</v>
      </c>
      <c r="M299" s="25" t="s">
        <v>163</v>
      </c>
      <c r="N299" s="27">
        <v>52</v>
      </c>
      <c r="O299" s="25" t="s">
        <v>163</v>
      </c>
      <c r="P299" s="25" t="s">
        <v>163</v>
      </c>
      <c r="Q299" s="27">
        <v>84</v>
      </c>
      <c r="R299" s="24" t="s">
        <v>132</v>
      </c>
      <c r="S299" s="24" t="s">
        <v>132</v>
      </c>
      <c r="T299" s="25" t="s">
        <v>163</v>
      </c>
      <c r="U299" s="27">
        <v>80</v>
      </c>
    </row>
    <row r="300" spans="1:21" ht="16.5" customHeight="1">
      <c r="A300" s="7"/>
      <c r="B300" s="7"/>
      <c r="C300" s="7"/>
      <c r="D300" s="7"/>
      <c r="E300" s="7" t="s">
        <v>425</v>
      </c>
      <c r="F300" s="7"/>
      <c r="G300" s="7"/>
      <c r="H300" s="7"/>
      <c r="I300" s="7"/>
      <c r="J300" s="7"/>
      <c r="K300" s="7"/>
      <c r="L300" s="9" t="s">
        <v>413</v>
      </c>
      <c r="M300" s="27">
        <v>45</v>
      </c>
      <c r="N300" s="25" t="s">
        <v>163</v>
      </c>
      <c r="O300" s="24" t="s">
        <v>132</v>
      </c>
      <c r="P300" s="27">
        <v>97</v>
      </c>
      <c r="Q300" s="18">
        <v>163</v>
      </c>
      <c r="R300" s="24" t="s">
        <v>132</v>
      </c>
      <c r="S300" s="24" t="s">
        <v>132</v>
      </c>
      <c r="T300" s="24" t="s">
        <v>132</v>
      </c>
      <c r="U300" s="27">
        <v>73</v>
      </c>
    </row>
    <row r="301" spans="1:21" ht="16.5" customHeight="1">
      <c r="A301" s="7"/>
      <c r="B301" s="7"/>
      <c r="C301" s="7"/>
      <c r="D301" s="7"/>
      <c r="E301" s="7" t="s">
        <v>426</v>
      </c>
      <c r="F301" s="7"/>
      <c r="G301" s="7"/>
      <c r="H301" s="7"/>
      <c r="I301" s="7"/>
      <c r="J301" s="7"/>
      <c r="K301" s="7"/>
      <c r="L301" s="9" t="s">
        <v>413</v>
      </c>
      <c r="M301" s="27">
        <v>48</v>
      </c>
      <c r="N301" s="25" t="s">
        <v>163</v>
      </c>
      <c r="O301" s="24" t="s">
        <v>132</v>
      </c>
      <c r="P301" s="18">
        <v>132</v>
      </c>
      <c r="Q301" s="18">
        <v>168</v>
      </c>
      <c r="R301" s="24" t="s">
        <v>132</v>
      </c>
      <c r="S301" s="24" t="s">
        <v>132</v>
      </c>
      <c r="T301" s="24" t="s">
        <v>132</v>
      </c>
      <c r="U301" s="27">
        <v>86</v>
      </c>
    </row>
    <row r="302" spans="1:21" ht="29.45" customHeight="1">
      <c r="A302" s="7"/>
      <c r="B302" s="7"/>
      <c r="C302" s="7"/>
      <c r="D302" s="7"/>
      <c r="E302" s="69" t="s">
        <v>427</v>
      </c>
      <c r="F302" s="69"/>
      <c r="G302" s="69"/>
      <c r="H302" s="69"/>
      <c r="I302" s="69"/>
      <c r="J302" s="69"/>
      <c r="K302" s="69"/>
      <c r="L302" s="9" t="s">
        <v>413</v>
      </c>
      <c r="M302" s="18">
        <v>252</v>
      </c>
      <c r="N302" s="27">
        <v>48</v>
      </c>
      <c r="O302" s="25" t="s">
        <v>163</v>
      </c>
      <c r="P302" s="25" t="s">
        <v>163</v>
      </c>
      <c r="Q302" s="25" t="s">
        <v>163</v>
      </c>
      <c r="R302" s="24" t="s">
        <v>132</v>
      </c>
      <c r="S302" s="24" t="s">
        <v>132</v>
      </c>
      <c r="T302" s="24" t="s">
        <v>132</v>
      </c>
      <c r="U302" s="27">
        <v>89</v>
      </c>
    </row>
    <row r="303" spans="1:21" ht="16.5" customHeight="1">
      <c r="A303" s="7"/>
      <c r="B303" s="7"/>
      <c r="C303" s="7"/>
      <c r="D303" s="7"/>
      <c r="E303" s="7" t="s">
        <v>428</v>
      </c>
      <c r="F303" s="7"/>
      <c r="G303" s="7"/>
      <c r="H303" s="7"/>
      <c r="I303" s="7"/>
      <c r="J303" s="7"/>
      <c r="K303" s="7"/>
      <c r="L303" s="9" t="s">
        <v>413</v>
      </c>
      <c r="M303" s="27">
        <v>62</v>
      </c>
      <c r="N303" s="27">
        <v>32</v>
      </c>
      <c r="O303" s="27">
        <v>40</v>
      </c>
      <c r="P303" s="27">
        <v>49</v>
      </c>
      <c r="Q303" s="27">
        <v>29</v>
      </c>
      <c r="R303" s="24" t="s">
        <v>132</v>
      </c>
      <c r="S303" s="24" t="s">
        <v>132</v>
      </c>
      <c r="T303" s="27">
        <v>35</v>
      </c>
      <c r="U303" s="27">
        <v>42</v>
      </c>
    </row>
    <row r="304" spans="1:21" ht="16.5" customHeight="1">
      <c r="A304" s="7"/>
      <c r="B304" s="7"/>
      <c r="C304" s="7"/>
      <c r="D304" s="7" t="s">
        <v>429</v>
      </c>
      <c r="E304" s="7"/>
      <c r="F304" s="7"/>
      <c r="G304" s="7"/>
      <c r="H304" s="7"/>
      <c r="I304" s="7"/>
      <c r="J304" s="7"/>
      <c r="K304" s="7"/>
      <c r="L304" s="9"/>
      <c r="M304" s="10"/>
      <c r="N304" s="10"/>
      <c r="O304" s="10"/>
      <c r="P304" s="10"/>
      <c r="Q304" s="10"/>
      <c r="R304" s="10"/>
      <c r="S304" s="10"/>
      <c r="T304" s="10"/>
      <c r="U304" s="10"/>
    </row>
    <row r="305" spans="1:21" ht="16.5" customHeight="1">
      <c r="A305" s="7"/>
      <c r="B305" s="7"/>
      <c r="C305" s="7"/>
      <c r="D305" s="7"/>
      <c r="E305" s="7" t="s">
        <v>412</v>
      </c>
      <c r="F305" s="7"/>
      <c r="G305" s="7"/>
      <c r="H305" s="7"/>
      <c r="I305" s="7"/>
      <c r="J305" s="7"/>
      <c r="K305" s="7"/>
      <c r="L305" s="9" t="s">
        <v>413</v>
      </c>
      <c r="M305" s="18">
        <v>350</v>
      </c>
      <c r="N305" s="18">
        <v>144</v>
      </c>
      <c r="O305" s="18">
        <v>161</v>
      </c>
      <c r="P305" s="18">
        <v>266</v>
      </c>
      <c r="Q305" s="18">
        <v>309</v>
      </c>
      <c r="R305" s="24" t="s">
        <v>132</v>
      </c>
      <c r="S305" s="24" t="s">
        <v>132</v>
      </c>
      <c r="T305" s="18">
        <v>363</v>
      </c>
      <c r="U305" s="18">
        <v>319</v>
      </c>
    </row>
    <row r="306" spans="1:21" ht="16.5" customHeight="1">
      <c r="A306" s="7"/>
      <c r="B306" s="7"/>
      <c r="C306" s="7"/>
      <c r="D306" s="7"/>
      <c r="E306" s="7" t="s">
        <v>414</v>
      </c>
      <c r="F306" s="7"/>
      <c r="G306" s="7"/>
      <c r="H306" s="7"/>
      <c r="I306" s="7"/>
      <c r="J306" s="7"/>
      <c r="K306" s="7"/>
      <c r="L306" s="9" t="s">
        <v>413</v>
      </c>
      <c r="M306" s="18">
        <v>139</v>
      </c>
      <c r="N306" s="27">
        <v>84</v>
      </c>
      <c r="O306" s="18">
        <v>181</v>
      </c>
      <c r="P306" s="18">
        <v>163</v>
      </c>
      <c r="Q306" s="27">
        <v>75</v>
      </c>
      <c r="R306" s="24" t="s">
        <v>132</v>
      </c>
      <c r="S306" s="24" t="s">
        <v>132</v>
      </c>
      <c r="T306" s="25" t="s">
        <v>163</v>
      </c>
      <c r="U306" s="18">
        <v>128</v>
      </c>
    </row>
    <row r="307" spans="1:21" ht="29.45" customHeight="1">
      <c r="A307" s="7"/>
      <c r="B307" s="7"/>
      <c r="C307" s="7"/>
      <c r="D307" s="7"/>
      <c r="E307" s="69" t="s">
        <v>415</v>
      </c>
      <c r="F307" s="69"/>
      <c r="G307" s="69"/>
      <c r="H307" s="69"/>
      <c r="I307" s="69"/>
      <c r="J307" s="69"/>
      <c r="K307" s="69"/>
      <c r="L307" s="9" t="s">
        <v>413</v>
      </c>
      <c r="M307" s="24" t="s">
        <v>132</v>
      </c>
      <c r="N307" s="24" t="s">
        <v>132</v>
      </c>
      <c r="O307" s="24" t="s">
        <v>132</v>
      </c>
      <c r="P307" s="24" t="s">
        <v>132</v>
      </c>
      <c r="Q307" s="24" t="s">
        <v>132</v>
      </c>
      <c r="R307" s="24" t="s">
        <v>132</v>
      </c>
      <c r="S307" s="24" t="s">
        <v>132</v>
      </c>
      <c r="T307" s="24" t="s">
        <v>132</v>
      </c>
      <c r="U307" s="24" t="s">
        <v>132</v>
      </c>
    </row>
    <row r="308" spans="1:21" ht="16.5" customHeight="1">
      <c r="A308" s="7"/>
      <c r="B308" s="7"/>
      <c r="C308" s="7"/>
      <c r="D308" s="7"/>
      <c r="E308" s="7" t="s">
        <v>416</v>
      </c>
      <c r="F308" s="7"/>
      <c r="G308" s="7"/>
      <c r="H308" s="7"/>
      <c r="I308" s="7"/>
      <c r="J308" s="7"/>
      <c r="K308" s="7"/>
      <c r="L308" s="9" t="s">
        <v>413</v>
      </c>
      <c r="M308" s="27">
        <v>98</v>
      </c>
      <c r="N308" s="27">
        <v>77</v>
      </c>
      <c r="O308" s="25" t="s">
        <v>163</v>
      </c>
      <c r="P308" s="18">
        <v>113</v>
      </c>
      <c r="Q308" s="27">
        <v>77</v>
      </c>
      <c r="R308" s="24" t="s">
        <v>132</v>
      </c>
      <c r="S308" s="24" t="s">
        <v>132</v>
      </c>
      <c r="T308" s="25" t="s">
        <v>163</v>
      </c>
      <c r="U308" s="18">
        <v>104</v>
      </c>
    </row>
    <row r="309" spans="1:21" ht="16.5" customHeight="1">
      <c r="A309" s="7"/>
      <c r="B309" s="7"/>
      <c r="C309" s="7"/>
      <c r="D309" s="7"/>
      <c r="E309" s="7" t="s">
        <v>417</v>
      </c>
      <c r="F309" s="7"/>
      <c r="G309" s="7"/>
      <c r="H309" s="7"/>
      <c r="I309" s="7"/>
      <c r="J309" s="7"/>
      <c r="K309" s="7"/>
      <c r="L309" s="9" t="s">
        <v>413</v>
      </c>
      <c r="M309" s="25" t="s">
        <v>163</v>
      </c>
      <c r="N309" s="18">
        <v>121</v>
      </c>
      <c r="O309" s="25" t="s">
        <v>163</v>
      </c>
      <c r="P309" s="18">
        <v>345</v>
      </c>
      <c r="Q309" s="25" t="s">
        <v>163</v>
      </c>
      <c r="R309" s="24" t="s">
        <v>132</v>
      </c>
      <c r="S309" s="24" t="s">
        <v>132</v>
      </c>
      <c r="T309" s="27">
        <v>79</v>
      </c>
      <c r="U309" s="18">
        <v>168</v>
      </c>
    </row>
    <row r="310" spans="1:21" ht="16.5" customHeight="1">
      <c r="A310" s="7"/>
      <c r="B310" s="7"/>
      <c r="C310" s="7"/>
      <c r="D310" s="7"/>
      <c r="E310" s="7" t="s">
        <v>418</v>
      </c>
      <c r="F310" s="7"/>
      <c r="G310" s="7"/>
      <c r="H310" s="7"/>
      <c r="I310" s="7"/>
      <c r="J310" s="7"/>
      <c r="K310" s="7"/>
      <c r="L310" s="9" t="s">
        <v>413</v>
      </c>
      <c r="M310" s="18">
        <v>203</v>
      </c>
      <c r="N310" s="25" t="s">
        <v>163</v>
      </c>
      <c r="O310" s="25" t="s">
        <v>163</v>
      </c>
      <c r="P310" s="18">
        <v>182</v>
      </c>
      <c r="Q310" s="18">
        <v>134</v>
      </c>
      <c r="R310" s="24" t="s">
        <v>132</v>
      </c>
      <c r="S310" s="24" t="s">
        <v>132</v>
      </c>
      <c r="T310" s="25" t="s">
        <v>163</v>
      </c>
      <c r="U310" s="18">
        <v>185</v>
      </c>
    </row>
    <row r="311" spans="1:21" ht="16.5" customHeight="1">
      <c r="A311" s="7"/>
      <c r="B311" s="7"/>
      <c r="C311" s="7"/>
      <c r="D311" s="7"/>
      <c r="E311" s="7" t="s">
        <v>419</v>
      </c>
      <c r="F311" s="7"/>
      <c r="G311" s="7"/>
      <c r="H311" s="7"/>
      <c r="I311" s="7"/>
      <c r="J311" s="7"/>
      <c r="K311" s="7"/>
      <c r="L311" s="9" t="s">
        <v>413</v>
      </c>
      <c r="M311" s="18">
        <v>303</v>
      </c>
      <c r="N311" s="27">
        <v>95</v>
      </c>
      <c r="O311" s="18">
        <v>229</v>
      </c>
      <c r="P311" s="18">
        <v>204</v>
      </c>
      <c r="Q311" s="18">
        <v>106</v>
      </c>
      <c r="R311" s="24" t="s">
        <v>132</v>
      </c>
      <c r="S311" s="24" t="s">
        <v>132</v>
      </c>
      <c r="T311" s="25" t="s">
        <v>163</v>
      </c>
      <c r="U311" s="18">
        <v>201</v>
      </c>
    </row>
    <row r="312" spans="1:21" ht="16.5" customHeight="1">
      <c r="A312" s="7"/>
      <c r="B312" s="7"/>
      <c r="C312" s="7"/>
      <c r="D312" s="7"/>
      <c r="E312" s="7" t="s">
        <v>420</v>
      </c>
      <c r="F312" s="7"/>
      <c r="G312" s="7"/>
      <c r="H312" s="7"/>
      <c r="I312" s="7"/>
      <c r="J312" s="7"/>
      <c r="K312" s="7"/>
      <c r="L312" s="9" t="s">
        <v>413</v>
      </c>
      <c r="M312" s="25" t="s">
        <v>163</v>
      </c>
      <c r="N312" s="18">
        <v>530</v>
      </c>
      <c r="O312" s="25" t="s">
        <v>163</v>
      </c>
      <c r="P312" s="25" t="s">
        <v>163</v>
      </c>
      <c r="Q312" s="25" t="s">
        <v>163</v>
      </c>
      <c r="R312" s="24" t="s">
        <v>132</v>
      </c>
      <c r="S312" s="24" t="s">
        <v>132</v>
      </c>
      <c r="T312" s="25" t="s">
        <v>163</v>
      </c>
      <c r="U312" s="18">
        <v>489</v>
      </c>
    </row>
    <row r="313" spans="1:21" ht="16.5" customHeight="1">
      <c r="A313" s="7"/>
      <c r="B313" s="7"/>
      <c r="C313" s="7"/>
      <c r="D313" s="7"/>
      <c r="E313" s="7" t="s">
        <v>421</v>
      </c>
      <c r="F313" s="7"/>
      <c r="G313" s="7"/>
      <c r="H313" s="7"/>
      <c r="I313" s="7"/>
      <c r="J313" s="7"/>
      <c r="K313" s="7"/>
      <c r="L313" s="9" t="s">
        <v>413</v>
      </c>
      <c r="M313" s="25" t="s">
        <v>163</v>
      </c>
      <c r="N313" s="18">
        <v>126</v>
      </c>
      <c r="O313" s="25" t="s">
        <v>163</v>
      </c>
      <c r="P313" s="25" t="s">
        <v>163</v>
      </c>
      <c r="Q313" s="18">
        <v>114</v>
      </c>
      <c r="R313" s="24" t="s">
        <v>132</v>
      </c>
      <c r="S313" s="24" t="s">
        <v>132</v>
      </c>
      <c r="T313" s="25" t="s">
        <v>163</v>
      </c>
      <c r="U313" s="18">
        <v>136</v>
      </c>
    </row>
    <row r="314" spans="1:21" ht="16.5" customHeight="1">
      <c r="A314" s="7"/>
      <c r="B314" s="7"/>
      <c r="C314" s="7"/>
      <c r="D314" s="7"/>
      <c r="E314" s="7" t="s">
        <v>422</v>
      </c>
      <c r="F314" s="7"/>
      <c r="G314" s="7"/>
      <c r="H314" s="7"/>
      <c r="I314" s="7"/>
      <c r="J314" s="7"/>
      <c r="K314" s="7"/>
      <c r="L314" s="9" t="s">
        <v>413</v>
      </c>
      <c r="M314" s="25" t="s">
        <v>163</v>
      </c>
      <c r="N314" s="18">
        <v>110</v>
      </c>
      <c r="O314" s="25" t="s">
        <v>163</v>
      </c>
      <c r="P314" s="25" t="s">
        <v>163</v>
      </c>
      <c r="Q314" s="25" t="s">
        <v>163</v>
      </c>
      <c r="R314" s="24" t="s">
        <v>132</v>
      </c>
      <c r="S314" s="24" t="s">
        <v>132</v>
      </c>
      <c r="T314" s="24" t="s">
        <v>132</v>
      </c>
      <c r="U314" s="18">
        <v>108</v>
      </c>
    </row>
    <row r="315" spans="1:21" ht="16.5" customHeight="1">
      <c r="A315" s="7"/>
      <c r="B315" s="7"/>
      <c r="C315" s="7"/>
      <c r="D315" s="7"/>
      <c r="E315" s="7" t="s">
        <v>423</v>
      </c>
      <c r="F315" s="7"/>
      <c r="G315" s="7"/>
      <c r="H315" s="7"/>
      <c r="I315" s="7"/>
      <c r="J315" s="7"/>
      <c r="K315" s="7"/>
      <c r="L315" s="9" t="s">
        <v>413</v>
      </c>
      <c r="M315" s="25" t="s">
        <v>163</v>
      </c>
      <c r="N315" s="18">
        <v>167</v>
      </c>
      <c r="O315" s="25" t="s">
        <v>163</v>
      </c>
      <c r="P315" s="25" t="s">
        <v>163</v>
      </c>
      <c r="Q315" s="18">
        <v>353</v>
      </c>
      <c r="R315" s="24" t="s">
        <v>132</v>
      </c>
      <c r="S315" s="24" t="s">
        <v>132</v>
      </c>
      <c r="T315" s="24" t="s">
        <v>132</v>
      </c>
      <c r="U315" s="18">
        <v>335</v>
      </c>
    </row>
    <row r="316" spans="1:21" ht="16.5" customHeight="1">
      <c r="A316" s="7"/>
      <c r="B316" s="7"/>
      <c r="C316" s="7"/>
      <c r="D316" s="7"/>
      <c r="E316" s="7" t="s">
        <v>424</v>
      </c>
      <c r="F316" s="7"/>
      <c r="G316" s="7"/>
      <c r="H316" s="7"/>
      <c r="I316" s="7"/>
      <c r="J316" s="7"/>
      <c r="K316" s="7"/>
      <c r="L316" s="9" t="s">
        <v>413</v>
      </c>
      <c r="M316" s="25" t="s">
        <v>163</v>
      </c>
      <c r="N316" s="18">
        <v>245</v>
      </c>
      <c r="O316" s="25" t="s">
        <v>163</v>
      </c>
      <c r="P316" s="25" t="s">
        <v>163</v>
      </c>
      <c r="Q316" s="18">
        <v>333</v>
      </c>
      <c r="R316" s="24" t="s">
        <v>132</v>
      </c>
      <c r="S316" s="24" t="s">
        <v>132</v>
      </c>
      <c r="T316" s="25" t="s">
        <v>163</v>
      </c>
      <c r="U316" s="18">
        <v>307</v>
      </c>
    </row>
    <row r="317" spans="1:21" ht="16.5" customHeight="1">
      <c r="A317" s="7"/>
      <c r="B317" s="7"/>
      <c r="C317" s="7"/>
      <c r="D317" s="7"/>
      <c r="E317" s="7" t="s">
        <v>425</v>
      </c>
      <c r="F317" s="7"/>
      <c r="G317" s="7"/>
      <c r="H317" s="7"/>
      <c r="I317" s="7"/>
      <c r="J317" s="7"/>
      <c r="K317" s="7"/>
      <c r="L317" s="9" t="s">
        <v>413</v>
      </c>
      <c r="M317" s="18">
        <v>123</v>
      </c>
      <c r="N317" s="25" t="s">
        <v>163</v>
      </c>
      <c r="O317" s="24" t="s">
        <v>132</v>
      </c>
      <c r="P317" s="18">
        <v>253</v>
      </c>
      <c r="Q317" s="18">
        <v>356</v>
      </c>
      <c r="R317" s="24" t="s">
        <v>132</v>
      </c>
      <c r="S317" s="24" t="s">
        <v>132</v>
      </c>
      <c r="T317" s="24" t="s">
        <v>132</v>
      </c>
      <c r="U317" s="18">
        <v>283</v>
      </c>
    </row>
    <row r="318" spans="1:21" ht="16.5" customHeight="1">
      <c r="A318" s="7"/>
      <c r="B318" s="7"/>
      <c r="C318" s="7"/>
      <c r="D318" s="7"/>
      <c r="E318" s="7" t="s">
        <v>426</v>
      </c>
      <c r="F318" s="7"/>
      <c r="G318" s="7"/>
      <c r="H318" s="7"/>
      <c r="I318" s="7"/>
      <c r="J318" s="7"/>
      <c r="K318" s="7"/>
      <c r="L318" s="9" t="s">
        <v>413</v>
      </c>
      <c r="M318" s="18">
        <v>147</v>
      </c>
      <c r="N318" s="25" t="s">
        <v>163</v>
      </c>
      <c r="O318" s="24" t="s">
        <v>132</v>
      </c>
      <c r="P318" s="18">
        <v>305</v>
      </c>
      <c r="Q318" s="18">
        <v>357</v>
      </c>
      <c r="R318" s="24" t="s">
        <v>132</v>
      </c>
      <c r="S318" s="24" t="s">
        <v>132</v>
      </c>
      <c r="T318" s="24" t="s">
        <v>132</v>
      </c>
      <c r="U318" s="18">
        <v>318</v>
      </c>
    </row>
    <row r="319" spans="1:21" ht="29.45" customHeight="1">
      <c r="A319" s="7"/>
      <c r="B319" s="7"/>
      <c r="C319" s="7"/>
      <c r="D319" s="7"/>
      <c r="E319" s="69" t="s">
        <v>427</v>
      </c>
      <c r="F319" s="69"/>
      <c r="G319" s="69"/>
      <c r="H319" s="69"/>
      <c r="I319" s="69"/>
      <c r="J319" s="69"/>
      <c r="K319" s="69"/>
      <c r="L319" s="9" t="s">
        <v>413</v>
      </c>
      <c r="M319" s="18">
        <v>341</v>
      </c>
      <c r="N319" s="18">
        <v>122</v>
      </c>
      <c r="O319" s="25" t="s">
        <v>163</v>
      </c>
      <c r="P319" s="25" t="s">
        <v>163</v>
      </c>
      <c r="Q319" s="25" t="s">
        <v>163</v>
      </c>
      <c r="R319" s="24" t="s">
        <v>132</v>
      </c>
      <c r="S319" s="24" t="s">
        <v>132</v>
      </c>
      <c r="T319" s="24" t="s">
        <v>132</v>
      </c>
      <c r="U319" s="18">
        <v>322</v>
      </c>
    </row>
    <row r="320" spans="1:21" ht="16.5" customHeight="1">
      <c r="A320" s="7"/>
      <c r="B320" s="7"/>
      <c r="C320" s="7"/>
      <c r="D320" s="7"/>
      <c r="E320" s="7" t="s">
        <v>428</v>
      </c>
      <c r="F320" s="7"/>
      <c r="G320" s="7"/>
      <c r="H320" s="7"/>
      <c r="I320" s="7"/>
      <c r="J320" s="7"/>
      <c r="K320" s="7"/>
      <c r="L320" s="9" t="s">
        <v>413</v>
      </c>
      <c r="M320" s="18">
        <v>321</v>
      </c>
      <c r="N320" s="18">
        <v>150</v>
      </c>
      <c r="O320" s="18">
        <v>139</v>
      </c>
      <c r="P320" s="18">
        <v>198</v>
      </c>
      <c r="Q320" s="18">
        <v>259</v>
      </c>
      <c r="R320" s="24" t="s">
        <v>132</v>
      </c>
      <c r="S320" s="24" t="s">
        <v>132</v>
      </c>
      <c r="T320" s="18">
        <v>291</v>
      </c>
      <c r="U320" s="18">
        <v>241</v>
      </c>
    </row>
    <row r="321" spans="1:21" ht="16.5" customHeight="1">
      <c r="A321" s="7"/>
      <c r="B321" s="7"/>
      <c r="C321" s="7" t="s">
        <v>430</v>
      </c>
      <c r="D321" s="7"/>
      <c r="E321" s="7"/>
      <c r="F321" s="7"/>
      <c r="G321" s="7"/>
      <c r="H321" s="7"/>
      <c r="I321" s="7"/>
      <c r="J321" s="7"/>
      <c r="K321" s="7"/>
      <c r="L321" s="9"/>
      <c r="M321" s="10"/>
      <c r="N321" s="10"/>
      <c r="O321" s="10"/>
      <c r="P321" s="10"/>
      <c r="Q321" s="10"/>
      <c r="R321" s="10"/>
      <c r="S321" s="10"/>
      <c r="T321" s="10"/>
      <c r="U321" s="10"/>
    </row>
    <row r="322" spans="1:21" ht="16.5" customHeight="1">
      <c r="A322" s="7"/>
      <c r="B322" s="7"/>
      <c r="C322" s="7"/>
      <c r="D322" s="7" t="s">
        <v>411</v>
      </c>
      <c r="E322" s="7"/>
      <c r="F322" s="7"/>
      <c r="G322" s="7"/>
      <c r="H322" s="7"/>
      <c r="I322" s="7"/>
      <c r="J322" s="7"/>
      <c r="K322" s="7"/>
      <c r="L322" s="9"/>
      <c r="M322" s="10"/>
      <c r="N322" s="10"/>
      <c r="O322" s="10"/>
      <c r="P322" s="10"/>
      <c r="Q322" s="10"/>
      <c r="R322" s="10"/>
      <c r="S322" s="10"/>
      <c r="T322" s="10"/>
      <c r="U322" s="10"/>
    </row>
    <row r="323" spans="1:21" ht="16.5" customHeight="1">
      <c r="A323" s="7"/>
      <c r="B323" s="7"/>
      <c r="C323" s="7"/>
      <c r="D323" s="7"/>
      <c r="E323" s="7" t="s">
        <v>412</v>
      </c>
      <c r="F323" s="7"/>
      <c r="G323" s="7"/>
      <c r="H323" s="7"/>
      <c r="I323" s="7"/>
      <c r="J323" s="7"/>
      <c r="K323" s="7"/>
      <c r="L323" s="9" t="s">
        <v>413</v>
      </c>
      <c r="M323" s="18">
        <v>286</v>
      </c>
      <c r="N323" s="27">
        <v>49</v>
      </c>
      <c r="O323" s="27">
        <v>83</v>
      </c>
      <c r="P323" s="27">
        <v>59</v>
      </c>
      <c r="Q323" s="18">
        <v>107</v>
      </c>
      <c r="R323" s="18">
        <v>105</v>
      </c>
      <c r="S323" s="25" t="s">
        <v>163</v>
      </c>
      <c r="T323" s="27">
        <v>96</v>
      </c>
      <c r="U323" s="27">
        <v>98</v>
      </c>
    </row>
    <row r="324" spans="1:21" ht="16.5" customHeight="1">
      <c r="A324" s="7"/>
      <c r="B324" s="7"/>
      <c r="C324" s="7"/>
      <c r="D324" s="7"/>
      <c r="E324" s="7" t="s">
        <v>414</v>
      </c>
      <c r="F324" s="7"/>
      <c r="G324" s="7"/>
      <c r="H324" s="7"/>
      <c r="I324" s="7"/>
      <c r="J324" s="7"/>
      <c r="K324" s="7"/>
      <c r="L324" s="9" t="s">
        <v>413</v>
      </c>
      <c r="M324" s="27">
        <v>55</v>
      </c>
      <c r="N324" s="27">
        <v>29</v>
      </c>
      <c r="O324" s="27">
        <v>58</v>
      </c>
      <c r="P324" s="27">
        <v>46</v>
      </c>
      <c r="Q324" s="27">
        <v>49</v>
      </c>
      <c r="R324" s="27">
        <v>70</v>
      </c>
      <c r="S324" s="27">
        <v>91</v>
      </c>
      <c r="T324" s="27">
        <v>42</v>
      </c>
      <c r="U324" s="27">
        <v>48</v>
      </c>
    </row>
    <row r="325" spans="1:21" ht="29.45" customHeight="1">
      <c r="A325" s="7"/>
      <c r="B325" s="7"/>
      <c r="C325" s="7"/>
      <c r="D325" s="7"/>
      <c r="E325" s="69" t="s">
        <v>415</v>
      </c>
      <c r="F325" s="69"/>
      <c r="G325" s="69"/>
      <c r="H325" s="69"/>
      <c r="I325" s="69"/>
      <c r="J325" s="69"/>
      <c r="K325" s="69"/>
      <c r="L325" s="9" t="s">
        <v>413</v>
      </c>
      <c r="M325" s="27">
        <v>25</v>
      </c>
      <c r="N325" s="27">
        <v>24</v>
      </c>
      <c r="O325" s="27">
        <v>10</v>
      </c>
      <c r="P325" s="27">
        <v>17</v>
      </c>
      <c r="Q325" s="27">
        <v>15</v>
      </c>
      <c r="R325" s="25" t="s">
        <v>163</v>
      </c>
      <c r="S325" s="25" t="s">
        <v>163</v>
      </c>
      <c r="T325" s="24" t="s">
        <v>132</v>
      </c>
      <c r="U325" s="27">
        <v>18</v>
      </c>
    </row>
    <row r="326" spans="1:21" ht="16.5" customHeight="1">
      <c r="A326" s="7"/>
      <c r="B326" s="7"/>
      <c r="C326" s="7"/>
      <c r="D326" s="7"/>
      <c r="E326" s="7" t="s">
        <v>416</v>
      </c>
      <c r="F326" s="7"/>
      <c r="G326" s="7"/>
      <c r="H326" s="7"/>
      <c r="I326" s="7"/>
      <c r="J326" s="7"/>
      <c r="K326" s="7"/>
      <c r="L326" s="9" t="s">
        <v>413</v>
      </c>
      <c r="M326" s="27">
        <v>27</v>
      </c>
      <c r="N326" s="27">
        <v>15</v>
      </c>
      <c r="O326" s="27">
        <v>26</v>
      </c>
      <c r="P326" s="27">
        <v>30</v>
      </c>
      <c r="Q326" s="27">
        <v>24</v>
      </c>
      <c r="R326" s="27">
        <v>40</v>
      </c>
      <c r="S326" s="27">
        <v>29</v>
      </c>
      <c r="T326" s="27">
        <v>25</v>
      </c>
      <c r="U326" s="27">
        <v>23</v>
      </c>
    </row>
    <row r="327" spans="1:21" ht="16.5" customHeight="1">
      <c r="A327" s="7"/>
      <c r="B327" s="7"/>
      <c r="C327" s="7"/>
      <c r="D327" s="7"/>
      <c r="E327" s="7" t="s">
        <v>417</v>
      </c>
      <c r="F327" s="7"/>
      <c r="G327" s="7"/>
      <c r="H327" s="7"/>
      <c r="I327" s="7"/>
      <c r="J327" s="7"/>
      <c r="K327" s="7"/>
      <c r="L327" s="9" t="s">
        <v>413</v>
      </c>
      <c r="M327" s="27">
        <v>72</v>
      </c>
      <c r="N327" s="27">
        <v>38</v>
      </c>
      <c r="O327" s="27">
        <v>84</v>
      </c>
      <c r="P327" s="27">
        <v>69</v>
      </c>
      <c r="Q327" s="27">
        <v>51</v>
      </c>
      <c r="R327" s="25" t="s">
        <v>163</v>
      </c>
      <c r="S327" s="25" t="s">
        <v>163</v>
      </c>
      <c r="T327" s="27">
        <v>24</v>
      </c>
      <c r="U327" s="27">
        <v>57</v>
      </c>
    </row>
    <row r="328" spans="1:21" ht="16.5" customHeight="1">
      <c r="A328" s="7"/>
      <c r="B328" s="7"/>
      <c r="C328" s="7"/>
      <c r="D328" s="7"/>
      <c r="E328" s="7" t="s">
        <v>418</v>
      </c>
      <c r="F328" s="7"/>
      <c r="G328" s="7"/>
      <c r="H328" s="7"/>
      <c r="I328" s="7"/>
      <c r="J328" s="7"/>
      <c r="K328" s="7"/>
      <c r="L328" s="9" t="s">
        <v>413</v>
      </c>
      <c r="M328" s="27">
        <v>71</v>
      </c>
      <c r="N328" s="27">
        <v>48</v>
      </c>
      <c r="O328" s="27">
        <v>76</v>
      </c>
      <c r="P328" s="27">
        <v>52</v>
      </c>
      <c r="Q328" s="27">
        <v>57</v>
      </c>
      <c r="R328" s="18">
        <v>164</v>
      </c>
      <c r="S328" s="27">
        <v>66</v>
      </c>
      <c r="T328" s="27">
        <v>54</v>
      </c>
      <c r="U328" s="27">
        <v>63</v>
      </c>
    </row>
    <row r="329" spans="1:21" ht="16.5" customHeight="1">
      <c r="A329" s="7"/>
      <c r="B329" s="7"/>
      <c r="C329" s="7"/>
      <c r="D329" s="7"/>
      <c r="E329" s="7" t="s">
        <v>419</v>
      </c>
      <c r="F329" s="7"/>
      <c r="G329" s="7"/>
      <c r="H329" s="7"/>
      <c r="I329" s="7"/>
      <c r="J329" s="7"/>
      <c r="K329" s="7"/>
      <c r="L329" s="9" t="s">
        <v>413</v>
      </c>
      <c r="M329" s="27">
        <v>78</v>
      </c>
      <c r="N329" s="27">
        <v>43</v>
      </c>
      <c r="O329" s="27">
        <v>74</v>
      </c>
      <c r="P329" s="27">
        <v>56</v>
      </c>
      <c r="Q329" s="27">
        <v>51</v>
      </c>
      <c r="R329" s="18">
        <v>144</v>
      </c>
      <c r="S329" s="18">
        <v>124</v>
      </c>
      <c r="T329" s="27">
        <v>73</v>
      </c>
      <c r="U329" s="27">
        <v>67</v>
      </c>
    </row>
    <row r="330" spans="1:21" ht="16.5" customHeight="1">
      <c r="A330" s="7"/>
      <c r="B330" s="7"/>
      <c r="C330" s="7"/>
      <c r="D330" s="7"/>
      <c r="E330" s="7" t="s">
        <v>420</v>
      </c>
      <c r="F330" s="7"/>
      <c r="G330" s="7"/>
      <c r="H330" s="7"/>
      <c r="I330" s="7"/>
      <c r="J330" s="7"/>
      <c r="K330" s="7"/>
      <c r="L330" s="9" t="s">
        <v>413</v>
      </c>
      <c r="M330" s="18">
        <v>326</v>
      </c>
      <c r="N330" s="18">
        <v>164</v>
      </c>
      <c r="O330" s="18">
        <v>148</v>
      </c>
      <c r="P330" s="18">
        <v>128</v>
      </c>
      <c r="Q330" s="18">
        <v>330</v>
      </c>
      <c r="R330" s="25" t="s">
        <v>163</v>
      </c>
      <c r="S330" s="25" t="s">
        <v>163</v>
      </c>
      <c r="T330" s="25" t="s">
        <v>163</v>
      </c>
      <c r="U330" s="18">
        <v>214</v>
      </c>
    </row>
    <row r="331" spans="1:21" ht="16.5" customHeight="1">
      <c r="A331" s="7"/>
      <c r="B331" s="7"/>
      <c r="C331" s="7"/>
      <c r="D331" s="7"/>
      <c r="E331" s="7" t="s">
        <v>421</v>
      </c>
      <c r="F331" s="7"/>
      <c r="G331" s="7"/>
      <c r="H331" s="7"/>
      <c r="I331" s="7"/>
      <c r="J331" s="7"/>
      <c r="K331" s="7"/>
      <c r="L331" s="9" t="s">
        <v>413</v>
      </c>
      <c r="M331" s="27">
        <v>86</v>
      </c>
      <c r="N331" s="27">
        <v>42</v>
      </c>
      <c r="O331" s="27">
        <v>51</v>
      </c>
      <c r="P331" s="27">
        <v>83</v>
      </c>
      <c r="Q331" s="27">
        <v>61</v>
      </c>
      <c r="R331" s="18">
        <v>149</v>
      </c>
      <c r="S331" s="25" t="s">
        <v>163</v>
      </c>
      <c r="T331" s="27">
        <v>32</v>
      </c>
      <c r="U331" s="27">
        <v>65</v>
      </c>
    </row>
    <row r="332" spans="1:21" ht="16.5" customHeight="1">
      <c r="A332" s="7"/>
      <c r="B332" s="7"/>
      <c r="C332" s="7"/>
      <c r="D332" s="7"/>
      <c r="E332" s="7" t="s">
        <v>422</v>
      </c>
      <c r="F332" s="7"/>
      <c r="G332" s="7"/>
      <c r="H332" s="7"/>
      <c r="I332" s="7"/>
      <c r="J332" s="7"/>
      <c r="K332" s="7"/>
      <c r="L332" s="9" t="s">
        <v>413</v>
      </c>
      <c r="M332" s="27">
        <v>59</v>
      </c>
      <c r="N332" s="27">
        <v>30</v>
      </c>
      <c r="O332" s="27">
        <v>43</v>
      </c>
      <c r="P332" s="27">
        <v>46</v>
      </c>
      <c r="Q332" s="27">
        <v>48</v>
      </c>
      <c r="R332" s="25" t="s">
        <v>163</v>
      </c>
      <c r="S332" s="25" t="s">
        <v>163</v>
      </c>
      <c r="T332" s="25" t="s">
        <v>163</v>
      </c>
      <c r="U332" s="27">
        <v>44</v>
      </c>
    </row>
    <row r="333" spans="1:21" ht="16.5" customHeight="1">
      <c r="A333" s="7"/>
      <c r="B333" s="7"/>
      <c r="C333" s="7"/>
      <c r="D333" s="7"/>
      <c r="E333" s="7" t="s">
        <v>423</v>
      </c>
      <c r="F333" s="7"/>
      <c r="G333" s="7"/>
      <c r="H333" s="7"/>
      <c r="I333" s="7"/>
      <c r="J333" s="7"/>
      <c r="K333" s="7"/>
      <c r="L333" s="9" t="s">
        <v>413</v>
      </c>
      <c r="M333" s="18">
        <v>332</v>
      </c>
      <c r="N333" s="18">
        <v>137</v>
      </c>
      <c r="O333" s="18">
        <v>314</v>
      </c>
      <c r="P333" s="18">
        <v>224</v>
      </c>
      <c r="Q333" s="18">
        <v>281</v>
      </c>
      <c r="R333" s="25" t="s">
        <v>163</v>
      </c>
      <c r="S333" s="18">
        <v>416</v>
      </c>
      <c r="T333" s="25" t="s">
        <v>163</v>
      </c>
      <c r="U333" s="18">
        <v>277</v>
      </c>
    </row>
    <row r="334" spans="1:21" ht="16.5" customHeight="1">
      <c r="A334" s="7"/>
      <c r="B334" s="7"/>
      <c r="C334" s="7"/>
      <c r="D334" s="7"/>
      <c r="E334" s="7" t="s">
        <v>424</v>
      </c>
      <c r="F334" s="7"/>
      <c r="G334" s="7"/>
      <c r="H334" s="7"/>
      <c r="I334" s="7"/>
      <c r="J334" s="7"/>
      <c r="K334" s="7"/>
      <c r="L334" s="9" t="s">
        <v>413</v>
      </c>
      <c r="M334" s="18">
        <v>287</v>
      </c>
      <c r="N334" s="27">
        <v>80</v>
      </c>
      <c r="O334" s="27">
        <v>90</v>
      </c>
      <c r="P334" s="18">
        <v>194</v>
      </c>
      <c r="Q334" s="27">
        <v>92</v>
      </c>
      <c r="R334" s="18">
        <v>188</v>
      </c>
      <c r="S334" s="18">
        <v>313</v>
      </c>
      <c r="T334" s="27">
        <v>54</v>
      </c>
      <c r="U334" s="18">
        <v>130</v>
      </c>
    </row>
    <row r="335" spans="1:21" ht="16.5" customHeight="1">
      <c r="A335" s="7"/>
      <c r="B335" s="7"/>
      <c r="C335" s="7"/>
      <c r="D335" s="7"/>
      <c r="E335" s="7" t="s">
        <v>425</v>
      </c>
      <c r="F335" s="7"/>
      <c r="G335" s="7"/>
      <c r="H335" s="7"/>
      <c r="I335" s="7"/>
      <c r="J335" s="7"/>
      <c r="K335" s="7"/>
      <c r="L335" s="9" t="s">
        <v>413</v>
      </c>
      <c r="M335" s="18">
        <v>202</v>
      </c>
      <c r="N335" s="27">
        <v>92</v>
      </c>
      <c r="O335" s="18">
        <v>101</v>
      </c>
      <c r="P335" s="27">
        <v>89</v>
      </c>
      <c r="Q335" s="18">
        <v>119</v>
      </c>
      <c r="R335" s="18">
        <v>216</v>
      </c>
      <c r="S335" s="18">
        <v>168</v>
      </c>
      <c r="T335" s="25" t="s">
        <v>163</v>
      </c>
      <c r="U335" s="18">
        <v>120</v>
      </c>
    </row>
    <row r="336" spans="1:21" ht="16.5" customHeight="1">
      <c r="A336" s="7"/>
      <c r="B336" s="7"/>
      <c r="C336" s="7"/>
      <c r="D336" s="7"/>
      <c r="E336" s="7" t="s">
        <v>426</v>
      </c>
      <c r="F336" s="7"/>
      <c r="G336" s="7"/>
      <c r="H336" s="7"/>
      <c r="I336" s="7"/>
      <c r="J336" s="7"/>
      <c r="K336" s="7"/>
      <c r="L336" s="9" t="s">
        <v>413</v>
      </c>
      <c r="M336" s="18">
        <v>296</v>
      </c>
      <c r="N336" s="18">
        <v>125</v>
      </c>
      <c r="O336" s="18">
        <v>233</v>
      </c>
      <c r="P336" s="18">
        <v>126</v>
      </c>
      <c r="Q336" s="18">
        <v>189</v>
      </c>
      <c r="R336" s="18">
        <v>394</v>
      </c>
      <c r="S336" s="18">
        <v>303</v>
      </c>
      <c r="T336" s="25" t="s">
        <v>163</v>
      </c>
      <c r="U336" s="18">
        <v>223</v>
      </c>
    </row>
    <row r="337" spans="1:21" ht="29.45" customHeight="1">
      <c r="A337" s="7"/>
      <c r="B337" s="7"/>
      <c r="C337" s="7"/>
      <c r="D337" s="7"/>
      <c r="E337" s="69" t="s">
        <v>427</v>
      </c>
      <c r="F337" s="69"/>
      <c r="G337" s="69"/>
      <c r="H337" s="69"/>
      <c r="I337" s="69"/>
      <c r="J337" s="69"/>
      <c r="K337" s="69"/>
      <c r="L337" s="9" t="s">
        <v>413</v>
      </c>
      <c r="M337" s="18">
        <v>169</v>
      </c>
      <c r="N337" s="27">
        <v>92</v>
      </c>
      <c r="O337" s="18">
        <v>146</v>
      </c>
      <c r="P337" s="18">
        <v>107</v>
      </c>
      <c r="Q337" s="18">
        <v>119</v>
      </c>
      <c r="R337" s="25" t="s">
        <v>163</v>
      </c>
      <c r="S337" s="25" t="s">
        <v>163</v>
      </c>
      <c r="T337" s="25" t="s">
        <v>163</v>
      </c>
      <c r="U337" s="18">
        <v>129</v>
      </c>
    </row>
    <row r="338" spans="1:21" ht="16.5" customHeight="1">
      <c r="A338" s="7"/>
      <c r="B338" s="7"/>
      <c r="C338" s="7"/>
      <c r="D338" s="7"/>
      <c r="E338" s="7" t="s">
        <v>428</v>
      </c>
      <c r="F338" s="7"/>
      <c r="G338" s="7"/>
      <c r="H338" s="7"/>
      <c r="I338" s="7"/>
      <c r="J338" s="7"/>
      <c r="K338" s="7"/>
      <c r="L338" s="9" t="s">
        <v>413</v>
      </c>
      <c r="M338" s="27">
        <v>53</v>
      </c>
      <c r="N338" s="27">
        <v>27</v>
      </c>
      <c r="O338" s="27">
        <v>40</v>
      </c>
      <c r="P338" s="27">
        <v>36</v>
      </c>
      <c r="Q338" s="27">
        <v>43</v>
      </c>
      <c r="R338" s="27">
        <v>55</v>
      </c>
      <c r="S338" s="27">
        <v>48</v>
      </c>
      <c r="T338" s="27">
        <v>26</v>
      </c>
      <c r="U338" s="27">
        <v>39</v>
      </c>
    </row>
    <row r="339" spans="1:21" ht="16.5" customHeight="1">
      <c r="A339" s="7"/>
      <c r="B339" s="7"/>
      <c r="C339" s="7"/>
      <c r="D339" s="7" t="s">
        <v>429</v>
      </c>
      <c r="E339" s="7"/>
      <c r="F339" s="7"/>
      <c r="G339" s="7"/>
      <c r="H339" s="7"/>
      <c r="I339" s="7"/>
      <c r="J339" s="7"/>
      <c r="K339" s="7"/>
      <c r="L339" s="9"/>
      <c r="M339" s="10"/>
      <c r="N339" s="10"/>
      <c r="O339" s="10"/>
      <c r="P339" s="10"/>
      <c r="Q339" s="10"/>
      <c r="R339" s="10"/>
      <c r="S339" s="10"/>
      <c r="T339" s="10"/>
      <c r="U339" s="10"/>
    </row>
    <row r="340" spans="1:21" ht="16.5" customHeight="1">
      <c r="A340" s="7"/>
      <c r="B340" s="7"/>
      <c r="C340" s="7"/>
      <c r="D340" s="7"/>
      <c r="E340" s="7" t="s">
        <v>412</v>
      </c>
      <c r="F340" s="7"/>
      <c r="G340" s="7"/>
      <c r="H340" s="7"/>
      <c r="I340" s="7"/>
      <c r="J340" s="7"/>
      <c r="K340" s="7"/>
      <c r="L340" s="9" t="s">
        <v>413</v>
      </c>
      <c r="M340" s="18">
        <v>363</v>
      </c>
      <c r="N340" s="18">
        <v>158</v>
      </c>
      <c r="O340" s="18">
        <v>352</v>
      </c>
      <c r="P340" s="18">
        <v>309</v>
      </c>
      <c r="Q340" s="18">
        <v>336</v>
      </c>
      <c r="R340" s="18">
        <v>489</v>
      </c>
      <c r="S340" s="25" t="s">
        <v>163</v>
      </c>
      <c r="T340" s="18">
        <v>362</v>
      </c>
      <c r="U340" s="18">
        <v>353</v>
      </c>
    </row>
    <row r="341" spans="1:21" ht="16.5" customHeight="1">
      <c r="A341" s="7"/>
      <c r="B341" s="7"/>
      <c r="C341" s="7"/>
      <c r="D341" s="7"/>
      <c r="E341" s="7" t="s">
        <v>414</v>
      </c>
      <c r="F341" s="7"/>
      <c r="G341" s="7"/>
      <c r="H341" s="7"/>
      <c r="I341" s="7"/>
      <c r="J341" s="7"/>
      <c r="K341" s="7"/>
      <c r="L341" s="9" t="s">
        <v>413</v>
      </c>
      <c r="M341" s="18">
        <v>241</v>
      </c>
      <c r="N341" s="18">
        <v>112</v>
      </c>
      <c r="O341" s="18">
        <v>175</v>
      </c>
      <c r="P341" s="18">
        <v>147</v>
      </c>
      <c r="Q341" s="18">
        <v>116</v>
      </c>
      <c r="R341" s="18">
        <v>315</v>
      </c>
      <c r="S341" s="18">
        <v>365</v>
      </c>
      <c r="T341" s="18">
        <v>126</v>
      </c>
      <c r="U341" s="18">
        <v>174</v>
      </c>
    </row>
    <row r="342" spans="1:21" ht="29.45" customHeight="1">
      <c r="A342" s="7"/>
      <c r="B342" s="7"/>
      <c r="C342" s="7"/>
      <c r="D342" s="7"/>
      <c r="E342" s="69" t="s">
        <v>415</v>
      </c>
      <c r="F342" s="69"/>
      <c r="G342" s="69"/>
      <c r="H342" s="69"/>
      <c r="I342" s="69"/>
      <c r="J342" s="69"/>
      <c r="K342" s="69"/>
      <c r="L342" s="9" t="s">
        <v>413</v>
      </c>
      <c r="M342" s="18">
        <v>114</v>
      </c>
      <c r="N342" s="27">
        <v>64</v>
      </c>
      <c r="O342" s="27">
        <v>73</v>
      </c>
      <c r="P342" s="27">
        <v>64</v>
      </c>
      <c r="Q342" s="27">
        <v>51</v>
      </c>
      <c r="R342" s="25" t="s">
        <v>163</v>
      </c>
      <c r="S342" s="25" t="s">
        <v>163</v>
      </c>
      <c r="T342" s="24" t="s">
        <v>132</v>
      </c>
      <c r="U342" s="27">
        <v>76</v>
      </c>
    </row>
    <row r="343" spans="1:21" ht="16.5" customHeight="1">
      <c r="A343" s="7"/>
      <c r="B343" s="7"/>
      <c r="C343" s="7"/>
      <c r="D343" s="7"/>
      <c r="E343" s="7" t="s">
        <v>416</v>
      </c>
      <c r="F343" s="7"/>
      <c r="G343" s="7"/>
      <c r="H343" s="7"/>
      <c r="I343" s="7"/>
      <c r="J343" s="7"/>
      <c r="K343" s="7"/>
      <c r="L343" s="9" t="s">
        <v>413</v>
      </c>
      <c r="M343" s="18">
        <v>116</v>
      </c>
      <c r="N343" s="27">
        <v>78</v>
      </c>
      <c r="O343" s="27">
        <v>90</v>
      </c>
      <c r="P343" s="18">
        <v>119</v>
      </c>
      <c r="Q343" s="27">
        <v>93</v>
      </c>
      <c r="R343" s="18">
        <v>176</v>
      </c>
      <c r="S343" s="18">
        <v>107</v>
      </c>
      <c r="T343" s="18">
        <v>112</v>
      </c>
      <c r="U343" s="18">
        <v>101</v>
      </c>
    </row>
    <row r="344" spans="1:21" ht="16.5" customHeight="1">
      <c r="A344" s="7"/>
      <c r="B344" s="7"/>
      <c r="C344" s="7"/>
      <c r="D344" s="7"/>
      <c r="E344" s="7" t="s">
        <v>417</v>
      </c>
      <c r="F344" s="7"/>
      <c r="G344" s="7"/>
      <c r="H344" s="7"/>
      <c r="I344" s="7"/>
      <c r="J344" s="7"/>
      <c r="K344" s="7"/>
      <c r="L344" s="9" t="s">
        <v>413</v>
      </c>
      <c r="M344" s="18">
        <v>342</v>
      </c>
      <c r="N344" s="18">
        <v>165</v>
      </c>
      <c r="O344" s="18">
        <v>351</v>
      </c>
      <c r="P344" s="18">
        <v>335</v>
      </c>
      <c r="Q344" s="18">
        <v>163</v>
      </c>
      <c r="R344" s="25" t="s">
        <v>163</v>
      </c>
      <c r="S344" s="25" t="s">
        <v>163</v>
      </c>
      <c r="T344" s="27">
        <v>84</v>
      </c>
      <c r="U344" s="18">
        <v>284</v>
      </c>
    </row>
    <row r="345" spans="1:21" ht="16.5" customHeight="1">
      <c r="A345" s="7"/>
      <c r="B345" s="7"/>
      <c r="C345" s="7"/>
      <c r="D345" s="7"/>
      <c r="E345" s="7" t="s">
        <v>418</v>
      </c>
      <c r="F345" s="7"/>
      <c r="G345" s="7"/>
      <c r="H345" s="7"/>
      <c r="I345" s="7"/>
      <c r="J345" s="7"/>
      <c r="K345" s="7"/>
      <c r="L345" s="9" t="s">
        <v>413</v>
      </c>
      <c r="M345" s="18">
        <v>339</v>
      </c>
      <c r="N345" s="18">
        <v>194</v>
      </c>
      <c r="O345" s="18">
        <v>342</v>
      </c>
      <c r="P345" s="18">
        <v>183</v>
      </c>
      <c r="Q345" s="18">
        <v>355</v>
      </c>
      <c r="R345" s="18">
        <v>435</v>
      </c>
      <c r="S345" s="18">
        <v>164</v>
      </c>
      <c r="T345" s="18">
        <v>354</v>
      </c>
      <c r="U345" s="18">
        <v>311</v>
      </c>
    </row>
    <row r="346" spans="1:21" ht="16.5" customHeight="1">
      <c r="A346" s="7"/>
      <c r="B346" s="7"/>
      <c r="C346" s="7"/>
      <c r="D346" s="7"/>
      <c r="E346" s="7" t="s">
        <v>419</v>
      </c>
      <c r="F346" s="7"/>
      <c r="G346" s="7"/>
      <c r="H346" s="7"/>
      <c r="I346" s="7"/>
      <c r="J346" s="7"/>
      <c r="K346" s="7"/>
      <c r="L346" s="9" t="s">
        <v>413</v>
      </c>
      <c r="M346" s="18">
        <v>348</v>
      </c>
      <c r="N346" s="18">
        <v>155</v>
      </c>
      <c r="O346" s="18">
        <v>305</v>
      </c>
      <c r="P346" s="18">
        <v>228</v>
      </c>
      <c r="Q346" s="18">
        <v>216</v>
      </c>
      <c r="R346" s="18">
        <v>494</v>
      </c>
      <c r="S346" s="18">
        <v>370</v>
      </c>
      <c r="T346" s="18">
        <v>223</v>
      </c>
      <c r="U346" s="18">
        <v>308</v>
      </c>
    </row>
    <row r="347" spans="1:21" ht="16.5" customHeight="1">
      <c r="A347" s="7"/>
      <c r="B347" s="7"/>
      <c r="C347" s="7"/>
      <c r="D347" s="7"/>
      <c r="E347" s="7" t="s">
        <v>420</v>
      </c>
      <c r="F347" s="7"/>
      <c r="G347" s="7"/>
      <c r="H347" s="7"/>
      <c r="I347" s="7"/>
      <c r="J347" s="7"/>
      <c r="K347" s="7"/>
      <c r="L347" s="9" t="s">
        <v>413</v>
      </c>
      <c r="M347" s="18">
        <v>406</v>
      </c>
      <c r="N347" s="18">
        <v>498</v>
      </c>
      <c r="O347" s="18">
        <v>364</v>
      </c>
      <c r="P347" s="18">
        <v>380</v>
      </c>
      <c r="Q347" s="18">
        <v>466</v>
      </c>
      <c r="R347" s="25" t="s">
        <v>163</v>
      </c>
      <c r="S347" s="25" t="s">
        <v>163</v>
      </c>
      <c r="T347" s="25" t="s">
        <v>163</v>
      </c>
      <c r="U347" s="18">
        <v>429</v>
      </c>
    </row>
    <row r="348" spans="1:21" ht="16.5" customHeight="1">
      <c r="A348" s="7"/>
      <c r="B348" s="7"/>
      <c r="C348" s="7"/>
      <c r="D348" s="7"/>
      <c r="E348" s="7" t="s">
        <v>421</v>
      </c>
      <c r="F348" s="7"/>
      <c r="G348" s="7"/>
      <c r="H348" s="7"/>
      <c r="I348" s="7"/>
      <c r="J348" s="7"/>
      <c r="K348" s="7"/>
      <c r="L348" s="9" t="s">
        <v>413</v>
      </c>
      <c r="M348" s="18">
        <v>321</v>
      </c>
      <c r="N348" s="18">
        <v>129</v>
      </c>
      <c r="O348" s="18">
        <v>103</v>
      </c>
      <c r="P348" s="18">
        <v>301</v>
      </c>
      <c r="Q348" s="18">
        <v>131</v>
      </c>
      <c r="R348" s="18">
        <v>290</v>
      </c>
      <c r="S348" s="25" t="s">
        <v>163</v>
      </c>
      <c r="T348" s="18">
        <v>132</v>
      </c>
      <c r="U348" s="18">
        <v>249</v>
      </c>
    </row>
    <row r="349" spans="1:21" ht="16.5" customHeight="1">
      <c r="A349" s="7"/>
      <c r="B349" s="7"/>
      <c r="C349" s="7"/>
      <c r="D349" s="7"/>
      <c r="E349" s="7" t="s">
        <v>422</v>
      </c>
      <c r="F349" s="7"/>
      <c r="G349" s="7"/>
      <c r="H349" s="7"/>
      <c r="I349" s="7"/>
      <c r="J349" s="7"/>
      <c r="K349" s="7"/>
      <c r="L349" s="9" t="s">
        <v>413</v>
      </c>
      <c r="M349" s="18">
        <v>257</v>
      </c>
      <c r="N349" s="18">
        <v>150</v>
      </c>
      <c r="O349" s="27">
        <v>97</v>
      </c>
      <c r="P349" s="18">
        <v>139</v>
      </c>
      <c r="Q349" s="18">
        <v>120</v>
      </c>
      <c r="R349" s="25" t="s">
        <v>163</v>
      </c>
      <c r="S349" s="25" t="s">
        <v>163</v>
      </c>
      <c r="T349" s="25" t="s">
        <v>163</v>
      </c>
      <c r="U349" s="18">
        <v>158</v>
      </c>
    </row>
    <row r="350" spans="1:21" ht="16.5" customHeight="1">
      <c r="A350" s="7"/>
      <c r="B350" s="7"/>
      <c r="C350" s="7"/>
      <c r="D350" s="7"/>
      <c r="E350" s="7" t="s">
        <v>423</v>
      </c>
      <c r="F350" s="7"/>
      <c r="G350" s="7"/>
      <c r="H350" s="7"/>
      <c r="I350" s="7"/>
      <c r="J350" s="7"/>
      <c r="K350" s="7"/>
      <c r="L350" s="9" t="s">
        <v>413</v>
      </c>
      <c r="M350" s="18">
        <v>396</v>
      </c>
      <c r="N350" s="18">
        <v>356</v>
      </c>
      <c r="O350" s="18">
        <v>385</v>
      </c>
      <c r="P350" s="18">
        <v>426</v>
      </c>
      <c r="Q350" s="18">
        <v>393</v>
      </c>
      <c r="R350" s="25" t="s">
        <v>163</v>
      </c>
      <c r="S350" s="18">
        <v>548</v>
      </c>
      <c r="T350" s="25" t="s">
        <v>163</v>
      </c>
      <c r="U350" s="18">
        <v>401</v>
      </c>
    </row>
    <row r="351" spans="1:21" ht="16.5" customHeight="1">
      <c r="A351" s="7"/>
      <c r="B351" s="7"/>
      <c r="C351" s="7"/>
      <c r="D351" s="7"/>
      <c r="E351" s="7" t="s">
        <v>424</v>
      </c>
      <c r="F351" s="7"/>
      <c r="G351" s="7"/>
      <c r="H351" s="7"/>
      <c r="I351" s="7"/>
      <c r="J351" s="7"/>
      <c r="K351" s="7"/>
      <c r="L351" s="9" t="s">
        <v>413</v>
      </c>
      <c r="M351" s="18">
        <v>375</v>
      </c>
      <c r="N351" s="18">
        <v>220</v>
      </c>
      <c r="O351" s="18">
        <v>357</v>
      </c>
      <c r="P351" s="18">
        <v>401</v>
      </c>
      <c r="Q351" s="18">
        <v>363</v>
      </c>
      <c r="R351" s="18">
        <v>328</v>
      </c>
      <c r="S351" s="18">
        <v>536</v>
      </c>
      <c r="T351" s="18">
        <v>281</v>
      </c>
      <c r="U351" s="18">
        <v>364</v>
      </c>
    </row>
    <row r="352" spans="1:21" ht="16.5" customHeight="1">
      <c r="A352" s="7"/>
      <c r="B352" s="7"/>
      <c r="C352" s="7"/>
      <c r="D352" s="7"/>
      <c r="E352" s="7" t="s">
        <v>425</v>
      </c>
      <c r="F352" s="7"/>
      <c r="G352" s="7"/>
      <c r="H352" s="7"/>
      <c r="I352" s="7"/>
      <c r="J352" s="7"/>
      <c r="K352" s="7"/>
      <c r="L352" s="9" t="s">
        <v>413</v>
      </c>
      <c r="M352" s="18">
        <v>369</v>
      </c>
      <c r="N352" s="18">
        <v>283</v>
      </c>
      <c r="O352" s="18">
        <v>357</v>
      </c>
      <c r="P352" s="18">
        <v>286</v>
      </c>
      <c r="Q352" s="18">
        <v>369</v>
      </c>
      <c r="R352" s="18">
        <v>492</v>
      </c>
      <c r="S352" s="18">
        <v>459</v>
      </c>
      <c r="T352" s="25" t="s">
        <v>163</v>
      </c>
      <c r="U352" s="18">
        <v>358</v>
      </c>
    </row>
    <row r="353" spans="1:21" ht="16.5" customHeight="1">
      <c r="A353" s="7"/>
      <c r="B353" s="7"/>
      <c r="C353" s="7"/>
      <c r="D353" s="7"/>
      <c r="E353" s="7" t="s">
        <v>426</v>
      </c>
      <c r="F353" s="7"/>
      <c r="G353" s="7"/>
      <c r="H353" s="7"/>
      <c r="I353" s="7"/>
      <c r="J353" s="7"/>
      <c r="K353" s="7"/>
      <c r="L353" s="9" t="s">
        <v>413</v>
      </c>
      <c r="M353" s="18">
        <v>378</v>
      </c>
      <c r="N353" s="18">
        <v>335</v>
      </c>
      <c r="O353" s="18">
        <v>365</v>
      </c>
      <c r="P353" s="18">
        <v>313</v>
      </c>
      <c r="Q353" s="18">
        <v>383</v>
      </c>
      <c r="R353" s="18">
        <v>602</v>
      </c>
      <c r="S353" s="18">
        <v>461</v>
      </c>
      <c r="T353" s="25" t="s">
        <v>163</v>
      </c>
      <c r="U353" s="18">
        <v>372</v>
      </c>
    </row>
    <row r="354" spans="1:21" ht="29.45" customHeight="1">
      <c r="A354" s="7"/>
      <c r="B354" s="7"/>
      <c r="C354" s="7"/>
      <c r="D354" s="7"/>
      <c r="E354" s="69" t="s">
        <v>427</v>
      </c>
      <c r="F354" s="69"/>
      <c r="G354" s="69"/>
      <c r="H354" s="69"/>
      <c r="I354" s="69"/>
      <c r="J354" s="69"/>
      <c r="K354" s="69"/>
      <c r="L354" s="9" t="s">
        <v>413</v>
      </c>
      <c r="M354" s="18">
        <v>343</v>
      </c>
      <c r="N354" s="18">
        <v>314</v>
      </c>
      <c r="O354" s="18">
        <v>365</v>
      </c>
      <c r="P354" s="18">
        <v>346</v>
      </c>
      <c r="Q354" s="18">
        <v>414</v>
      </c>
      <c r="R354" s="25" t="s">
        <v>163</v>
      </c>
      <c r="S354" s="25" t="s">
        <v>163</v>
      </c>
      <c r="T354" s="25" t="s">
        <v>163</v>
      </c>
      <c r="U354" s="18">
        <v>357</v>
      </c>
    </row>
    <row r="355" spans="1:21" ht="16.5" customHeight="1">
      <c r="A355" s="7"/>
      <c r="B355" s="7"/>
      <c r="C355" s="7"/>
      <c r="D355" s="7"/>
      <c r="E355" s="7" t="s">
        <v>428</v>
      </c>
      <c r="F355" s="7"/>
      <c r="G355" s="7"/>
      <c r="H355" s="7"/>
      <c r="I355" s="7"/>
      <c r="J355" s="7"/>
      <c r="K355" s="7"/>
      <c r="L355" s="9" t="s">
        <v>413</v>
      </c>
      <c r="M355" s="18">
        <v>339</v>
      </c>
      <c r="N355" s="18">
        <v>161</v>
      </c>
      <c r="O355" s="18">
        <v>279</v>
      </c>
      <c r="P355" s="18">
        <v>201</v>
      </c>
      <c r="Q355" s="18">
        <v>278</v>
      </c>
      <c r="R355" s="18">
        <v>363</v>
      </c>
      <c r="S355" s="18">
        <v>304</v>
      </c>
      <c r="T355" s="18">
        <v>237</v>
      </c>
      <c r="U355" s="18">
        <v>281</v>
      </c>
    </row>
    <row r="356" spans="1:21" ht="16.5" customHeight="1">
      <c r="A356" s="7"/>
      <c r="B356" s="7" t="s">
        <v>83</v>
      </c>
      <c r="C356" s="7"/>
      <c r="D356" s="7"/>
      <c r="E356" s="7"/>
      <c r="F356" s="7"/>
      <c r="G356" s="7"/>
      <c r="H356" s="7"/>
      <c r="I356" s="7"/>
      <c r="J356" s="7"/>
      <c r="K356" s="7"/>
      <c r="L356" s="9"/>
      <c r="M356" s="10"/>
      <c r="N356" s="10"/>
      <c r="O356" s="10"/>
      <c r="P356" s="10"/>
      <c r="Q356" s="10"/>
      <c r="R356" s="10"/>
      <c r="S356" s="10"/>
      <c r="T356" s="10"/>
      <c r="U356" s="10"/>
    </row>
    <row r="357" spans="1:21" ht="16.5" customHeight="1">
      <c r="A357" s="7"/>
      <c r="B357" s="7"/>
      <c r="C357" s="7" t="s">
        <v>310</v>
      </c>
      <c r="D357" s="7"/>
      <c r="E357" s="7"/>
      <c r="F357" s="7"/>
      <c r="G357" s="7"/>
      <c r="H357" s="7"/>
      <c r="I357" s="7"/>
      <c r="J357" s="7"/>
      <c r="K357" s="7"/>
      <c r="L357" s="9"/>
      <c r="M357" s="10"/>
      <c r="N357" s="10"/>
      <c r="O357" s="10"/>
      <c r="P357" s="10"/>
      <c r="Q357" s="10"/>
      <c r="R357" s="10"/>
      <c r="S357" s="10"/>
      <c r="T357" s="10"/>
      <c r="U357" s="10"/>
    </row>
    <row r="358" spans="1:21" ht="16.5" customHeight="1">
      <c r="A358" s="7"/>
      <c r="B358" s="7"/>
      <c r="C358" s="7"/>
      <c r="D358" s="7" t="s">
        <v>411</v>
      </c>
      <c r="E358" s="7"/>
      <c r="F358" s="7"/>
      <c r="G358" s="7"/>
      <c r="H358" s="7"/>
      <c r="I358" s="7"/>
      <c r="J358" s="7"/>
      <c r="K358" s="7"/>
      <c r="L358" s="9"/>
      <c r="M358" s="10"/>
      <c r="N358" s="10"/>
      <c r="O358" s="10"/>
      <c r="P358" s="10"/>
      <c r="Q358" s="10"/>
      <c r="R358" s="10"/>
      <c r="S358" s="10"/>
      <c r="T358" s="10"/>
      <c r="U358" s="10"/>
    </row>
    <row r="359" spans="1:21" ht="16.5" customHeight="1">
      <c r="A359" s="7"/>
      <c r="B359" s="7"/>
      <c r="C359" s="7"/>
      <c r="D359" s="7"/>
      <c r="E359" s="7" t="s">
        <v>412</v>
      </c>
      <c r="F359" s="7"/>
      <c r="G359" s="7"/>
      <c r="H359" s="7"/>
      <c r="I359" s="7"/>
      <c r="J359" s="7"/>
      <c r="K359" s="7"/>
      <c r="L359" s="9" t="s">
        <v>413</v>
      </c>
      <c r="M359" s="18">
        <v>102</v>
      </c>
      <c r="N359" s="27">
        <v>38</v>
      </c>
      <c r="O359" s="27">
        <v>63</v>
      </c>
      <c r="P359" s="27">
        <v>73</v>
      </c>
      <c r="Q359" s="18">
        <v>143</v>
      </c>
      <c r="R359" s="18">
        <v>136</v>
      </c>
      <c r="S359" s="24" t="s">
        <v>132</v>
      </c>
      <c r="T359" s="18">
        <v>113</v>
      </c>
      <c r="U359" s="27">
        <v>73</v>
      </c>
    </row>
    <row r="360" spans="1:21" ht="16.5" customHeight="1">
      <c r="A360" s="7"/>
      <c r="B360" s="7"/>
      <c r="C360" s="7"/>
      <c r="D360" s="7"/>
      <c r="E360" s="7" t="s">
        <v>414</v>
      </c>
      <c r="F360" s="7"/>
      <c r="G360" s="7"/>
      <c r="H360" s="7"/>
      <c r="I360" s="7"/>
      <c r="J360" s="7"/>
      <c r="K360" s="7"/>
      <c r="L360" s="9" t="s">
        <v>413</v>
      </c>
      <c r="M360" s="27">
        <v>47</v>
      </c>
      <c r="N360" s="27">
        <v>38</v>
      </c>
      <c r="O360" s="27">
        <v>50</v>
      </c>
      <c r="P360" s="27">
        <v>44</v>
      </c>
      <c r="Q360" s="27">
        <v>40</v>
      </c>
      <c r="R360" s="18">
        <v>105</v>
      </c>
      <c r="S360" s="25" t="s">
        <v>163</v>
      </c>
      <c r="T360" s="25" t="s">
        <v>163</v>
      </c>
      <c r="U360" s="27">
        <v>47</v>
      </c>
    </row>
    <row r="361" spans="1:21" ht="29.45" customHeight="1">
      <c r="A361" s="7"/>
      <c r="B361" s="7"/>
      <c r="C361" s="7"/>
      <c r="D361" s="7"/>
      <c r="E361" s="69" t="s">
        <v>415</v>
      </c>
      <c r="F361" s="69"/>
      <c r="G361" s="69"/>
      <c r="H361" s="69"/>
      <c r="I361" s="69"/>
      <c r="J361" s="69"/>
      <c r="K361" s="69"/>
      <c r="L361" s="9" t="s">
        <v>413</v>
      </c>
      <c r="M361" s="27">
        <v>34</v>
      </c>
      <c r="N361" s="27">
        <v>19</v>
      </c>
      <c r="O361" s="24">
        <v>9</v>
      </c>
      <c r="P361" s="27">
        <v>14</v>
      </c>
      <c r="Q361" s="27">
        <v>18</v>
      </c>
      <c r="R361" s="25" t="s">
        <v>163</v>
      </c>
      <c r="S361" s="25" t="s">
        <v>163</v>
      </c>
      <c r="T361" s="24" t="s">
        <v>132</v>
      </c>
      <c r="U361" s="27">
        <v>18</v>
      </c>
    </row>
    <row r="362" spans="1:21" ht="16.5" customHeight="1">
      <c r="A362" s="7"/>
      <c r="B362" s="7"/>
      <c r="C362" s="7"/>
      <c r="D362" s="7"/>
      <c r="E362" s="7" t="s">
        <v>416</v>
      </c>
      <c r="F362" s="7"/>
      <c r="G362" s="7"/>
      <c r="H362" s="7"/>
      <c r="I362" s="7"/>
      <c r="J362" s="7"/>
      <c r="K362" s="7"/>
      <c r="L362" s="9" t="s">
        <v>413</v>
      </c>
      <c r="M362" s="27">
        <v>30</v>
      </c>
      <c r="N362" s="27">
        <v>19</v>
      </c>
      <c r="O362" s="27">
        <v>26</v>
      </c>
      <c r="P362" s="27">
        <v>42</v>
      </c>
      <c r="Q362" s="27">
        <v>35</v>
      </c>
      <c r="R362" s="27">
        <v>42</v>
      </c>
      <c r="S362" s="27">
        <v>27</v>
      </c>
      <c r="T362" s="25" t="s">
        <v>163</v>
      </c>
      <c r="U362" s="27">
        <v>27</v>
      </c>
    </row>
    <row r="363" spans="1:21" ht="16.5" customHeight="1">
      <c r="A363" s="7"/>
      <c r="B363" s="7"/>
      <c r="C363" s="7"/>
      <c r="D363" s="7"/>
      <c r="E363" s="7" t="s">
        <v>417</v>
      </c>
      <c r="F363" s="7"/>
      <c r="G363" s="7"/>
      <c r="H363" s="7"/>
      <c r="I363" s="7"/>
      <c r="J363" s="7"/>
      <c r="K363" s="7"/>
      <c r="L363" s="9" t="s">
        <v>413</v>
      </c>
      <c r="M363" s="27">
        <v>86</v>
      </c>
      <c r="N363" s="27">
        <v>77</v>
      </c>
      <c r="O363" s="27">
        <v>69</v>
      </c>
      <c r="P363" s="25" t="s">
        <v>163</v>
      </c>
      <c r="Q363" s="25" t="s">
        <v>163</v>
      </c>
      <c r="R363" s="25" t="s">
        <v>163</v>
      </c>
      <c r="S363" s="25" t="s">
        <v>163</v>
      </c>
      <c r="T363" s="25" t="s">
        <v>163</v>
      </c>
      <c r="U363" s="27">
        <v>78</v>
      </c>
    </row>
    <row r="364" spans="1:21" ht="16.5" customHeight="1">
      <c r="A364" s="7"/>
      <c r="B364" s="7"/>
      <c r="C364" s="7"/>
      <c r="D364" s="7"/>
      <c r="E364" s="7" t="s">
        <v>418</v>
      </c>
      <c r="F364" s="7"/>
      <c r="G364" s="7"/>
      <c r="H364" s="7"/>
      <c r="I364" s="7"/>
      <c r="J364" s="7"/>
      <c r="K364" s="7"/>
      <c r="L364" s="9" t="s">
        <v>413</v>
      </c>
      <c r="M364" s="27">
        <v>35</v>
      </c>
      <c r="N364" s="27">
        <v>32</v>
      </c>
      <c r="O364" s="27">
        <v>70</v>
      </c>
      <c r="P364" s="27">
        <v>32</v>
      </c>
      <c r="Q364" s="27">
        <v>44</v>
      </c>
      <c r="R364" s="25" t="s">
        <v>163</v>
      </c>
      <c r="S364" s="25" t="s">
        <v>163</v>
      </c>
      <c r="T364" s="25" t="s">
        <v>163</v>
      </c>
      <c r="U364" s="27">
        <v>42</v>
      </c>
    </row>
    <row r="365" spans="1:21" ht="16.5" customHeight="1">
      <c r="A365" s="7"/>
      <c r="B365" s="7"/>
      <c r="C365" s="7"/>
      <c r="D365" s="7"/>
      <c r="E365" s="7" t="s">
        <v>419</v>
      </c>
      <c r="F365" s="7"/>
      <c r="G365" s="7"/>
      <c r="H365" s="7"/>
      <c r="I365" s="7"/>
      <c r="J365" s="7"/>
      <c r="K365" s="7"/>
      <c r="L365" s="9" t="s">
        <v>413</v>
      </c>
      <c r="M365" s="27">
        <v>56</v>
      </c>
      <c r="N365" s="27">
        <v>36</v>
      </c>
      <c r="O365" s="27">
        <v>59</v>
      </c>
      <c r="P365" s="27">
        <v>44</v>
      </c>
      <c r="Q365" s="27">
        <v>46</v>
      </c>
      <c r="R365" s="18">
        <v>192</v>
      </c>
      <c r="S365" s="25" t="s">
        <v>163</v>
      </c>
      <c r="T365" s="25" t="s">
        <v>163</v>
      </c>
      <c r="U365" s="27">
        <v>52</v>
      </c>
    </row>
    <row r="366" spans="1:21" ht="16.5" customHeight="1">
      <c r="A366" s="7"/>
      <c r="B366" s="7"/>
      <c r="C366" s="7"/>
      <c r="D366" s="7"/>
      <c r="E366" s="7" t="s">
        <v>420</v>
      </c>
      <c r="F366" s="7"/>
      <c r="G366" s="7"/>
      <c r="H366" s="7"/>
      <c r="I366" s="7"/>
      <c r="J366" s="7"/>
      <c r="K366" s="7"/>
      <c r="L366" s="9" t="s">
        <v>413</v>
      </c>
      <c r="M366" s="18">
        <v>325</v>
      </c>
      <c r="N366" s="25" t="s">
        <v>163</v>
      </c>
      <c r="O366" s="18">
        <v>124</v>
      </c>
      <c r="P366" s="25" t="s">
        <v>163</v>
      </c>
      <c r="Q366" s="25" t="s">
        <v>163</v>
      </c>
      <c r="R366" s="25" t="s">
        <v>163</v>
      </c>
      <c r="S366" s="25" t="s">
        <v>163</v>
      </c>
      <c r="T366" s="25" t="s">
        <v>163</v>
      </c>
      <c r="U366" s="18">
        <v>227</v>
      </c>
    </row>
    <row r="367" spans="1:21" ht="16.5" customHeight="1">
      <c r="A367" s="7"/>
      <c r="B367" s="7"/>
      <c r="C367" s="7"/>
      <c r="D367" s="7"/>
      <c r="E367" s="7" t="s">
        <v>421</v>
      </c>
      <c r="F367" s="7"/>
      <c r="G367" s="7"/>
      <c r="H367" s="7"/>
      <c r="I367" s="7"/>
      <c r="J367" s="7"/>
      <c r="K367" s="7"/>
      <c r="L367" s="9" t="s">
        <v>413</v>
      </c>
      <c r="M367" s="27">
        <v>84</v>
      </c>
      <c r="N367" s="27">
        <v>50</v>
      </c>
      <c r="O367" s="27">
        <v>59</v>
      </c>
      <c r="P367" s="27">
        <v>91</v>
      </c>
      <c r="Q367" s="27">
        <v>61</v>
      </c>
      <c r="R367" s="18">
        <v>111</v>
      </c>
      <c r="S367" s="25" t="s">
        <v>163</v>
      </c>
      <c r="T367" s="25" t="s">
        <v>163</v>
      </c>
      <c r="U367" s="27">
        <v>71</v>
      </c>
    </row>
    <row r="368" spans="1:21" ht="16.5" customHeight="1">
      <c r="A368" s="7"/>
      <c r="B368" s="7"/>
      <c r="C368" s="7"/>
      <c r="D368" s="7"/>
      <c r="E368" s="7" t="s">
        <v>422</v>
      </c>
      <c r="F368" s="7"/>
      <c r="G368" s="7"/>
      <c r="H368" s="7"/>
      <c r="I368" s="7"/>
      <c r="J368" s="7"/>
      <c r="K368" s="7"/>
      <c r="L368" s="9" t="s">
        <v>413</v>
      </c>
      <c r="M368" s="27">
        <v>61</v>
      </c>
      <c r="N368" s="27">
        <v>39</v>
      </c>
      <c r="O368" s="27">
        <v>42</v>
      </c>
      <c r="P368" s="27">
        <v>56</v>
      </c>
      <c r="Q368" s="27">
        <v>49</v>
      </c>
      <c r="R368" s="25" t="s">
        <v>163</v>
      </c>
      <c r="S368" s="25" t="s">
        <v>163</v>
      </c>
      <c r="T368" s="25" t="s">
        <v>163</v>
      </c>
      <c r="U368" s="27">
        <v>49</v>
      </c>
    </row>
    <row r="369" spans="1:21" ht="16.5" customHeight="1">
      <c r="A369" s="7"/>
      <c r="B369" s="7"/>
      <c r="C369" s="7"/>
      <c r="D369" s="7"/>
      <c r="E369" s="7" t="s">
        <v>423</v>
      </c>
      <c r="F369" s="7"/>
      <c r="G369" s="7"/>
      <c r="H369" s="7"/>
      <c r="I369" s="7"/>
      <c r="J369" s="7"/>
      <c r="K369" s="7"/>
      <c r="L369" s="9" t="s">
        <v>413</v>
      </c>
      <c r="M369" s="18">
        <v>312</v>
      </c>
      <c r="N369" s="18">
        <v>182</v>
      </c>
      <c r="O369" s="18">
        <v>338</v>
      </c>
      <c r="P369" s="18">
        <v>329</v>
      </c>
      <c r="Q369" s="18">
        <v>384</v>
      </c>
      <c r="R369" s="25" t="s">
        <v>163</v>
      </c>
      <c r="S369" s="25" t="s">
        <v>163</v>
      </c>
      <c r="T369" s="25" t="s">
        <v>163</v>
      </c>
      <c r="U369" s="18">
        <v>299</v>
      </c>
    </row>
    <row r="370" spans="1:21" ht="16.5" customHeight="1">
      <c r="A370" s="7"/>
      <c r="B370" s="7"/>
      <c r="C370" s="7"/>
      <c r="D370" s="7"/>
      <c r="E370" s="7" t="s">
        <v>424</v>
      </c>
      <c r="F370" s="7"/>
      <c r="G370" s="7"/>
      <c r="H370" s="7"/>
      <c r="I370" s="7"/>
      <c r="J370" s="7"/>
      <c r="K370" s="7"/>
      <c r="L370" s="9" t="s">
        <v>413</v>
      </c>
      <c r="M370" s="18">
        <v>300</v>
      </c>
      <c r="N370" s="27">
        <v>62</v>
      </c>
      <c r="O370" s="18">
        <v>113</v>
      </c>
      <c r="P370" s="18">
        <v>218</v>
      </c>
      <c r="Q370" s="27">
        <v>82</v>
      </c>
      <c r="R370" s="18">
        <v>149</v>
      </c>
      <c r="S370" s="18">
        <v>302</v>
      </c>
      <c r="T370" s="27">
        <v>71</v>
      </c>
      <c r="U370" s="18">
        <v>118</v>
      </c>
    </row>
    <row r="371" spans="1:21" ht="16.5" customHeight="1">
      <c r="A371" s="7"/>
      <c r="B371" s="7"/>
      <c r="C371" s="7"/>
      <c r="D371" s="7"/>
      <c r="E371" s="7" t="s">
        <v>425</v>
      </c>
      <c r="F371" s="7"/>
      <c r="G371" s="7"/>
      <c r="H371" s="7"/>
      <c r="I371" s="7"/>
      <c r="J371" s="7"/>
      <c r="K371" s="7"/>
      <c r="L371" s="9" t="s">
        <v>413</v>
      </c>
      <c r="M371" s="18">
        <v>231</v>
      </c>
      <c r="N371" s="27">
        <v>62</v>
      </c>
      <c r="O371" s="27">
        <v>89</v>
      </c>
      <c r="P371" s="18">
        <v>107</v>
      </c>
      <c r="Q371" s="18">
        <v>273</v>
      </c>
      <c r="R371" s="18">
        <v>176</v>
      </c>
      <c r="S371" s="18">
        <v>133</v>
      </c>
      <c r="T371" s="25" t="s">
        <v>163</v>
      </c>
      <c r="U371" s="18">
        <v>109</v>
      </c>
    </row>
    <row r="372" spans="1:21" ht="16.5" customHeight="1">
      <c r="A372" s="7"/>
      <c r="B372" s="7"/>
      <c r="C372" s="7"/>
      <c r="D372" s="7"/>
      <c r="E372" s="7" t="s">
        <v>426</v>
      </c>
      <c r="F372" s="7"/>
      <c r="G372" s="7"/>
      <c r="H372" s="7"/>
      <c r="I372" s="7"/>
      <c r="J372" s="7"/>
      <c r="K372" s="7"/>
      <c r="L372" s="9" t="s">
        <v>413</v>
      </c>
      <c r="M372" s="18">
        <v>307</v>
      </c>
      <c r="N372" s="27">
        <v>81</v>
      </c>
      <c r="O372" s="18">
        <v>137</v>
      </c>
      <c r="P372" s="18">
        <v>141</v>
      </c>
      <c r="Q372" s="18">
        <v>363</v>
      </c>
      <c r="R372" s="18">
        <v>412</v>
      </c>
      <c r="S372" s="18">
        <v>352</v>
      </c>
      <c r="T372" s="25" t="s">
        <v>163</v>
      </c>
      <c r="U372" s="18">
        <v>224</v>
      </c>
    </row>
    <row r="373" spans="1:21" ht="29.45" customHeight="1">
      <c r="A373" s="7"/>
      <c r="B373" s="7"/>
      <c r="C373" s="7"/>
      <c r="D373" s="7"/>
      <c r="E373" s="69" t="s">
        <v>427</v>
      </c>
      <c r="F373" s="69"/>
      <c r="G373" s="69"/>
      <c r="H373" s="69"/>
      <c r="I373" s="69"/>
      <c r="J373" s="69"/>
      <c r="K373" s="69"/>
      <c r="L373" s="9" t="s">
        <v>413</v>
      </c>
      <c r="M373" s="18">
        <v>111</v>
      </c>
      <c r="N373" s="18">
        <v>203</v>
      </c>
      <c r="O373" s="27">
        <v>80</v>
      </c>
      <c r="P373" s="25" t="s">
        <v>163</v>
      </c>
      <c r="Q373" s="18">
        <v>273</v>
      </c>
      <c r="R373" s="25" t="s">
        <v>163</v>
      </c>
      <c r="S373" s="25" t="s">
        <v>163</v>
      </c>
      <c r="T373" s="25" t="s">
        <v>163</v>
      </c>
      <c r="U373" s="18">
        <v>143</v>
      </c>
    </row>
    <row r="374" spans="1:21" ht="16.5" customHeight="1">
      <c r="A374" s="7"/>
      <c r="B374" s="7"/>
      <c r="C374" s="7"/>
      <c r="D374" s="7"/>
      <c r="E374" s="7" t="s">
        <v>428</v>
      </c>
      <c r="F374" s="7"/>
      <c r="G374" s="7"/>
      <c r="H374" s="7"/>
      <c r="I374" s="7"/>
      <c r="J374" s="7"/>
      <c r="K374" s="7"/>
      <c r="L374" s="9" t="s">
        <v>413</v>
      </c>
      <c r="M374" s="27">
        <v>36</v>
      </c>
      <c r="N374" s="27">
        <v>30</v>
      </c>
      <c r="O374" s="27">
        <v>38</v>
      </c>
      <c r="P374" s="27">
        <v>34</v>
      </c>
      <c r="Q374" s="27">
        <v>42</v>
      </c>
      <c r="R374" s="27">
        <v>64</v>
      </c>
      <c r="S374" s="27">
        <v>35</v>
      </c>
      <c r="T374" s="27">
        <v>31</v>
      </c>
      <c r="U374" s="27">
        <v>36</v>
      </c>
    </row>
    <row r="375" spans="1:21" ht="16.5" customHeight="1">
      <c r="A375" s="7"/>
      <c r="B375" s="7"/>
      <c r="C375" s="7"/>
      <c r="D375" s="7" t="s">
        <v>429</v>
      </c>
      <c r="E375" s="7"/>
      <c r="F375" s="7"/>
      <c r="G375" s="7"/>
      <c r="H375" s="7"/>
      <c r="I375" s="7"/>
      <c r="J375" s="7"/>
      <c r="K375" s="7"/>
      <c r="L375" s="9"/>
      <c r="M375" s="10"/>
      <c r="N375" s="10"/>
      <c r="O375" s="10"/>
      <c r="P375" s="10"/>
      <c r="Q375" s="10"/>
      <c r="R375" s="10"/>
      <c r="S375" s="10"/>
      <c r="T375" s="10"/>
      <c r="U375" s="10"/>
    </row>
    <row r="376" spans="1:21" ht="16.5" customHeight="1">
      <c r="A376" s="7"/>
      <c r="B376" s="7"/>
      <c r="C376" s="7"/>
      <c r="D376" s="7"/>
      <c r="E376" s="7" t="s">
        <v>412</v>
      </c>
      <c r="F376" s="7"/>
      <c r="G376" s="7"/>
      <c r="H376" s="7"/>
      <c r="I376" s="7"/>
      <c r="J376" s="7"/>
      <c r="K376" s="7"/>
      <c r="L376" s="9" t="s">
        <v>413</v>
      </c>
      <c r="M376" s="18">
        <v>344</v>
      </c>
      <c r="N376" s="18">
        <v>107</v>
      </c>
      <c r="O376" s="18">
        <v>337</v>
      </c>
      <c r="P376" s="18">
        <v>300</v>
      </c>
      <c r="Q376" s="18">
        <v>352</v>
      </c>
      <c r="R376" s="18">
        <v>350</v>
      </c>
      <c r="S376" s="24" t="s">
        <v>132</v>
      </c>
      <c r="T376" s="18">
        <v>355</v>
      </c>
      <c r="U376" s="18">
        <v>338</v>
      </c>
    </row>
    <row r="377" spans="1:21" ht="16.5" customHeight="1">
      <c r="A377" s="7"/>
      <c r="B377" s="7"/>
      <c r="C377" s="7"/>
      <c r="D377" s="7"/>
      <c r="E377" s="7" t="s">
        <v>414</v>
      </c>
      <c r="F377" s="7"/>
      <c r="G377" s="7"/>
      <c r="H377" s="7"/>
      <c r="I377" s="7"/>
      <c r="J377" s="7"/>
      <c r="K377" s="7"/>
      <c r="L377" s="9" t="s">
        <v>413</v>
      </c>
      <c r="M377" s="18">
        <v>197</v>
      </c>
      <c r="N377" s="18">
        <v>119</v>
      </c>
      <c r="O377" s="18">
        <v>102</v>
      </c>
      <c r="P377" s="18">
        <v>121</v>
      </c>
      <c r="Q377" s="18">
        <v>238</v>
      </c>
      <c r="R377" s="18">
        <v>420</v>
      </c>
      <c r="S377" s="25" t="s">
        <v>163</v>
      </c>
      <c r="T377" s="25" t="s">
        <v>163</v>
      </c>
      <c r="U377" s="18">
        <v>166</v>
      </c>
    </row>
    <row r="378" spans="1:21" ht="29.45" customHeight="1">
      <c r="A378" s="7"/>
      <c r="B378" s="7"/>
      <c r="C378" s="7"/>
      <c r="D378" s="7"/>
      <c r="E378" s="69" t="s">
        <v>415</v>
      </c>
      <c r="F378" s="69"/>
      <c r="G378" s="69"/>
      <c r="H378" s="69"/>
      <c r="I378" s="69"/>
      <c r="J378" s="69"/>
      <c r="K378" s="69"/>
      <c r="L378" s="9" t="s">
        <v>413</v>
      </c>
      <c r="M378" s="18">
        <v>109</v>
      </c>
      <c r="N378" s="27">
        <v>58</v>
      </c>
      <c r="O378" s="27">
        <v>56</v>
      </c>
      <c r="P378" s="27">
        <v>63</v>
      </c>
      <c r="Q378" s="27">
        <v>45</v>
      </c>
      <c r="R378" s="25" t="s">
        <v>163</v>
      </c>
      <c r="S378" s="25" t="s">
        <v>163</v>
      </c>
      <c r="T378" s="24" t="s">
        <v>132</v>
      </c>
      <c r="U378" s="27">
        <v>74</v>
      </c>
    </row>
    <row r="379" spans="1:21" ht="16.5" customHeight="1">
      <c r="A379" s="7"/>
      <c r="B379" s="7"/>
      <c r="C379" s="7"/>
      <c r="D379" s="7"/>
      <c r="E379" s="7" t="s">
        <v>416</v>
      </c>
      <c r="F379" s="7"/>
      <c r="G379" s="7"/>
      <c r="H379" s="7"/>
      <c r="I379" s="7"/>
      <c r="J379" s="7"/>
      <c r="K379" s="7"/>
      <c r="L379" s="9" t="s">
        <v>413</v>
      </c>
      <c r="M379" s="18">
        <v>119</v>
      </c>
      <c r="N379" s="27">
        <v>67</v>
      </c>
      <c r="O379" s="27">
        <v>88</v>
      </c>
      <c r="P379" s="18">
        <v>175</v>
      </c>
      <c r="Q379" s="18">
        <v>122</v>
      </c>
      <c r="R379" s="18">
        <v>152</v>
      </c>
      <c r="S379" s="27">
        <v>89</v>
      </c>
      <c r="T379" s="25" t="s">
        <v>163</v>
      </c>
      <c r="U379" s="18">
        <v>106</v>
      </c>
    </row>
    <row r="380" spans="1:21" ht="16.5" customHeight="1">
      <c r="A380" s="7"/>
      <c r="B380" s="7"/>
      <c r="C380" s="7"/>
      <c r="D380" s="7"/>
      <c r="E380" s="7" t="s">
        <v>417</v>
      </c>
      <c r="F380" s="7"/>
      <c r="G380" s="7"/>
      <c r="H380" s="7"/>
      <c r="I380" s="7"/>
      <c r="J380" s="7"/>
      <c r="K380" s="7"/>
      <c r="L380" s="9" t="s">
        <v>413</v>
      </c>
      <c r="M380" s="18">
        <v>339</v>
      </c>
      <c r="N380" s="18">
        <v>197</v>
      </c>
      <c r="O380" s="18">
        <v>308</v>
      </c>
      <c r="P380" s="25" t="s">
        <v>163</v>
      </c>
      <c r="Q380" s="25" t="s">
        <v>163</v>
      </c>
      <c r="R380" s="25" t="s">
        <v>163</v>
      </c>
      <c r="S380" s="25" t="s">
        <v>163</v>
      </c>
      <c r="T380" s="25" t="s">
        <v>163</v>
      </c>
      <c r="U380" s="18">
        <v>324</v>
      </c>
    </row>
    <row r="381" spans="1:21" ht="16.5" customHeight="1">
      <c r="A381" s="7"/>
      <c r="B381" s="7"/>
      <c r="C381" s="7"/>
      <c r="D381" s="7"/>
      <c r="E381" s="7" t="s">
        <v>418</v>
      </c>
      <c r="F381" s="7"/>
      <c r="G381" s="7"/>
      <c r="H381" s="7"/>
      <c r="I381" s="7"/>
      <c r="J381" s="7"/>
      <c r="K381" s="7"/>
      <c r="L381" s="9" t="s">
        <v>413</v>
      </c>
      <c r="M381" s="18">
        <v>263</v>
      </c>
      <c r="N381" s="18">
        <v>127</v>
      </c>
      <c r="O381" s="18">
        <v>323</v>
      </c>
      <c r="P381" s="27">
        <v>95</v>
      </c>
      <c r="Q381" s="18">
        <v>307</v>
      </c>
      <c r="R381" s="25" t="s">
        <v>163</v>
      </c>
      <c r="S381" s="25" t="s">
        <v>163</v>
      </c>
      <c r="T381" s="25" t="s">
        <v>163</v>
      </c>
      <c r="U381" s="18">
        <v>242</v>
      </c>
    </row>
    <row r="382" spans="1:21" ht="16.5" customHeight="1">
      <c r="A382" s="7"/>
      <c r="B382" s="7"/>
      <c r="C382" s="7"/>
      <c r="D382" s="7"/>
      <c r="E382" s="7" t="s">
        <v>419</v>
      </c>
      <c r="F382" s="7"/>
      <c r="G382" s="7"/>
      <c r="H382" s="7"/>
      <c r="I382" s="7"/>
      <c r="J382" s="7"/>
      <c r="K382" s="7"/>
      <c r="L382" s="9" t="s">
        <v>413</v>
      </c>
      <c r="M382" s="18">
        <v>340</v>
      </c>
      <c r="N382" s="18">
        <v>158</v>
      </c>
      <c r="O382" s="18">
        <v>189</v>
      </c>
      <c r="P382" s="18">
        <v>135</v>
      </c>
      <c r="Q382" s="18">
        <v>273</v>
      </c>
      <c r="R382" s="18">
        <v>505</v>
      </c>
      <c r="S382" s="25" t="s">
        <v>163</v>
      </c>
      <c r="T382" s="25" t="s">
        <v>163</v>
      </c>
      <c r="U382" s="18">
        <v>297</v>
      </c>
    </row>
    <row r="383" spans="1:21" ht="16.5" customHeight="1">
      <c r="A383" s="7"/>
      <c r="B383" s="7"/>
      <c r="C383" s="7"/>
      <c r="D383" s="7"/>
      <c r="E383" s="7" t="s">
        <v>420</v>
      </c>
      <c r="F383" s="7"/>
      <c r="G383" s="7"/>
      <c r="H383" s="7"/>
      <c r="I383" s="7"/>
      <c r="J383" s="7"/>
      <c r="K383" s="7"/>
      <c r="L383" s="9" t="s">
        <v>413</v>
      </c>
      <c r="M383" s="18">
        <v>390</v>
      </c>
      <c r="N383" s="25" t="s">
        <v>163</v>
      </c>
      <c r="O383" s="18">
        <v>364</v>
      </c>
      <c r="P383" s="25" t="s">
        <v>163</v>
      </c>
      <c r="Q383" s="25" t="s">
        <v>163</v>
      </c>
      <c r="R383" s="25" t="s">
        <v>163</v>
      </c>
      <c r="S383" s="25" t="s">
        <v>163</v>
      </c>
      <c r="T383" s="25" t="s">
        <v>163</v>
      </c>
      <c r="U383" s="18">
        <v>406</v>
      </c>
    </row>
    <row r="384" spans="1:21" ht="16.5" customHeight="1">
      <c r="A384" s="7"/>
      <c r="B384" s="7"/>
      <c r="C384" s="7"/>
      <c r="D384" s="7"/>
      <c r="E384" s="7" t="s">
        <v>421</v>
      </c>
      <c r="F384" s="7"/>
      <c r="G384" s="7"/>
      <c r="H384" s="7"/>
      <c r="I384" s="7"/>
      <c r="J384" s="7"/>
      <c r="K384" s="7"/>
      <c r="L384" s="9" t="s">
        <v>413</v>
      </c>
      <c r="M384" s="18">
        <v>331</v>
      </c>
      <c r="N384" s="18">
        <v>101</v>
      </c>
      <c r="O384" s="18">
        <v>152</v>
      </c>
      <c r="P384" s="18">
        <v>366</v>
      </c>
      <c r="Q384" s="18">
        <v>144</v>
      </c>
      <c r="R384" s="18">
        <v>174</v>
      </c>
      <c r="S384" s="25" t="s">
        <v>163</v>
      </c>
      <c r="T384" s="25" t="s">
        <v>163</v>
      </c>
      <c r="U384" s="18">
        <v>257</v>
      </c>
    </row>
    <row r="385" spans="1:21" ht="16.5" customHeight="1">
      <c r="A385" s="7"/>
      <c r="B385" s="7"/>
      <c r="C385" s="7"/>
      <c r="D385" s="7"/>
      <c r="E385" s="7" t="s">
        <v>422</v>
      </c>
      <c r="F385" s="7"/>
      <c r="G385" s="7"/>
      <c r="H385" s="7"/>
      <c r="I385" s="7"/>
      <c r="J385" s="7"/>
      <c r="K385" s="7"/>
      <c r="L385" s="9" t="s">
        <v>413</v>
      </c>
      <c r="M385" s="18">
        <v>277</v>
      </c>
      <c r="N385" s="18">
        <v>105</v>
      </c>
      <c r="O385" s="27">
        <v>90</v>
      </c>
      <c r="P385" s="18">
        <v>168</v>
      </c>
      <c r="Q385" s="18">
        <v>223</v>
      </c>
      <c r="R385" s="25" t="s">
        <v>163</v>
      </c>
      <c r="S385" s="25" t="s">
        <v>163</v>
      </c>
      <c r="T385" s="25" t="s">
        <v>163</v>
      </c>
      <c r="U385" s="18">
        <v>146</v>
      </c>
    </row>
    <row r="386" spans="1:21" ht="16.5" customHeight="1">
      <c r="A386" s="7"/>
      <c r="B386" s="7"/>
      <c r="C386" s="7"/>
      <c r="D386" s="7"/>
      <c r="E386" s="7" t="s">
        <v>423</v>
      </c>
      <c r="F386" s="7"/>
      <c r="G386" s="7"/>
      <c r="H386" s="7"/>
      <c r="I386" s="7"/>
      <c r="J386" s="7"/>
      <c r="K386" s="7"/>
      <c r="L386" s="9" t="s">
        <v>413</v>
      </c>
      <c r="M386" s="18">
        <v>378</v>
      </c>
      <c r="N386" s="18">
        <v>365</v>
      </c>
      <c r="O386" s="18">
        <v>386</v>
      </c>
      <c r="P386" s="18">
        <v>470</v>
      </c>
      <c r="Q386" s="18">
        <v>484</v>
      </c>
      <c r="R386" s="25" t="s">
        <v>163</v>
      </c>
      <c r="S386" s="25" t="s">
        <v>163</v>
      </c>
      <c r="T386" s="25" t="s">
        <v>163</v>
      </c>
      <c r="U386" s="18">
        <v>416</v>
      </c>
    </row>
    <row r="387" spans="1:21" ht="16.5" customHeight="1">
      <c r="A387" s="7"/>
      <c r="B387" s="7"/>
      <c r="C387" s="7"/>
      <c r="D387" s="7"/>
      <c r="E387" s="7" t="s">
        <v>424</v>
      </c>
      <c r="F387" s="7"/>
      <c r="G387" s="7"/>
      <c r="H387" s="7"/>
      <c r="I387" s="7"/>
      <c r="J387" s="7"/>
      <c r="K387" s="7"/>
      <c r="L387" s="9" t="s">
        <v>413</v>
      </c>
      <c r="M387" s="18">
        <v>367</v>
      </c>
      <c r="N387" s="18">
        <v>153</v>
      </c>
      <c r="O387" s="18">
        <v>336</v>
      </c>
      <c r="P387" s="18">
        <v>413</v>
      </c>
      <c r="Q387" s="18">
        <v>423</v>
      </c>
      <c r="R387" s="18">
        <v>376</v>
      </c>
      <c r="S387" s="18">
        <v>458</v>
      </c>
      <c r="T387" s="18">
        <v>320</v>
      </c>
      <c r="U387" s="18">
        <v>366</v>
      </c>
    </row>
    <row r="388" spans="1:21" ht="16.5" customHeight="1">
      <c r="A388" s="7"/>
      <c r="B388" s="7"/>
      <c r="C388" s="7"/>
      <c r="D388" s="7"/>
      <c r="E388" s="7" t="s">
        <v>425</v>
      </c>
      <c r="F388" s="7"/>
      <c r="G388" s="7"/>
      <c r="H388" s="7"/>
      <c r="I388" s="7"/>
      <c r="J388" s="7"/>
      <c r="K388" s="7"/>
      <c r="L388" s="9" t="s">
        <v>413</v>
      </c>
      <c r="M388" s="18">
        <v>384</v>
      </c>
      <c r="N388" s="18">
        <v>249</v>
      </c>
      <c r="O388" s="18">
        <v>353</v>
      </c>
      <c r="P388" s="18">
        <v>269</v>
      </c>
      <c r="Q388" s="18">
        <v>397</v>
      </c>
      <c r="R388" s="18">
        <v>473</v>
      </c>
      <c r="S388" s="18">
        <v>424</v>
      </c>
      <c r="T388" s="25" t="s">
        <v>163</v>
      </c>
      <c r="U388" s="18">
        <v>366</v>
      </c>
    </row>
    <row r="389" spans="1:21" ht="16.5" customHeight="1">
      <c r="A389" s="7"/>
      <c r="B389" s="7"/>
      <c r="C389" s="7"/>
      <c r="D389" s="7"/>
      <c r="E389" s="7" t="s">
        <v>426</v>
      </c>
      <c r="F389" s="7"/>
      <c r="G389" s="7"/>
      <c r="H389" s="7"/>
      <c r="I389" s="7"/>
      <c r="J389" s="7"/>
      <c r="K389" s="7"/>
      <c r="L389" s="9" t="s">
        <v>413</v>
      </c>
      <c r="M389" s="18">
        <v>386</v>
      </c>
      <c r="N389" s="18">
        <v>302</v>
      </c>
      <c r="O389" s="18">
        <v>364</v>
      </c>
      <c r="P389" s="18">
        <v>337</v>
      </c>
      <c r="Q389" s="18">
        <v>447</v>
      </c>
      <c r="R389" s="18">
        <v>511</v>
      </c>
      <c r="S389" s="18">
        <v>437</v>
      </c>
      <c r="T389" s="25" t="s">
        <v>163</v>
      </c>
      <c r="U389" s="18">
        <v>388</v>
      </c>
    </row>
    <row r="390" spans="1:21" ht="29.45" customHeight="1">
      <c r="A390" s="7"/>
      <c r="B390" s="7"/>
      <c r="C390" s="7"/>
      <c r="D390" s="7"/>
      <c r="E390" s="69" t="s">
        <v>427</v>
      </c>
      <c r="F390" s="69"/>
      <c r="G390" s="69"/>
      <c r="H390" s="69"/>
      <c r="I390" s="69"/>
      <c r="J390" s="69"/>
      <c r="K390" s="69"/>
      <c r="L390" s="9" t="s">
        <v>413</v>
      </c>
      <c r="M390" s="18">
        <v>345</v>
      </c>
      <c r="N390" s="18">
        <v>324</v>
      </c>
      <c r="O390" s="18">
        <v>360</v>
      </c>
      <c r="P390" s="25" t="s">
        <v>163</v>
      </c>
      <c r="Q390" s="18">
        <v>490</v>
      </c>
      <c r="R390" s="25" t="s">
        <v>163</v>
      </c>
      <c r="S390" s="25" t="s">
        <v>163</v>
      </c>
      <c r="T390" s="25" t="s">
        <v>163</v>
      </c>
      <c r="U390" s="18">
        <v>357</v>
      </c>
    </row>
    <row r="391" spans="1:21" ht="16.5" customHeight="1">
      <c r="A391" s="7"/>
      <c r="B391" s="7"/>
      <c r="C391" s="7"/>
      <c r="D391" s="7"/>
      <c r="E391" s="7" t="s">
        <v>428</v>
      </c>
      <c r="F391" s="7"/>
      <c r="G391" s="7"/>
      <c r="H391" s="7"/>
      <c r="I391" s="7"/>
      <c r="J391" s="7"/>
      <c r="K391" s="7"/>
      <c r="L391" s="9" t="s">
        <v>413</v>
      </c>
      <c r="M391" s="18">
        <v>305</v>
      </c>
      <c r="N391" s="18">
        <v>154</v>
      </c>
      <c r="O391" s="18">
        <v>244</v>
      </c>
      <c r="P391" s="18">
        <v>188</v>
      </c>
      <c r="Q391" s="18">
        <v>315</v>
      </c>
      <c r="R391" s="18">
        <v>371</v>
      </c>
      <c r="S391" s="18">
        <v>310</v>
      </c>
      <c r="T391" s="18">
        <v>278</v>
      </c>
      <c r="U391" s="18">
        <v>253</v>
      </c>
    </row>
    <row r="392" spans="1:21" ht="16.5" customHeight="1">
      <c r="A392" s="7"/>
      <c r="B392" s="7"/>
      <c r="C392" s="7" t="s">
        <v>311</v>
      </c>
      <c r="D392" s="7"/>
      <c r="E392" s="7"/>
      <c r="F392" s="7"/>
      <c r="G392" s="7"/>
      <c r="H392" s="7"/>
      <c r="I392" s="7"/>
      <c r="J392" s="7"/>
      <c r="K392" s="7"/>
      <c r="L392" s="9"/>
      <c r="M392" s="10"/>
      <c r="N392" s="10"/>
      <c r="O392" s="10"/>
      <c r="P392" s="10"/>
      <c r="Q392" s="10"/>
      <c r="R392" s="10"/>
      <c r="S392" s="10"/>
      <c r="T392" s="10"/>
      <c r="U392" s="10"/>
    </row>
    <row r="393" spans="1:21" ht="16.5" customHeight="1">
      <c r="A393" s="7"/>
      <c r="B393" s="7"/>
      <c r="C393" s="7"/>
      <c r="D393" s="7" t="s">
        <v>411</v>
      </c>
      <c r="E393" s="7"/>
      <c r="F393" s="7"/>
      <c r="G393" s="7"/>
      <c r="H393" s="7"/>
      <c r="I393" s="7"/>
      <c r="J393" s="7"/>
      <c r="K393" s="7"/>
      <c r="L393" s="9"/>
      <c r="M393" s="10"/>
      <c r="N393" s="10"/>
      <c r="O393" s="10"/>
      <c r="P393" s="10"/>
      <c r="Q393" s="10"/>
      <c r="R393" s="10"/>
      <c r="S393" s="10"/>
      <c r="T393" s="10"/>
      <c r="U393" s="10"/>
    </row>
    <row r="394" spans="1:21" ht="16.5" customHeight="1">
      <c r="A394" s="7"/>
      <c r="B394" s="7"/>
      <c r="C394" s="7"/>
      <c r="D394" s="7"/>
      <c r="E394" s="7" t="s">
        <v>412</v>
      </c>
      <c r="F394" s="7"/>
      <c r="G394" s="7"/>
      <c r="H394" s="7"/>
      <c r="I394" s="7"/>
      <c r="J394" s="7"/>
      <c r="K394" s="7"/>
      <c r="L394" s="9" t="s">
        <v>413</v>
      </c>
      <c r="M394" s="18">
        <v>253</v>
      </c>
      <c r="N394" s="27">
        <v>31</v>
      </c>
      <c r="O394" s="27">
        <v>90</v>
      </c>
      <c r="P394" s="27">
        <v>82</v>
      </c>
      <c r="Q394" s="18">
        <v>277</v>
      </c>
      <c r="R394" s="18">
        <v>185</v>
      </c>
      <c r="S394" s="18">
        <v>219</v>
      </c>
      <c r="T394" s="27">
        <v>48</v>
      </c>
      <c r="U394" s="18">
        <v>197</v>
      </c>
    </row>
    <row r="395" spans="1:21" ht="16.5" customHeight="1">
      <c r="A395" s="7"/>
      <c r="B395" s="7"/>
      <c r="C395" s="7"/>
      <c r="D395" s="7"/>
      <c r="E395" s="7" t="s">
        <v>414</v>
      </c>
      <c r="F395" s="7"/>
      <c r="G395" s="7"/>
      <c r="H395" s="7"/>
      <c r="I395" s="7"/>
      <c r="J395" s="7"/>
      <c r="K395" s="7"/>
      <c r="L395" s="9" t="s">
        <v>413</v>
      </c>
      <c r="M395" s="27">
        <v>57</v>
      </c>
      <c r="N395" s="27">
        <v>29</v>
      </c>
      <c r="O395" s="27">
        <v>56</v>
      </c>
      <c r="P395" s="27">
        <v>36</v>
      </c>
      <c r="Q395" s="27">
        <v>60</v>
      </c>
      <c r="R395" s="27">
        <v>80</v>
      </c>
      <c r="S395" s="27">
        <v>78</v>
      </c>
      <c r="T395" s="25" t="s">
        <v>163</v>
      </c>
      <c r="U395" s="27">
        <v>48</v>
      </c>
    </row>
    <row r="396" spans="1:21" ht="29.45" customHeight="1">
      <c r="A396" s="7"/>
      <c r="B396" s="7"/>
      <c r="C396" s="7"/>
      <c r="D396" s="7"/>
      <c r="E396" s="69" t="s">
        <v>415</v>
      </c>
      <c r="F396" s="69"/>
      <c r="G396" s="69"/>
      <c r="H396" s="69"/>
      <c r="I396" s="69"/>
      <c r="J396" s="69"/>
      <c r="K396" s="69"/>
      <c r="L396" s="9" t="s">
        <v>413</v>
      </c>
      <c r="M396" s="24" t="s">
        <v>132</v>
      </c>
      <c r="N396" s="25" t="s">
        <v>163</v>
      </c>
      <c r="O396" s="24" t="s">
        <v>132</v>
      </c>
      <c r="P396" s="24" t="s">
        <v>132</v>
      </c>
      <c r="Q396" s="24" t="s">
        <v>132</v>
      </c>
      <c r="R396" s="24" t="s">
        <v>132</v>
      </c>
      <c r="S396" s="24" t="s">
        <v>132</v>
      </c>
      <c r="T396" s="24" t="s">
        <v>132</v>
      </c>
      <c r="U396" s="25" t="s">
        <v>163</v>
      </c>
    </row>
    <row r="397" spans="1:21" ht="16.5" customHeight="1">
      <c r="A397" s="7"/>
      <c r="B397" s="7"/>
      <c r="C397" s="7"/>
      <c r="D397" s="7"/>
      <c r="E397" s="7" t="s">
        <v>416</v>
      </c>
      <c r="F397" s="7"/>
      <c r="G397" s="7"/>
      <c r="H397" s="7"/>
      <c r="I397" s="7"/>
      <c r="J397" s="7"/>
      <c r="K397" s="7"/>
      <c r="L397" s="9" t="s">
        <v>413</v>
      </c>
      <c r="M397" s="27">
        <v>24</v>
      </c>
      <c r="N397" s="27">
        <v>16</v>
      </c>
      <c r="O397" s="27">
        <v>28</v>
      </c>
      <c r="P397" s="27">
        <v>27</v>
      </c>
      <c r="Q397" s="27">
        <v>35</v>
      </c>
      <c r="R397" s="27">
        <v>23</v>
      </c>
      <c r="S397" s="27">
        <v>24</v>
      </c>
      <c r="T397" s="25" t="s">
        <v>163</v>
      </c>
      <c r="U397" s="27">
        <v>22</v>
      </c>
    </row>
    <row r="398" spans="1:21" ht="16.5" customHeight="1">
      <c r="A398" s="7"/>
      <c r="B398" s="7"/>
      <c r="C398" s="7"/>
      <c r="D398" s="7"/>
      <c r="E398" s="7" t="s">
        <v>417</v>
      </c>
      <c r="F398" s="7"/>
      <c r="G398" s="7"/>
      <c r="H398" s="7"/>
      <c r="I398" s="7"/>
      <c r="J398" s="7"/>
      <c r="K398" s="7"/>
      <c r="L398" s="9" t="s">
        <v>413</v>
      </c>
      <c r="M398" s="27">
        <v>69</v>
      </c>
      <c r="N398" s="27">
        <v>24</v>
      </c>
      <c r="O398" s="27">
        <v>79</v>
      </c>
      <c r="P398" s="27">
        <v>34</v>
      </c>
      <c r="Q398" s="25" t="s">
        <v>163</v>
      </c>
      <c r="R398" s="25" t="s">
        <v>163</v>
      </c>
      <c r="S398" s="25" t="s">
        <v>163</v>
      </c>
      <c r="T398" s="25" t="s">
        <v>163</v>
      </c>
      <c r="U398" s="27">
        <v>40</v>
      </c>
    </row>
    <row r="399" spans="1:21" ht="16.5" customHeight="1">
      <c r="A399" s="7"/>
      <c r="B399" s="7"/>
      <c r="C399" s="7"/>
      <c r="D399" s="7"/>
      <c r="E399" s="7" t="s">
        <v>418</v>
      </c>
      <c r="F399" s="7"/>
      <c r="G399" s="7"/>
      <c r="H399" s="7"/>
      <c r="I399" s="7"/>
      <c r="J399" s="7"/>
      <c r="K399" s="7"/>
      <c r="L399" s="9" t="s">
        <v>413</v>
      </c>
      <c r="M399" s="27">
        <v>86</v>
      </c>
      <c r="N399" s="27">
        <v>58</v>
      </c>
      <c r="O399" s="27">
        <v>64</v>
      </c>
      <c r="P399" s="27">
        <v>83</v>
      </c>
      <c r="Q399" s="27">
        <v>88</v>
      </c>
      <c r="R399" s="18">
        <v>127</v>
      </c>
      <c r="S399" s="25" t="s">
        <v>163</v>
      </c>
      <c r="T399" s="25" t="s">
        <v>163</v>
      </c>
      <c r="U399" s="27">
        <v>74</v>
      </c>
    </row>
    <row r="400" spans="1:21" ht="16.5" customHeight="1">
      <c r="A400" s="7"/>
      <c r="B400" s="7"/>
      <c r="C400" s="7"/>
      <c r="D400" s="7"/>
      <c r="E400" s="7" t="s">
        <v>419</v>
      </c>
      <c r="F400" s="7"/>
      <c r="G400" s="7"/>
      <c r="H400" s="7"/>
      <c r="I400" s="7"/>
      <c r="J400" s="7"/>
      <c r="K400" s="7"/>
      <c r="L400" s="9" t="s">
        <v>413</v>
      </c>
      <c r="M400" s="27">
        <v>91</v>
      </c>
      <c r="N400" s="27">
        <v>46</v>
      </c>
      <c r="O400" s="27">
        <v>78</v>
      </c>
      <c r="P400" s="27">
        <v>41</v>
      </c>
      <c r="Q400" s="27">
        <v>69</v>
      </c>
      <c r="R400" s="27">
        <v>90</v>
      </c>
      <c r="S400" s="18">
        <v>105</v>
      </c>
      <c r="T400" s="25" t="s">
        <v>163</v>
      </c>
      <c r="U400" s="27">
        <v>70</v>
      </c>
    </row>
    <row r="401" spans="1:21" ht="16.5" customHeight="1">
      <c r="A401" s="7"/>
      <c r="B401" s="7"/>
      <c r="C401" s="7"/>
      <c r="D401" s="7"/>
      <c r="E401" s="7" t="s">
        <v>420</v>
      </c>
      <c r="F401" s="7"/>
      <c r="G401" s="7"/>
      <c r="H401" s="7"/>
      <c r="I401" s="7"/>
      <c r="J401" s="7"/>
      <c r="K401" s="7"/>
      <c r="L401" s="9" t="s">
        <v>413</v>
      </c>
      <c r="M401" s="18">
        <v>319</v>
      </c>
      <c r="N401" s="18">
        <v>180</v>
      </c>
      <c r="O401" s="18">
        <v>231</v>
      </c>
      <c r="P401" s="25" t="s">
        <v>163</v>
      </c>
      <c r="Q401" s="25" t="s">
        <v>163</v>
      </c>
      <c r="R401" s="25" t="s">
        <v>163</v>
      </c>
      <c r="S401" s="24" t="s">
        <v>132</v>
      </c>
      <c r="T401" s="25" t="s">
        <v>163</v>
      </c>
      <c r="U401" s="18">
        <v>237</v>
      </c>
    </row>
    <row r="402" spans="1:21" ht="16.5" customHeight="1">
      <c r="A402" s="7"/>
      <c r="B402" s="7"/>
      <c r="C402" s="7"/>
      <c r="D402" s="7"/>
      <c r="E402" s="7" t="s">
        <v>421</v>
      </c>
      <c r="F402" s="7"/>
      <c r="G402" s="7"/>
      <c r="H402" s="7"/>
      <c r="I402" s="7"/>
      <c r="J402" s="7"/>
      <c r="K402" s="7"/>
      <c r="L402" s="9" t="s">
        <v>413</v>
      </c>
      <c r="M402" s="27">
        <v>76</v>
      </c>
      <c r="N402" s="27">
        <v>40</v>
      </c>
      <c r="O402" s="27">
        <v>61</v>
      </c>
      <c r="P402" s="25" t="s">
        <v>163</v>
      </c>
      <c r="Q402" s="25" t="s">
        <v>163</v>
      </c>
      <c r="R402" s="25" t="s">
        <v>163</v>
      </c>
      <c r="S402" s="25" t="s">
        <v>163</v>
      </c>
      <c r="T402" s="25" t="s">
        <v>163</v>
      </c>
      <c r="U402" s="27">
        <v>63</v>
      </c>
    </row>
    <row r="403" spans="1:21" ht="16.5" customHeight="1">
      <c r="A403" s="7"/>
      <c r="B403" s="7"/>
      <c r="C403" s="7"/>
      <c r="D403" s="7"/>
      <c r="E403" s="7" t="s">
        <v>422</v>
      </c>
      <c r="F403" s="7"/>
      <c r="G403" s="7"/>
      <c r="H403" s="7"/>
      <c r="I403" s="7"/>
      <c r="J403" s="7"/>
      <c r="K403" s="7"/>
      <c r="L403" s="9" t="s">
        <v>413</v>
      </c>
      <c r="M403" s="27">
        <v>59</v>
      </c>
      <c r="N403" s="27">
        <v>29</v>
      </c>
      <c r="O403" s="27">
        <v>38</v>
      </c>
      <c r="P403" s="27">
        <v>39</v>
      </c>
      <c r="Q403" s="27">
        <v>62</v>
      </c>
      <c r="R403" s="25" t="s">
        <v>163</v>
      </c>
      <c r="S403" s="25" t="s">
        <v>163</v>
      </c>
      <c r="T403" s="25" t="s">
        <v>163</v>
      </c>
      <c r="U403" s="27">
        <v>42</v>
      </c>
    </row>
    <row r="404" spans="1:21" ht="16.5" customHeight="1">
      <c r="A404" s="7"/>
      <c r="B404" s="7"/>
      <c r="C404" s="7"/>
      <c r="D404" s="7"/>
      <c r="E404" s="7" t="s">
        <v>423</v>
      </c>
      <c r="F404" s="7"/>
      <c r="G404" s="7"/>
      <c r="H404" s="7"/>
      <c r="I404" s="7"/>
      <c r="J404" s="7"/>
      <c r="K404" s="7"/>
      <c r="L404" s="9" t="s">
        <v>413</v>
      </c>
      <c r="M404" s="18">
        <v>337</v>
      </c>
      <c r="N404" s="18">
        <v>145</v>
      </c>
      <c r="O404" s="18">
        <v>320</v>
      </c>
      <c r="P404" s="18">
        <v>263</v>
      </c>
      <c r="Q404" s="18">
        <v>265</v>
      </c>
      <c r="R404" s="25" t="s">
        <v>163</v>
      </c>
      <c r="S404" s="18">
        <v>460</v>
      </c>
      <c r="T404" s="25" t="s">
        <v>163</v>
      </c>
      <c r="U404" s="18">
        <v>300</v>
      </c>
    </row>
    <row r="405" spans="1:21" ht="16.5" customHeight="1">
      <c r="A405" s="7"/>
      <c r="B405" s="7"/>
      <c r="C405" s="7"/>
      <c r="D405" s="7"/>
      <c r="E405" s="7" t="s">
        <v>424</v>
      </c>
      <c r="F405" s="7"/>
      <c r="G405" s="7"/>
      <c r="H405" s="7"/>
      <c r="I405" s="7"/>
      <c r="J405" s="7"/>
      <c r="K405" s="7"/>
      <c r="L405" s="9" t="s">
        <v>413</v>
      </c>
      <c r="M405" s="18">
        <v>313</v>
      </c>
      <c r="N405" s="27">
        <v>86</v>
      </c>
      <c r="O405" s="18">
        <v>240</v>
      </c>
      <c r="P405" s="18">
        <v>177</v>
      </c>
      <c r="Q405" s="27">
        <v>91</v>
      </c>
      <c r="R405" s="18">
        <v>135</v>
      </c>
      <c r="S405" s="25" t="s">
        <v>163</v>
      </c>
      <c r="T405" s="25" t="s">
        <v>163</v>
      </c>
      <c r="U405" s="18">
        <v>168</v>
      </c>
    </row>
    <row r="406" spans="1:21" ht="16.5" customHeight="1">
      <c r="A406" s="7"/>
      <c r="B406" s="7"/>
      <c r="C406" s="7"/>
      <c r="D406" s="7"/>
      <c r="E406" s="7" t="s">
        <v>425</v>
      </c>
      <c r="F406" s="7"/>
      <c r="G406" s="7"/>
      <c r="H406" s="7"/>
      <c r="I406" s="7"/>
      <c r="J406" s="7"/>
      <c r="K406" s="7"/>
      <c r="L406" s="9" t="s">
        <v>413</v>
      </c>
      <c r="M406" s="18">
        <v>241</v>
      </c>
      <c r="N406" s="18">
        <v>104</v>
      </c>
      <c r="O406" s="18">
        <v>129</v>
      </c>
      <c r="P406" s="27">
        <v>91</v>
      </c>
      <c r="Q406" s="18">
        <v>182</v>
      </c>
      <c r="R406" s="18">
        <v>161</v>
      </c>
      <c r="S406" s="25" t="s">
        <v>163</v>
      </c>
      <c r="T406" s="25" t="s">
        <v>163</v>
      </c>
      <c r="U406" s="18">
        <v>133</v>
      </c>
    </row>
    <row r="407" spans="1:21" ht="16.5" customHeight="1">
      <c r="A407" s="7"/>
      <c r="B407" s="7"/>
      <c r="C407" s="7"/>
      <c r="D407" s="7"/>
      <c r="E407" s="7" t="s">
        <v>426</v>
      </c>
      <c r="F407" s="7"/>
      <c r="G407" s="7"/>
      <c r="H407" s="7"/>
      <c r="I407" s="7"/>
      <c r="J407" s="7"/>
      <c r="K407" s="7"/>
      <c r="L407" s="9" t="s">
        <v>413</v>
      </c>
      <c r="M407" s="18">
        <v>284</v>
      </c>
      <c r="N407" s="18">
        <v>132</v>
      </c>
      <c r="O407" s="18">
        <v>259</v>
      </c>
      <c r="P407" s="18">
        <v>124</v>
      </c>
      <c r="Q407" s="18">
        <v>253</v>
      </c>
      <c r="R407" s="18">
        <v>237</v>
      </c>
      <c r="S407" s="18">
        <v>246</v>
      </c>
      <c r="T407" s="25" t="s">
        <v>163</v>
      </c>
      <c r="U407" s="18">
        <v>216</v>
      </c>
    </row>
    <row r="408" spans="1:21" ht="29.45" customHeight="1">
      <c r="A408" s="7"/>
      <c r="B408" s="7"/>
      <c r="C408" s="7"/>
      <c r="D408" s="7"/>
      <c r="E408" s="69" t="s">
        <v>427</v>
      </c>
      <c r="F408" s="69"/>
      <c r="G408" s="69"/>
      <c r="H408" s="69"/>
      <c r="I408" s="69"/>
      <c r="J408" s="69"/>
      <c r="K408" s="69"/>
      <c r="L408" s="9" t="s">
        <v>413</v>
      </c>
      <c r="M408" s="18">
        <v>141</v>
      </c>
      <c r="N408" s="27">
        <v>98</v>
      </c>
      <c r="O408" s="18">
        <v>192</v>
      </c>
      <c r="P408" s="18">
        <v>115</v>
      </c>
      <c r="Q408" s="25" t="s">
        <v>163</v>
      </c>
      <c r="R408" s="25" t="s">
        <v>163</v>
      </c>
      <c r="S408" s="25" t="s">
        <v>163</v>
      </c>
      <c r="T408" s="25" t="s">
        <v>163</v>
      </c>
      <c r="U408" s="18">
        <v>115</v>
      </c>
    </row>
    <row r="409" spans="1:21" ht="16.5" customHeight="1">
      <c r="A409" s="7"/>
      <c r="B409" s="7"/>
      <c r="C409" s="7"/>
      <c r="D409" s="7"/>
      <c r="E409" s="7" t="s">
        <v>428</v>
      </c>
      <c r="F409" s="7"/>
      <c r="G409" s="7"/>
      <c r="H409" s="7"/>
      <c r="I409" s="7"/>
      <c r="J409" s="7"/>
      <c r="K409" s="7"/>
      <c r="L409" s="9" t="s">
        <v>413</v>
      </c>
      <c r="M409" s="27">
        <v>64</v>
      </c>
      <c r="N409" s="27">
        <v>27</v>
      </c>
      <c r="O409" s="27">
        <v>46</v>
      </c>
      <c r="P409" s="27">
        <v>47</v>
      </c>
      <c r="Q409" s="27">
        <v>60</v>
      </c>
      <c r="R409" s="27">
        <v>50</v>
      </c>
      <c r="S409" s="27">
        <v>55</v>
      </c>
      <c r="T409" s="27">
        <v>32</v>
      </c>
      <c r="U409" s="27">
        <v>45</v>
      </c>
    </row>
    <row r="410" spans="1:21" ht="16.5" customHeight="1">
      <c r="A410" s="7"/>
      <c r="B410" s="7"/>
      <c r="C410" s="7"/>
      <c r="D410" s="7" t="s">
        <v>429</v>
      </c>
      <c r="E410" s="7"/>
      <c r="F410" s="7"/>
      <c r="G410" s="7"/>
      <c r="H410" s="7"/>
      <c r="I410" s="7"/>
      <c r="J410" s="7"/>
      <c r="K410" s="7"/>
      <c r="L410" s="9"/>
      <c r="M410" s="10"/>
      <c r="N410" s="10"/>
      <c r="O410" s="10"/>
      <c r="P410" s="10"/>
      <c r="Q410" s="10"/>
      <c r="R410" s="10"/>
      <c r="S410" s="10"/>
      <c r="T410" s="10"/>
      <c r="U410" s="10"/>
    </row>
    <row r="411" spans="1:21" ht="16.5" customHeight="1">
      <c r="A411" s="7"/>
      <c r="B411" s="7"/>
      <c r="C411" s="7"/>
      <c r="D411" s="7"/>
      <c r="E411" s="7" t="s">
        <v>412</v>
      </c>
      <c r="F411" s="7"/>
      <c r="G411" s="7"/>
      <c r="H411" s="7"/>
      <c r="I411" s="7"/>
      <c r="J411" s="7"/>
      <c r="K411" s="7"/>
      <c r="L411" s="9" t="s">
        <v>413</v>
      </c>
      <c r="M411" s="18">
        <v>350</v>
      </c>
      <c r="N411" s="18">
        <v>175</v>
      </c>
      <c r="O411" s="18">
        <v>355</v>
      </c>
      <c r="P411" s="18">
        <v>359</v>
      </c>
      <c r="Q411" s="18">
        <v>357</v>
      </c>
      <c r="R411" s="18">
        <v>553</v>
      </c>
      <c r="S411" s="18">
        <v>395</v>
      </c>
      <c r="T411" s="18">
        <v>287</v>
      </c>
      <c r="U411" s="18">
        <v>354</v>
      </c>
    </row>
    <row r="412" spans="1:21" ht="16.5" customHeight="1">
      <c r="A412" s="7"/>
      <c r="B412" s="7"/>
      <c r="C412" s="7"/>
      <c r="D412" s="7"/>
      <c r="E412" s="7" t="s">
        <v>414</v>
      </c>
      <c r="F412" s="7"/>
      <c r="G412" s="7"/>
      <c r="H412" s="7"/>
      <c r="I412" s="7"/>
      <c r="J412" s="7"/>
      <c r="K412" s="7"/>
      <c r="L412" s="9" t="s">
        <v>413</v>
      </c>
      <c r="M412" s="18">
        <v>190</v>
      </c>
      <c r="N412" s="27">
        <v>95</v>
      </c>
      <c r="O412" s="18">
        <v>250</v>
      </c>
      <c r="P412" s="18">
        <v>118</v>
      </c>
      <c r="Q412" s="18">
        <v>120</v>
      </c>
      <c r="R412" s="18">
        <v>223</v>
      </c>
      <c r="S412" s="18">
        <v>283</v>
      </c>
      <c r="T412" s="25" t="s">
        <v>163</v>
      </c>
      <c r="U412" s="18">
        <v>150</v>
      </c>
    </row>
    <row r="413" spans="1:21" ht="29.45" customHeight="1">
      <c r="A413" s="7"/>
      <c r="B413" s="7"/>
      <c r="C413" s="7"/>
      <c r="D413" s="7"/>
      <c r="E413" s="69" t="s">
        <v>415</v>
      </c>
      <c r="F413" s="69"/>
      <c r="G413" s="69"/>
      <c r="H413" s="69"/>
      <c r="I413" s="69"/>
      <c r="J413" s="69"/>
      <c r="K413" s="69"/>
      <c r="L413" s="9" t="s">
        <v>413</v>
      </c>
      <c r="M413" s="24" t="s">
        <v>132</v>
      </c>
      <c r="N413" s="25" t="s">
        <v>163</v>
      </c>
      <c r="O413" s="24" t="s">
        <v>132</v>
      </c>
      <c r="P413" s="24" t="s">
        <v>132</v>
      </c>
      <c r="Q413" s="24" t="s">
        <v>132</v>
      </c>
      <c r="R413" s="24" t="s">
        <v>132</v>
      </c>
      <c r="S413" s="24" t="s">
        <v>132</v>
      </c>
      <c r="T413" s="24" t="s">
        <v>132</v>
      </c>
      <c r="U413" s="25" t="s">
        <v>163</v>
      </c>
    </row>
    <row r="414" spans="1:21" ht="16.5" customHeight="1">
      <c r="A414" s="7"/>
      <c r="B414" s="7"/>
      <c r="C414" s="7"/>
      <c r="D414" s="7"/>
      <c r="E414" s="7" t="s">
        <v>416</v>
      </c>
      <c r="F414" s="7"/>
      <c r="G414" s="7"/>
      <c r="H414" s="7"/>
      <c r="I414" s="7"/>
      <c r="J414" s="7"/>
      <c r="K414" s="7"/>
      <c r="L414" s="9" t="s">
        <v>413</v>
      </c>
      <c r="M414" s="27">
        <v>98</v>
      </c>
      <c r="N414" s="27">
        <v>68</v>
      </c>
      <c r="O414" s="27">
        <v>91</v>
      </c>
      <c r="P414" s="27">
        <v>94</v>
      </c>
      <c r="Q414" s="27">
        <v>93</v>
      </c>
      <c r="R414" s="18">
        <v>134</v>
      </c>
      <c r="S414" s="27">
        <v>73</v>
      </c>
      <c r="T414" s="25" t="s">
        <v>163</v>
      </c>
      <c r="U414" s="27">
        <v>89</v>
      </c>
    </row>
    <row r="415" spans="1:21" ht="16.5" customHeight="1">
      <c r="A415" s="7"/>
      <c r="B415" s="7"/>
      <c r="C415" s="7"/>
      <c r="D415" s="7"/>
      <c r="E415" s="7" t="s">
        <v>417</v>
      </c>
      <c r="F415" s="7"/>
      <c r="G415" s="7"/>
      <c r="H415" s="7"/>
      <c r="I415" s="7"/>
      <c r="J415" s="7"/>
      <c r="K415" s="7"/>
      <c r="L415" s="9" t="s">
        <v>413</v>
      </c>
      <c r="M415" s="18">
        <v>282</v>
      </c>
      <c r="N415" s="18">
        <v>101</v>
      </c>
      <c r="O415" s="18">
        <v>309</v>
      </c>
      <c r="P415" s="18">
        <v>162</v>
      </c>
      <c r="Q415" s="25" t="s">
        <v>163</v>
      </c>
      <c r="R415" s="25" t="s">
        <v>163</v>
      </c>
      <c r="S415" s="25" t="s">
        <v>163</v>
      </c>
      <c r="T415" s="25" t="s">
        <v>163</v>
      </c>
      <c r="U415" s="18">
        <v>178</v>
      </c>
    </row>
    <row r="416" spans="1:21" ht="16.5" customHeight="1">
      <c r="A416" s="7"/>
      <c r="B416" s="7"/>
      <c r="C416" s="7"/>
      <c r="D416" s="7"/>
      <c r="E416" s="7" t="s">
        <v>418</v>
      </c>
      <c r="F416" s="7"/>
      <c r="G416" s="7"/>
      <c r="H416" s="7"/>
      <c r="I416" s="7"/>
      <c r="J416" s="7"/>
      <c r="K416" s="7"/>
      <c r="L416" s="9" t="s">
        <v>413</v>
      </c>
      <c r="M416" s="18">
        <v>333</v>
      </c>
      <c r="N416" s="18">
        <v>205</v>
      </c>
      <c r="O416" s="18">
        <v>319</v>
      </c>
      <c r="P416" s="18">
        <v>217</v>
      </c>
      <c r="Q416" s="18">
        <v>354</v>
      </c>
      <c r="R416" s="18">
        <v>293</v>
      </c>
      <c r="S416" s="25" t="s">
        <v>163</v>
      </c>
      <c r="T416" s="25" t="s">
        <v>163</v>
      </c>
      <c r="U416" s="18">
        <v>306</v>
      </c>
    </row>
    <row r="417" spans="1:21" ht="16.5" customHeight="1">
      <c r="A417" s="7"/>
      <c r="B417" s="7"/>
      <c r="C417" s="7"/>
      <c r="D417" s="7"/>
      <c r="E417" s="7" t="s">
        <v>419</v>
      </c>
      <c r="F417" s="7"/>
      <c r="G417" s="7"/>
      <c r="H417" s="7"/>
      <c r="I417" s="7"/>
      <c r="J417" s="7"/>
      <c r="K417" s="7"/>
      <c r="L417" s="9" t="s">
        <v>413</v>
      </c>
      <c r="M417" s="18">
        <v>353</v>
      </c>
      <c r="N417" s="18">
        <v>130</v>
      </c>
      <c r="O417" s="18">
        <v>337</v>
      </c>
      <c r="P417" s="18">
        <v>165</v>
      </c>
      <c r="Q417" s="18">
        <v>279</v>
      </c>
      <c r="R417" s="18">
        <v>218</v>
      </c>
      <c r="S417" s="18">
        <v>314</v>
      </c>
      <c r="T417" s="25" t="s">
        <v>163</v>
      </c>
      <c r="U417" s="18">
        <v>324</v>
      </c>
    </row>
    <row r="418" spans="1:21" ht="16.5" customHeight="1">
      <c r="A418" s="7"/>
      <c r="B418" s="7"/>
      <c r="C418" s="7"/>
      <c r="D418" s="7"/>
      <c r="E418" s="7" t="s">
        <v>420</v>
      </c>
      <c r="F418" s="7"/>
      <c r="G418" s="7"/>
      <c r="H418" s="7"/>
      <c r="I418" s="7"/>
      <c r="J418" s="7"/>
      <c r="K418" s="7"/>
      <c r="L418" s="9" t="s">
        <v>413</v>
      </c>
      <c r="M418" s="18">
        <v>383</v>
      </c>
      <c r="N418" s="18">
        <v>439</v>
      </c>
      <c r="O418" s="18">
        <v>361</v>
      </c>
      <c r="P418" s="25" t="s">
        <v>163</v>
      </c>
      <c r="Q418" s="25" t="s">
        <v>163</v>
      </c>
      <c r="R418" s="25" t="s">
        <v>163</v>
      </c>
      <c r="S418" s="24" t="s">
        <v>132</v>
      </c>
      <c r="T418" s="25" t="s">
        <v>163</v>
      </c>
      <c r="U418" s="18">
        <v>370</v>
      </c>
    </row>
    <row r="419" spans="1:21" ht="16.5" customHeight="1">
      <c r="A419" s="7"/>
      <c r="B419" s="7"/>
      <c r="C419" s="7"/>
      <c r="D419" s="7"/>
      <c r="E419" s="7" t="s">
        <v>421</v>
      </c>
      <c r="F419" s="7"/>
      <c r="G419" s="7"/>
      <c r="H419" s="7"/>
      <c r="I419" s="7"/>
      <c r="J419" s="7"/>
      <c r="K419" s="7"/>
      <c r="L419" s="9" t="s">
        <v>413</v>
      </c>
      <c r="M419" s="18">
        <v>323</v>
      </c>
      <c r="N419" s="18">
        <v>123</v>
      </c>
      <c r="O419" s="18">
        <v>165</v>
      </c>
      <c r="P419" s="25" t="s">
        <v>163</v>
      </c>
      <c r="Q419" s="25" t="s">
        <v>163</v>
      </c>
      <c r="R419" s="25" t="s">
        <v>163</v>
      </c>
      <c r="S419" s="25" t="s">
        <v>163</v>
      </c>
      <c r="T419" s="25" t="s">
        <v>163</v>
      </c>
      <c r="U419" s="18">
        <v>253</v>
      </c>
    </row>
    <row r="420" spans="1:21" ht="16.5" customHeight="1">
      <c r="A420" s="7"/>
      <c r="B420" s="7"/>
      <c r="C420" s="7"/>
      <c r="D420" s="7"/>
      <c r="E420" s="7" t="s">
        <v>422</v>
      </c>
      <c r="F420" s="7"/>
      <c r="G420" s="7"/>
      <c r="H420" s="7"/>
      <c r="I420" s="7"/>
      <c r="J420" s="7"/>
      <c r="K420" s="7"/>
      <c r="L420" s="9" t="s">
        <v>413</v>
      </c>
      <c r="M420" s="18">
        <v>279</v>
      </c>
      <c r="N420" s="18">
        <v>133</v>
      </c>
      <c r="O420" s="27">
        <v>99</v>
      </c>
      <c r="P420" s="18">
        <v>118</v>
      </c>
      <c r="Q420" s="18">
        <v>113</v>
      </c>
      <c r="R420" s="25" t="s">
        <v>163</v>
      </c>
      <c r="S420" s="25" t="s">
        <v>163</v>
      </c>
      <c r="T420" s="25" t="s">
        <v>163</v>
      </c>
      <c r="U420" s="18">
        <v>149</v>
      </c>
    </row>
    <row r="421" spans="1:21" ht="16.5" customHeight="1">
      <c r="A421" s="7"/>
      <c r="B421" s="7"/>
      <c r="C421" s="7"/>
      <c r="D421" s="7"/>
      <c r="E421" s="7" t="s">
        <v>423</v>
      </c>
      <c r="F421" s="7"/>
      <c r="G421" s="7"/>
      <c r="H421" s="7"/>
      <c r="I421" s="7"/>
      <c r="J421" s="7"/>
      <c r="K421" s="7"/>
      <c r="L421" s="9" t="s">
        <v>413</v>
      </c>
      <c r="M421" s="18">
        <v>374</v>
      </c>
      <c r="N421" s="18">
        <v>386</v>
      </c>
      <c r="O421" s="18">
        <v>362</v>
      </c>
      <c r="P421" s="18">
        <v>391</v>
      </c>
      <c r="Q421" s="18">
        <v>365</v>
      </c>
      <c r="R421" s="25" t="s">
        <v>163</v>
      </c>
      <c r="S421" s="18">
        <v>652</v>
      </c>
      <c r="T421" s="25" t="s">
        <v>163</v>
      </c>
      <c r="U421" s="18">
        <v>385</v>
      </c>
    </row>
    <row r="422" spans="1:21" ht="16.5" customHeight="1">
      <c r="A422" s="7"/>
      <c r="B422" s="7"/>
      <c r="C422" s="7"/>
      <c r="D422" s="7"/>
      <c r="E422" s="7" t="s">
        <v>424</v>
      </c>
      <c r="F422" s="7"/>
      <c r="G422" s="7"/>
      <c r="H422" s="7"/>
      <c r="I422" s="7"/>
      <c r="J422" s="7"/>
      <c r="K422" s="7"/>
      <c r="L422" s="9" t="s">
        <v>413</v>
      </c>
      <c r="M422" s="18">
        <v>364</v>
      </c>
      <c r="N422" s="18">
        <v>227</v>
      </c>
      <c r="O422" s="18">
        <v>359</v>
      </c>
      <c r="P422" s="18">
        <v>358</v>
      </c>
      <c r="Q422" s="18">
        <v>366</v>
      </c>
      <c r="R422" s="18">
        <v>258</v>
      </c>
      <c r="S422" s="25" t="s">
        <v>163</v>
      </c>
      <c r="T422" s="25" t="s">
        <v>163</v>
      </c>
      <c r="U422" s="18">
        <v>358</v>
      </c>
    </row>
    <row r="423" spans="1:21" ht="16.5" customHeight="1">
      <c r="A423" s="7"/>
      <c r="B423" s="7"/>
      <c r="C423" s="7"/>
      <c r="D423" s="7"/>
      <c r="E423" s="7" t="s">
        <v>425</v>
      </c>
      <c r="F423" s="7"/>
      <c r="G423" s="7"/>
      <c r="H423" s="7"/>
      <c r="I423" s="7"/>
      <c r="J423" s="7"/>
      <c r="K423" s="7"/>
      <c r="L423" s="9" t="s">
        <v>413</v>
      </c>
      <c r="M423" s="18">
        <v>358</v>
      </c>
      <c r="N423" s="18">
        <v>279</v>
      </c>
      <c r="O423" s="18">
        <v>350</v>
      </c>
      <c r="P423" s="18">
        <v>252</v>
      </c>
      <c r="Q423" s="18">
        <v>372</v>
      </c>
      <c r="R423" s="18">
        <v>420</v>
      </c>
      <c r="S423" s="25" t="s">
        <v>163</v>
      </c>
      <c r="T423" s="25" t="s">
        <v>163</v>
      </c>
      <c r="U423" s="18">
        <v>347</v>
      </c>
    </row>
    <row r="424" spans="1:21" ht="16.5" customHeight="1">
      <c r="A424" s="7"/>
      <c r="B424" s="7"/>
      <c r="C424" s="7"/>
      <c r="D424" s="7"/>
      <c r="E424" s="7" t="s">
        <v>426</v>
      </c>
      <c r="F424" s="7"/>
      <c r="G424" s="7"/>
      <c r="H424" s="7"/>
      <c r="I424" s="7"/>
      <c r="J424" s="7"/>
      <c r="K424" s="7"/>
      <c r="L424" s="9" t="s">
        <v>413</v>
      </c>
      <c r="M424" s="18">
        <v>362</v>
      </c>
      <c r="N424" s="18">
        <v>310</v>
      </c>
      <c r="O424" s="18">
        <v>360</v>
      </c>
      <c r="P424" s="18">
        <v>266</v>
      </c>
      <c r="Q424" s="18">
        <v>377</v>
      </c>
      <c r="R424" s="18">
        <v>467</v>
      </c>
      <c r="S424" s="18">
        <v>362</v>
      </c>
      <c r="T424" s="25" t="s">
        <v>163</v>
      </c>
      <c r="U424" s="18">
        <v>359</v>
      </c>
    </row>
    <row r="425" spans="1:21" ht="29.45" customHeight="1">
      <c r="A425" s="7"/>
      <c r="B425" s="7"/>
      <c r="C425" s="7"/>
      <c r="D425" s="7"/>
      <c r="E425" s="69" t="s">
        <v>427</v>
      </c>
      <c r="F425" s="69"/>
      <c r="G425" s="69"/>
      <c r="H425" s="69"/>
      <c r="I425" s="69"/>
      <c r="J425" s="69"/>
      <c r="K425" s="69"/>
      <c r="L425" s="9" t="s">
        <v>413</v>
      </c>
      <c r="M425" s="18">
        <v>355</v>
      </c>
      <c r="N425" s="18">
        <v>255</v>
      </c>
      <c r="O425" s="18">
        <v>363</v>
      </c>
      <c r="P425" s="18">
        <v>322</v>
      </c>
      <c r="Q425" s="25" t="s">
        <v>163</v>
      </c>
      <c r="R425" s="25" t="s">
        <v>163</v>
      </c>
      <c r="S425" s="25" t="s">
        <v>163</v>
      </c>
      <c r="T425" s="25" t="s">
        <v>163</v>
      </c>
      <c r="U425" s="18">
        <v>353</v>
      </c>
    </row>
    <row r="426" spans="1:21" ht="16.5" customHeight="1">
      <c r="A426" s="7"/>
      <c r="B426" s="7"/>
      <c r="C426" s="7"/>
      <c r="D426" s="7"/>
      <c r="E426" s="7" t="s">
        <v>428</v>
      </c>
      <c r="F426" s="7"/>
      <c r="G426" s="7"/>
      <c r="H426" s="7"/>
      <c r="I426" s="7"/>
      <c r="J426" s="7"/>
      <c r="K426" s="7"/>
      <c r="L426" s="9" t="s">
        <v>413</v>
      </c>
      <c r="M426" s="18">
        <v>339</v>
      </c>
      <c r="N426" s="18">
        <v>163</v>
      </c>
      <c r="O426" s="18">
        <v>320</v>
      </c>
      <c r="P426" s="18">
        <v>231</v>
      </c>
      <c r="Q426" s="18">
        <v>314</v>
      </c>
      <c r="R426" s="18">
        <v>287</v>
      </c>
      <c r="S426" s="18">
        <v>307</v>
      </c>
      <c r="T426" s="18">
        <v>176</v>
      </c>
      <c r="U426" s="18">
        <v>301</v>
      </c>
    </row>
    <row r="427" spans="1:21" ht="16.5" customHeight="1">
      <c r="A427" s="7"/>
      <c r="B427" s="7"/>
      <c r="C427" s="7" t="s">
        <v>312</v>
      </c>
      <c r="D427" s="7"/>
      <c r="E427" s="7"/>
      <c r="F427" s="7"/>
      <c r="G427" s="7"/>
      <c r="H427" s="7"/>
      <c r="I427" s="7"/>
      <c r="J427" s="7"/>
      <c r="K427" s="7"/>
      <c r="L427" s="9"/>
      <c r="M427" s="10"/>
      <c r="N427" s="10"/>
      <c r="O427" s="10"/>
      <c r="P427" s="10"/>
      <c r="Q427" s="10"/>
      <c r="R427" s="10"/>
      <c r="S427" s="10"/>
      <c r="T427" s="10"/>
      <c r="U427" s="10"/>
    </row>
    <row r="428" spans="1:21" ht="16.5" customHeight="1">
      <c r="A428" s="7"/>
      <c r="B428" s="7"/>
      <c r="C428" s="7"/>
      <c r="D428" s="7" t="s">
        <v>411</v>
      </c>
      <c r="E428" s="7"/>
      <c r="F428" s="7"/>
      <c r="G428" s="7"/>
      <c r="H428" s="7"/>
      <c r="I428" s="7"/>
      <c r="J428" s="7"/>
      <c r="K428" s="7"/>
      <c r="L428" s="9"/>
      <c r="M428" s="10"/>
      <c r="N428" s="10"/>
      <c r="O428" s="10"/>
      <c r="P428" s="10"/>
      <c r="Q428" s="10"/>
      <c r="R428" s="10"/>
      <c r="S428" s="10"/>
      <c r="T428" s="10"/>
      <c r="U428" s="10"/>
    </row>
    <row r="429" spans="1:21" ht="16.5" customHeight="1">
      <c r="A429" s="7"/>
      <c r="B429" s="7"/>
      <c r="C429" s="7"/>
      <c r="D429" s="7"/>
      <c r="E429" s="7" t="s">
        <v>412</v>
      </c>
      <c r="F429" s="7"/>
      <c r="G429" s="7"/>
      <c r="H429" s="7"/>
      <c r="I429" s="7"/>
      <c r="J429" s="7"/>
      <c r="K429" s="7"/>
      <c r="L429" s="9" t="s">
        <v>413</v>
      </c>
      <c r="M429" s="18">
        <v>283</v>
      </c>
      <c r="N429" s="27">
        <v>54</v>
      </c>
      <c r="O429" s="27">
        <v>86</v>
      </c>
      <c r="P429" s="18">
        <v>118</v>
      </c>
      <c r="Q429" s="27">
        <v>27</v>
      </c>
      <c r="R429" s="18">
        <v>235</v>
      </c>
      <c r="S429" s="24" t="s">
        <v>132</v>
      </c>
      <c r="T429" s="24" t="s">
        <v>132</v>
      </c>
      <c r="U429" s="18">
        <v>132</v>
      </c>
    </row>
    <row r="430" spans="1:21" ht="16.5" customHeight="1">
      <c r="A430" s="7"/>
      <c r="B430" s="7"/>
      <c r="C430" s="7"/>
      <c r="D430" s="7"/>
      <c r="E430" s="7" t="s">
        <v>414</v>
      </c>
      <c r="F430" s="7"/>
      <c r="G430" s="7"/>
      <c r="H430" s="7"/>
      <c r="I430" s="7"/>
      <c r="J430" s="7"/>
      <c r="K430" s="7"/>
      <c r="L430" s="9" t="s">
        <v>413</v>
      </c>
      <c r="M430" s="27">
        <v>59</v>
      </c>
      <c r="N430" s="27">
        <v>30</v>
      </c>
      <c r="O430" s="27">
        <v>48</v>
      </c>
      <c r="P430" s="27">
        <v>44</v>
      </c>
      <c r="Q430" s="27">
        <v>36</v>
      </c>
      <c r="R430" s="25" t="s">
        <v>163</v>
      </c>
      <c r="S430" s="24" t="s">
        <v>132</v>
      </c>
      <c r="T430" s="24" t="s">
        <v>132</v>
      </c>
      <c r="U430" s="27">
        <v>47</v>
      </c>
    </row>
    <row r="431" spans="1:21" ht="29.45" customHeight="1">
      <c r="A431" s="7"/>
      <c r="B431" s="7"/>
      <c r="C431" s="7"/>
      <c r="D431" s="7"/>
      <c r="E431" s="69" t="s">
        <v>415</v>
      </c>
      <c r="F431" s="69"/>
      <c r="G431" s="69"/>
      <c r="H431" s="69"/>
      <c r="I431" s="69"/>
      <c r="J431" s="69"/>
      <c r="K431" s="69"/>
      <c r="L431" s="9" t="s">
        <v>413</v>
      </c>
      <c r="M431" s="24" t="s">
        <v>132</v>
      </c>
      <c r="N431" s="24" t="s">
        <v>132</v>
      </c>
      <c r="O431" s="24" t="s">
        <v>132</v>
      </c>
      <c r="P431" s="24" t="s">
        <v>132</v>
      </c>
      <c r="Q431" s="24" t="s">
        <v>132</v>
      </c>
      <c r="R431" s="24" t="s">
        <v>132</v>
      </c>
      <c r="S431" s="24" t="s">
        <v>132</v>
      </c>
      <c r="T431" s="24" t="s">
        <v>132</v>
      </c>
      <c r="U431" s="24" t="s">
        <v>132</v>
      </c>
    </row>
    <row r="432" spans="1:21" ht="16.5" customHeight="1">
      <c r="A432" s="7"/>
      <c r="B432" s="7"/>
      <c r="C432" s="7"/>
      <c r="D432" s="7"/>
      <c r="E432" s="7" t="s">
        <v>416</v>
      </c>
      <c r="F432" s="7"/>
      <c r="G432" s="7"/>
      <c r="H432" s="7"/>
      <c r="I432" s="7"/>
      <c r="J432" s="7"/>
      <c r="K432" s="7"/>
      <c r="L432" s="9" t="s">
        <v>413</v>
      </c>
      <c r="M432" s="27">
        <v>28</v>
      </c>
      <c r="N432" s="27">
        <v>21</v>
      </c>
      <c r="O432" s="27">
        <v>56</v>
      </c>
      <c r="P432" s="27">
        <v>35</v>
      </c>
      <c r="Q432" s="27">
        <v>18</v>
      </c>
      <c r="R432" s="27">
        <v>57</v>
      </c>
      <c r="S432" s="24" t="s">
        <v>132</v>
      </c>
      <c r="T432" s="24" t="s">
        <v>132</v>
      </c>
      <c r="U432" s="27">
        <v>24</v>
      </c>
    </row>
    <row r="433" spans="1:21" ht="16.5" customHeight="1">
      <c r="A433" s="7"/>
      <c r="B433" s="7"/>
      <c r="C433" s="7"/>
      <c r="D433" s="7"/>
      <c r="E433" s="7" t="s">
        <v>417</v>
      </c>
      <c r="F433" s="7"/>
      <c r="G433" s="7"/>
      <c r="H433" s="7"/>
      <c r="I433" s="7"/>
      <c r="J433" s="7"/>
      <c r="K433" s="7"/>
      <c r="L433" s="9" t="s">
        <v>413</v>
      </c>
      <c r="M433" s="27">
        <v>70</v>
      </c>
      <c r="N433" s="27">
        <v>42</v>
      </c>
      <c r="O433" s="25" t="s">
        <v>163</v>
      </c>
      <c r="P433" s="25" t="s">
        <v>163</v>
      </c>
      <c r="Q433" s="25" t="s">
        <v>163</v>
      </c>
      <c r="R433" s="25" t="s">
        <v>163</v>
      </c>
      <c r="S433" s="24" t="s">
        <v>132</v>
      </c>
      <c r="T433" s="24" t="s">
        <v>132</v>
      </c>
      <c r="U433" s="27">
        <v>50</v>
      </c>
    </row>
    <row r="434" spans="1:21" ht="16.5" customHeight="1">
      <c r="A434" s="7"/>
      <c r="B434" s="7"/>
      <c r="C434" s="7"/>
      <c r="D434" s="7"/>
      <c r="E434" s="7" t="s">
        <v>418</v>
      </c>
      <c r="F434" s="7"/>
      <c r="G434" s="7"/>
      <c r="H434" s="7"/>
      <c r="I434" s="7"/>
      <c r="J434" s="7"/>
      <c r="K434" s="7"/>
      <c r="L434" s="9" t="s">
        <v>413</v>
      </c>
      <c r="M434" s="18">
        <v>107</v>
      </c>
      <c r="N434" s="27">
        <v>67</v>
      </c>
      <c r="O434" s="27">
        <v>70</v>
      </c>
      <c r="P434" s="27">
        <v>49</v>
      </c>
      <c r="Q434" s="25" t="s">
        <v>163</v>
      </c>
      <c r="R434" s="24" t="s">
        <v>132</v>
      </c>
      <c r="S434" s="24" t="s">
        <v>132</v>
      </c>
      <c r="T434" s="24" t="s">
        <v>132</v>
      </c>
      <c r="U434" s="27">
        <v>71</v>
      </c>
    </row>
    <row r="435" spans="1:21" ht="16.5" customHeight="1">
      <c r="A435" s="7"/>
      <c r="B435" s="7"/>
      <c r="C435" s="7"/>
      <c r="D435" s="7"/>
      <c r="E435" s="7" t="s">
        <v>419</v>
      </c>
      <c r="F435" s="7"/>
      <c r="G435" s="7"/>
      <c r="H435" s="7"/>
      <c r="I435" s="7"/>
      <c r="J435" s="7"/>
      <c r="K435" s="7"/>
      <c r="L435" s="9" t="s">
        <v>413</v>
      </c>
      <c r="M435" s="27">
        <v>77</v>
      </c>
      <c r="N435" s="27">
        <v>38</v>
      </c>
      <c r="O435" s="27">
        <v>61</v>
      </c>
      <c r="P435" s="27">
        <v>64</v>
      </c>
      <c r="Q435" s="27">
        <v>43</v>
      </c>
      <c r="R435" s="25" t="s">
        <v>163</v>
      </c>
      <c r="S435" s="24" t="s">
        <v>132</v>
      </c>
      <c r="T435" s="24" t="s">
        <v>132</v>
      </c>
      <c r="U435" s="27">
        <v>61</v>
      </c>
    </row>
    <row r="436" spans="1:21" ht="16.5" customHeight="1">
      <c r="A436" s="7"/>
      <c r="B436" s="7"/>
      <c r="C436" s="7"/>
      <c r="D436" s="7"/>
      <c r="E436" s="7" t="s">
        <v>420</v>
      </c>
      <c r="F436" s="7"/>
      <c r="G436" s="7"/>
      <c r="H436" s="7"/>
      <c r="I436" s="7"/>
      <c r="J436" s="7"/>
      <c r="K436" s="7"/>
      <c r="L436" s="9" t="s">
        <v>413</v>
      </c>
      <c r="M436" s="25" t="s">
        <v>163</v>
      </c>
      <c r="N436" s="25" t="s">
        <v>163</v>
      </c>
      <c r="O436" s="25" t="s">
        <v>163</v>
      </c>
      <c r="P436" s="25" t="s">
        <v>163</v>
      </c>
      <c r="Q436" s="25" t="s">
        <v>163</v>
      </c>
      <c r="R436" s="25" t="s">
        <v>163</v>
      </c>
      <c r="S436" s="24" t="s">
        <v>132</v>
      </c>
      <c r="T436" s="24" t="s">
        <v>132</v>
      </c>
      <c r="U436" s="18">
        <v>182</v>
      </c>
    </row>
    <row r="437" spans="1:21" ht="16.5" customHeight="1">
      <c r="A437" s="7"/>
      <c r="B437" s="7"/>
      <c r="C437" s="7"/>
      <c r="D437" s="7"/>
      <c r="E437" s="7" t="s">
        <v>421</v>
      </c>
      <c r="F437" s="7"/>
      <c r="G437" s="7"/>
      <c r="H437" s="7"/>
      <c r="I437" s="7"/>
      <c r="J437" s="7"/>
      <c r="K437" s="7"/>
      <c r="L437" s="9" t="s">
        <v>413</v>
      </c>
      <c r="M437" s="18">
        <v>105</v>
      </c>
      <c r="N437" s="27">
        <v>45</v>
      </c>
      <c r="O437" s="25" t="s">
        <v>163</v>
      </c>
      <c r="P437" s="27">
        <v>71</v>
      </c>
      <c r="Q437" s="25" t="s">
        <v>163</v>
      </c>
      <c r="R437" s="25" t="s">
        <v>163</v>
      </c>
      <c r="S437" s="24" t="s">
        <v>132</v>
      </c>
      <c r="T437" s="24" t="s">
        <v>132</v>
      </c>
      <c r="U437" s="27">
        <v>62</v>
      </c>
    </row>
    <row r="438" spans="1:21" ht="16.5" customHeight="1">
      <c r="A438" s="7"/>
      <c r="B438" s="7"/>
      <c r="C438" s="7"/>
      <c r="D438" s="7"/>
      <c r="E438" s="7" t="s">
        <v>422</v>
      </c>
      <c r="F438" s="7"/>
      <c r="G438" s="7"/>
      <c r="H438" s="7"/>
      <c r="I438" s="7"/>
      <c r="J438" s="7"/>
      <c r="K438" s="7"/>
      <c r="L438" s="9" t="s">
        <v>413</v>
      </c>
      <c r="M438" s="27">
        <v>89</v>
      </c>
      <c r="N438" s="27">
        <v>38</v>
      </c>
      <c r="O438" s="24" t="s">
        <v>132</v>
      </c>
      <c r="P438" s="27">
        <v>27</v>
      </c>
      <c r="Q438" s="25" t="s">
        <v>163</v>
      </c>
      <c r="R438" s="24" t="s">
        <v>132</v>
      </c>
      <c r="S438" s="24" t="s">
        <v>132</v>
      </c>
      <c r="T438" s="24" t="s">
        <v>132</v>
      </c>
      <c r="U438" s="27">
        <v>48</v>
      </c>
    </row>
    <row r="439" spans="1:21" ht="16.5" customHeight="1">
      <c r="A439" s="7"/>
      <c r="B439" s="7"/>
      <c r="C439" s="7"/>
      <c r="D439" s="7"/>
      <c r="E439" s="7" t="s">
        <v>423</v>
      </c>
      <c r="F439" s="7"/>
      <c r="G439" s="7"/>
      <c r="H439" s="7"/>
      <c r="I439" s="7"/>
      <c r="J439" s="7"/>
      <c r="K439" s="7"/>
      <c r="L439" s="9" t="s">
        <v>413</v>
      </c>
      <c r="M439" s="18">
        <v>334</v>
      </c>
      <c r="N439" s="18">
        <v>139</v>
      </c>
      <c r="O439" s="25" t="s">
        <v>163</v>
      </c>
      <c r="P439" s="25" t="s">
        <v>163</v>
      </c>
      <c r="Q439" s="25" t="s">
        <v>163</v>
      </c>
      <c r="R439" s="24" t="s">
        <v>132</v>
      </c>
      <c r="S439" s="24" t="s">
        <v>132</v>
      </c>
      <c r="T439" s="24" t="s">
        <v>132</v>
      </c>
      <c r="U439" s="18">
        <v>285</v>
      </c>
    </row>
    <row r="440" spans="1:21" ht="16.5" customHeight="1">
      <c r="A440" s="7"/>
      <c r="B440" s="7"/>
      <c r="C440" s="7"/>
      <c r="D440" s="7"/>
      <c r="E440" s="7" t="s">
        <v>424</v>
      </c>
      <c r="F440" s="7"/>
      <c r="G440" s="7"/>
      <c r="H440" s="7"/>
      <c r="I440" s="7"/>
      <c r="J440" s="7"/>
      <c r="K440" s="7"/>
      <c r="L440" s="9" t="s">
        <v>413</v>
      </c>
      <c r="M440" s="18">
        <v>297</v>
      </c>
      <c r="N440" s="27">
        <v>95</v>
      </c>
      <c r="O440" s="25" t="s">
        <v>163</v>
      </c>
      <c r="P440" s="18">
        <v>264</v>
      </c>
      <c r="Q440" s="18">
        <v>196</v>
      </c>
      <c r="R440" s="25" t="s">
        <v>163</v>
      </c>
      <c r="S440" s="24" t="s">
        <v>132</v>
      </c>
      <c r="T440" s="24" t="s">
        <v>132</v>
      </c>
      <c r="U440" s="18">
        <v>135</v>
      </c>
    </row>
    <row r="441" spans="1:21" ht="16.5" customHeight="1">
      <c r="A441" s="7"/>
      <c r="B441" s="7"/>
      <c r="C441" s="7"/>
      <c r="D441" s="7"/>
      <c r="E441" s="7" t="s">
        <v>425</v>
      </c>
      <c r="F441" s="7"/>
      <c r="G441" s="7"/>
      <c r="H441" s="7"/>
      <c r="I441" s="7"/>
      <c r="J441" s="7"/>
      <c r="K441" s="7"/>
      <c r="L441" s="9" t="s">
        <v>413</v>
      </c>
      <c r="M441" s="18">
        <v>268</v>
      </c>
      <c r="N441" s="27">
        <v>93</v>
      </c>
      <c r="O441" s="27">
        <v>87</v>
      </c>
      <c r="P441" s="27">
        <v>82</v>
      </c>
      <c r="Q441" s="25" t="s">
        <v>163</v>
      </c>
      <c r="R441" s="24" t="s">
        <v>132</v>
      </c>
      <c r="S441" s="24" t="s">
        <v>132</v>
      </c>
      <c r="T441" s="24" t="s">
        <v>132</v>
      </c>
      <c r="U441" s="18">
        <v>168</v>
      </c>
    </row>
    <row r="442" spans="1:21" ht="16.5" customHeight="1">
      <c r="A442" s="7"/>
      <c r="B442" s="7"/>
      <c r="C442" s="7"/>
      <c r="D442" s="7"/>
      <c r="E442" s="7" t="s">
        <v>426</v>
      </c>
      <c r="F442" s="7"/>
      <c r="G442" s="7"/>
      <c r="H442" s="7"/>
      <c r="I442" s="7"/>
      <c r="J442" s="7"/>
      <c r="K442" s="7"/>
      <c r="L442" s="9" t="s">
        <v>413</v>
      </c>
      <c r="M442" s="18">
        <v>298</v>
      </c>
      <c r="N442" s="18">
        <v>143</v>
      </c>
      <c r="O442" s="18">
        <v>191</v>
      </c>
      <c r="P442" s="18">
        <v>126</v>
      </c>
      <c r="Q442" s="18">
        <v>111</v>
      </c>
      <c r="R442" s="24" t="s">
        <v>132</v>
      </c>
      <c r="S442" s="24" t="s">
        <v>132</v>
      </c>
      <c r="T442" s="24" t="s">
        <v>132</v>
      </c>
      <c r="U442" s="18">
        <v>257</v>
      </c>
    </row>
    <row r="443" spans="1:21" ht="29.45" customHeight="1">
      <c r="A443" s="7"/>
      <c r="B443" s="7"/>
      <c r="C443" s="7"/>
      <c r="D443" s="7"/>
      <c r="E443" s="69" t="s">
        <v>427</v>
      </c>
      <c r="F443" s="69"/>
      <c r="G443" s="69"/>
      <c r="H443" s="69"/>
      <c r="I443" s="69"/>
      <c r="J443" s="69"/>
      <c r="K443" s="69"/>
      <c r="L443" s="9" t="s">
        <v>413</v>
      </c>
      <c r="M443" s="18">
        <v>164</v>
      </c>
      <c r="N443" s="27">
        <v>34</v>
      </c>
      <c r="O443" s="25" t="s">
        <v>163</v>
      </c>
      <c r="P443" s="25" t="s">
        <v>163</v>
      </c>
      <c r="Q443" s="25" t="s">
        <v>163</v>
      </c>
      <c r="R443" s="24" t="s">
        <v>132</v>
      </c>
      <c r="S443" s="24" t="s">
        <v>132</v>
      </c>
      <c r="T443" s="24" t="s">
        <v>132</v>
      </c>
      <c r="U443" s="27">
        <v>84</v>
      </c>
    </row>
    <row r="444" spans="1:21" ht="16.5" customHeight="1">
      <c r="A444" s="7"/>
      <c r="B444" s="7"/>
      <c r="C444" s="7"/>
      <c r="D444" s="7"/>
      <c r="E444" s="7" t="s">
        <v>428</v>
      </c>
      <c r="F444" s="7"/>
      <c r="G444" s="7"/>
      <c r="H444" s="7"/>
      <c r="I444" s="7"/>
      <c r="J444" s="7"/>
      <c r="K444" s="7"/>
      <c r="L444" s="9" t="s">
        <v>413</v>
      </c>
      <c r="M444" s="27">
        <v>84</v>
      </c>
      <c r="N444" s="27">
        <v>30</v>
      </c>
      <c r="O444" s="27">
        <v>51</v>
      </c>
      <c r="P444" s="27">
        <v>42</v>
      </c>
      <c r="Q444" s="27">
        <v>26</v>
      </c>
      <c r="R444" s="27">
        <v>79</v>
      </c>
      <c r="S444" s="24" t="s">
        <v>132</v>
      </c>
      <c r="T444" s="24" t="s">
        <v>132</v>
      </c>
      <c r="U444" s="27">
        <v>52</v>
      </c>
    </row>
    <row r="445" spans="1:21" ht="16.5" customHeight="1">
      <c r="A445" s="7"/>
      <c r="B445" s="7"/>
      <c r="C445" s="7"/>
      <c r="D445" s="7" t="s">
        <v>429</v>
      </c>
      <c r="E445" s="7"/>
      <c r="F445" s="7"/>
      <c r="G445" s="7"/>
      <c r="H445" s="7"/>
      <c r="I445" s="7"/>
      <c r="J445" s="7"/>
      <c r="K445" s="7"/>
      <c r="L445" s="9"/>
      <c r="M445" s="10"/>
      <c r="N445" s="10"/>
      <c r="O445" s="10"/>
      <c r="P445" s="10"/>
      <c r="Q445" s="10"/>
      <c r="R445" s="10"/>
      <c r="S445" s="10"/>
      <c r="T445" s="10"/>
      <c r="U445" s="10"/>
    </row>
    <row r="446" spans="1:21" ht="16.5" customHeight="1">
      <c r="A446" s="7"/>
      <c r="B446" s="7"/>
      <c r="C446" s="7"/>
      <c r="D446" s="7"/>
      <c r="E446" s="7" t="s">
        <v>412</v>
      </c>
      <c r="F446" s="7"/>
      <c r="G446" s="7"/>
      <c r="H446" s="7"/>
      <c r="I446" s="7"/>
      <c r="J446" s="7"/>
      <c r="K446" s="7"/>
      <c r="L446" s="9" t="s">
        <v>413</v>
      </c>
      <c r="M446" s="18">
        <v>355</v>
      </c>
      <c r="N446" s="18">
        <v>104</v>
      </c>
      <c r="O446" s="18">
        <v>246</v>
      </c>
      <c r="P446" s="18">
        <v>357</v>
      </c>
      <c r="Q446" s="18">
        <v>147</v>
      </c>
      <c r="R446" s="18">
        <v>378</v>
      </c>
      <c r="S446" s="24" t="s">
        <v>132</v>
      </c>
      <c r="T446" s="24" t="s">
        <v>132</v>
      </c>
      <c r="U446" s="18">
        <v>349</v>
      </c>
    </row>
    <row r="447" spans="1:21" ht="16.5" customHeight="1">
      <c r="A447" s="7"/>
      <c r="B447" s="7"/>
      <c r="C447" s="7"/>
      <c r="D447" s="7"/>
      <c r="E447" s="7" t="s">
        <v>414</v>
      </c>
      <c r="F447" s="7"/>
      <c r="G447" s="7"/>
      <c r="H447" s="7"/>
      <c r="I447" s="7"/>
      <c r="J447" s="7"/>
      <c r="K447" s="7"/>
      <c r="L447" s="9" t="s">
        <v>413</v>
      </c>
      <c r="M447" s="18">
        <v>221</v>
      </c>
      <c r="N447" s="27">
        <v>88</v>
      </c>
      <c r="O447" s="18">
        <v>153</v>
      </c>
      <c r="P447" s="18">
        <v>108</v>
      </c>
      <c r="Q447" s="27">
        <v>81</v>
      </c>
      <c r="R447" s="25" t="s">
        <v>163</v>
      </c>
      <c r="S447" s="24" t="s">
        <v>132</v>
      </c>
      <c r="T447" s="24" t="s">
        <v>132</v>
      </c>
      <c r="U447" s="18">
        <v>138</v>
      </c>
    </row>
    <row r="448" spans="1:21" ht="29.45" customHeight="1">
      <c r="A448" s="7"/>
      <c r="B448" s="7"/>
      <c r="C448" s="7"/>
      <c r="D448" s="7"/>
      <c r="E448" s="69" t="s">
        <v>415</v>
      </c>
      <c r="F448" s="69"/>
      <c r="G448" s="69"/>
      <c r="H448" s="69"/>
      <c r="I448" s="69"/>
      <c r="J448" s="69"/>
      <c r="K448" s="69"/>
      <c r="L448" s="9" t="s">
        <v>413</v>
      </c>
      <c r="M448" s="24" t="s">
        <v>132</v>
      </c>
      <c r="N448" s="24" t="s">
        <v>132</v>
      </c>
      <c r="O448" s="24" t="s">
        <v>132</v>
      </c>
      <c r="P448" s="24" t="s">
        <v>132</v>
      </c>
      <c r="Q448" s="24" t="s">
        <v>132</v>
      </c>
      <c r="R448" s="24" t="s">
        <v>132</v>
      </c>
      <c r="S448" s="24" t="s">
        <v>132</v>
      </c>
      <c r="T448" s="24" t="s">
        <v>132</v>
      </c>
      <c r="U448" s="24" t="s">
        <v>132</v>
      </c>
    </row>
    <row r="449" spans="1:21" ht="16.5" customHeight="1">
      <c r="A449" s="7"/>
      <c r="B449" s="7"/>
      <c r="C449" s="7"/>
      <c r="D449" s="7"/>
      <c r="E449" s="7" t="s">
        <v>416</v>
      </c>
      <c r="F449" s="7"/>
      <c r="G449" s="7"/>
      <c r="H449" s="7"/>
      <c r="I449" s="7"/>
      <c r="J449" s="7"/>
      <c r="K449" s="7"/>
      <c r="L449" s="9" t="s">
        <v>413</v>
      </c>
      <c r="M449" s="18">
        <v>104</v>
      </c>
      <c r="N449" s="27">
        <v>83</v>
      </c>
      <c r="O449" s="18">
        <v>195</v>
      </c>
      <c r="P449" s="18">
        <v>105</v>
      </c>
      <c r="Q449" s="27">
        <v>75</v>
      </c>
      <c r="R449" s="18">
        <v>188</v>
      </c>
      <c r="S449" s="24" t="s">
        <v>132</v>
      </c>
      <c r="T449" s="24" t="s">
        <v>132</v>
      </c>
      <c r="U449" s="27">
        <v>94</v>
      </c>
    </row>
    <row r="450" spans="1:21" ht="16.5" customHeight="1">
      <c r="A450" s="7"/>
      <c r="B450" s="7"/>
      <c r="C450" s="7"/>
      <c r="D450" s="7"/>
      <c r="E450" s="7" t="s">
        <v>417</v>
      </c>
      <c r="F450" s="7"/>
      <c r="G450" s="7"/>
      <c r="H450" s="7"/>
      <c r="I450" s="7"/>
      <c r="J450" s="7"/>
      <c r="K450" s="7"/>
      <c r="L450" s="9" t="s">
        <v>413</v>
      </c>
      <c r="M450" s="18">
        <v>279</v>
      </c>
      <c r="N450" s="18">
        <v>111</v>
      </c>
      <c r="O450" s="25" t="s">
        <v>163</v>
      </c>
      <c r="P450" s="25" t="s">
        <v>163</v>
      </c>
      <c r="Q450" s="25" t="s">
        <v>163</v>
      </c>
      <c r="R450" s="25" t="s">
        <v>163</v>
      </c>
      <c r="S450" s="24" t="s">
        <v>132</v>
      </c>
      <c r="T450" s="24" t="s">
        <v>132</v>
      </c>
      <c r="U450" s="18">
        <v>175</v>
      </c>
    </row>
    <row r="451" spans="1:21" ht="16.5" customHeight="1">
      <c r="A451" s="7"/>
      <c r="B451" s="7"/>
      <c r="C451" s="7"/>
      <c r="D451" s="7"/>
      <c r="E451" s="7" t="s">
        <v>418</v>
      </c>
      <c r="F451" s="7"/>
      <c r="G451" s="7"/>
      <c r="H451" s="7"/>
      <c r="I451" s="7"/>
      <c r="J451" s="7"/>
      <c r="K451" s="7"/>
      <c r="L451" s="9" t="s">
        <v>413</v>
      </c>
      <c r="M451" s="18">
        <v>343</v>
      </c>
      <c r="N451" s="18">
        <v>210</v>
      </c>
      <c r="O451" s="18">
        <v>268</v>
      </c>
      <c r="P451" s="18">
        <v>131</v>
      </c>
      <c r="Q451" s="25" t="s">
        <v>163</v>
      </c>
      <c r="R451" s="24" t="s">
        <v>132</v>
      </c>
      <c r="S451" s="24" t="s">
        <v>132</v>
      </c>
      <c r="T451" s="24" t="s">
        <v>132</v>
      </c>
      <c r="U451" s="18">
        <v>274</v>
      </c>
    </row>
    <row r="452" spans="1:21" ht="16.5" customHeight="1">
      <c r="A452" s="7"/>
      <c r="B452" s="7"/>
      <c r="C452" s="7"/>
      <c r="D452" s="7"/>
      <c r="E452" s="7" t="s">
        <v>419</v>
      </c>
      <c r="F452" s="7"/>
      <c r="G452" s="7"/>
      <c r="H452" s="7"/>
      <c r="I452" s="7"/>
      <c r="J452" s="7"/>
      <c r="K452" s="7"/>
      <c r="L452" s="9" t="s">
        <v>413</v>
      </c>
      <c r="M452" s="18">
        <v>330</v>
      </c>
      <c r="N452" s="18">
        <v>108</v>
      </c>
      <c r="O452" s="18">
        <v>321</v>
      </c>
      <c r="P452" s="18">
        <v>200</v>
      </c>
      <c r="Q452" s="27">
        <v>91</v>
      </c>
      <c r="R452" s="25" t="s">
        <v>163</v>
      </c>
      <c r="S452" s="24" t="s">
        <v>132</v>
      </c>
      <c r="T452" s="24" t="s">
        <v>132</v>
      </c>
      <c r="U452" s="18">
        <v>291</v>
      </c>
    </row>
    <row r="453" spans="1:21" ht="16.5" customHeight="1">
      <c r="A453" s="7"/>
      <c r="B453" s="7"/>
      <c r="C453" s="7"/>
      <c r="D453" s="7"/>
      <c r="E453" s="7" t="s">
        <v>420</v>
      </c>
      <c r="F453" s="7"/>
      <c r="G453" s="7"/>
      <c r="H453" s="7"/>
      <c r="I453" s="7"/>
      <c r="J453" s="7"/>
      <c r="K453" s="7"/>
      <c r="L453" s="9" t="s">
        <v>413</v>
      </c>
      <c r="M453" s="25" t="s">
        <v>163</v>
      </c>
      <c r="N453" s="25" t="s">
        <v>163</v>
      </c>
      <c r="O453" s="25" t="s">
        <v>163</v>
      </c>
      <c r="P453" s="25" t="s">
        <v>163</v>
      </c>
      <c r="Q453" s="25" t="s">
        <v>163</v>
      </c>
      <c r="R453" s="25" t="s">
        <v>163</v>
      </c>
      <c r="S453" s="24" t="s">
        <v>132</v>
      </c>
      <c r="T453" s="24" t="s">
        <v>132</v>
      </c>
      <c r="U453" s="18">
        <v>372</v>
      </c>
    </row>
    <row r="454" spans="1:21" ht="16.5" customHeight="1">
      <c r="A454" s="7"/>
      <c r="B454" s="7"/>
      <c r="C454" s="7"/>
      <c r="D454" s="7"/>
      <c r="E454" s="7" t="s">
        <v>421</v>
      </c>
      <c r="F454" s="7"/>
      <c r="G454" s="7"/>
      <c r="H454" s="7"/>
      <c r="I454" s="7"/>
      <c r="J454" s="7"/>
      <c r="K454" s="7"/>
      <c r="L454" s="9" t="s">
        <v>413</v>
      </c>
      <c r="M454" s="18">
        <v>351</v>
      </c>
      <c r="N454" s="18">
        <v>117</v>
      </c>
      <c r="O454" s="25" t="s">
        <v>163</v>
      </c>
      <c r="P454" s="18">
        <v>231</v>
      </c>
      <c r="Q454" s="25" t="s">
        <v>163</v>
      </c>
      <c r="R454" s="25" t="s">
        <v>163</v>
      </c>
      <c r="S454" s="24" t="s">
        <v>132</v>
      </c>
      <c r="T454" s="24" t="s">
        <v>132</v>
      </c>
      <c r="U454" s="18">
        <v>252</v>
      </c>
    </row>
    <row r="455" spans="1:21" ht="16.5" customHeight="1">
      <c r="A455" s="7"/>
      <c r="B455" s="7"/>
      <c r="C455" s="7"/>
      <c r="D455" s="7"/>
      <c r="E455" s="7" t="s">
        <v>422</v>
      </c>
      <c r="F455" s="7"/>
      <c r="G455" s="7"/>
      <c r="H455" s="7"/>
      <c r="I455" s="7"/>
      <c r="J455" s="7"/>
      <c r="K455" s="7"/>
      <c r="L455" s="9" t="s">
        <v>413</v>
      </c>
      <c r="M455" s="18">
        <v>339</v>
      </c>
      <c r="N455" s="18">
        <v>143</v>
      </c>
      <c r="O455" s="24" t="s">
        <v>132</v>
      </c>
      <c r="P455" s="18">
        <v>180</v>
      </c>
      <c r="Q455" s="25" t="s">
        <v>163</v>
      </c>
      <c r="R455" s="24" t="s">
        <v>132</v>
      </c>
      <c r="S455" s="24" t="s">
        <v>132</v>
      </c>
      <c r="T455" s="24" t="s">
        <v>132</v>
      </c>
      <c r="U455" s="18">
        <v>239</v>
      </c>
    </row>
    <row r="456" spans="1:21" ht="16.5" customHeight="1">
      <c r="A456" s="7"/>
      <c r="B456" s="7"/>
      <c r="C456" s="7"/>
      <c r="D456" s="7"/>
      <c r="E456" s="7" t="s">
        <v>423</v>
      </c>
      <c r="F456" s="7"/>
      <c r="G456" s="7"/>
      <c r="H456" s="7"/>
      <c r="I456" s="7"/>
      <c r="J456" s="7"/>
      <c r="K456" s="7"/>
      <c r="L456" s="9" t="s">
        <v>413</v>
      </c>
      <c r="M456" s="18">
        <v>362</v>
      </c>
      <c r="N456" s="18">
        <v>371</v>
      </c>
      <c r="O456" s="25" t="s">
        <v>163</v>
      </c>
      <c r="P456" s="25" t="s">
        <v>163</v>
      </c>
      <c r="Q456" s="25" t="s">
        <v>163</v>
      </c>
      <c r="R456" s="24" t="s">
        <v>132</v>
      </c>
      <c r="S456" s="24" t="s">
        <v>132</v>
      </c>
      <c r="T456" s="24" t="s">
        <v>132</v>
      </c>
      <c r="U456" s="18">
        <v>363</v>
      </c>
    </row>
    <row r="457" spans="1:21" ht="16.5" customHeight="1">
      <c r="A457" s="7"/>
      <c r="B457" s="7"/>
      <c r="C457" s="7"/>
      <c r="D457" s="7"/>
      <c r="E457" s="7" t="s">
        <v>424</v>
      </c>
      <c r="F457" s="7"/>
      <c r="G457" s="7"/>
      <c r="H457" s="7"/>
      <c r="I457" s="7"/>
      <c r="J457" s="7"/>
      <c r="K457" s="7"/>
      <c r="L457" s="9" t="s">
        <v>413</v>
      </c>
      <c r="M457" s="18">
        <v>362</v>
      </c>
      <c r="N457" s="18">
        <v>246</v>
      </c>
      <c r="O457" s="25" t="s">
        <v>163</v>
      </c>
      <c r="P457" s="18">
        <v>546</v>
      </c>
      <c r="Q457" s="18">
        <v>333</v>
      </c>
      <c r="R457" s="25" t="s">
        <v>163</v>
      </c>
      <c r="S457" s="24" t="s">
        <v>132</v>
      </c>
      <c r="T457" s="24" t="s">
        <v>132</v>
      </c>
      <c r="U457" s="18">
        <v>355</v>
      </c>
    </row>
    <row r="458" spans="1:21" ht="16.5" customHeight="1">
      <c r="A458" s="7"/>
      <c r="B458" s="7"/>
      <c r="C458" s="7"/>
      <c r="D458" s="7"/>
      <c r="E458" s="7" t="s">
        <v>425</v>
      </c>
      <c r="F458" s="7"/>
      <c r="G458" s="7"/>
      <c r="H458" s="7"/>
      <c r="I458" s="7"/>
      <c r="J458" s="7"/>
      <c r="K458" s="7"/>
      <c r="L458" s="9" t="s">
        <v>413</v>
      </c>
      <c r="M458" s="18">
        <v>357</v>
      </c>
      <c r="N458" s="18">
        <v>265</v>
      </c>
      <c r="O458" s="18">
        <v>356</v>
      </c>
      <c r="P458" s="18">
        <v>366</v>
      </c>
      <c r="Q458" s="25" t="s">
        <v>163</v>
      </c>
      <c r="R458" s="24" t="s">
        <v>132</v>
      </c>
      <c r="S458" s="24" t="s">
        <v>132</v>
      </c>
      <c r="T458" s="24" t="s">
        <v>132</v>
      </c>
      <c r="U458" s="18">
        <v>355</v>
      </c>
    </row>
    <row r="459" spans="1:21" ht="16.5" customHeight="1">
      <c r="A459" s="7"/>
      <c r="B459" s="7"/>
      <c r="C459" s="7"/>
      <c r="D459" s="7"/>
      <c r="E459" s="7" t="s">
        <v>426</v>
      </c>
      <c r="F459" s="7"/>
      <c r="G459" s="7"/>
      <c r="H459" s="7"/>
      <c r="I459" s="7"/>
      <c r="J459" s="7"/>
      <c r="K459" s="7"/>
      <c r="L459" s="9" t="s">
        <v>413</v>
      </c>
      <c r="M459" s="18">
        <v>363</v>
      </c>
      <c r="N459" s="18">
        <v>315</v>
      </c>
      <c r="O459" s="18">
        <v>363</v>
      </c>
      <c r="P459" s="18">
        <v>380</v>
      </c>
      <c r="Q459" s="18">
        <v>188</v>
      </c>
      <c r="R459" s="24" t="s">
        <v>132</v>
      </c>
      <c r="S459" s="24" t="s">
        <v>132</v>
      </c>
      <c r="T459" s="24" t="s">
        <v>132</v>
      </c>
      <c r="U459" s="18">
        <v>362</v>
      </c>
    </row>
    <row r="460" spans="1:21" ht="29.45" customHeight="1">
      <c r="A460" s="7"/>
      <c r="B460" s="7"/>
      <c r="C460" s="7"/>
      <c r="D460" s="7"/>
      <c r="E460" s="69" t="s">
        <v>427</v>
      </c>
      <c r="F460" s="69"/>
      <c r="G460" s="69"/>
      <c r="H460" s="69"/>
      <c r="I460" s="69"/>
      <c r="J460" s="69"/>
      <c r="K460" s="69"/>
      <c r="L460" s="9" t="s">
        <v>413</v>
      </c>
      <c r="M460" s="18">
        <v>356</v>
      </c>
      <c r="N460" s="27">
        <v>92</v>
      </c>
      <c r="O460" s="25" t="s">
        <v>163</v>
      </c>
      <c r="P460" s="25" t="s">
        <v>163</v>
      </c>
      <c r="Q460" s="25" t="s">
        <v>163</v>
      </c>
      <c r="R460" s="24" t="s">
        <v>132</v>
      </c>
      <c r="S460" s="24" t="s">
        <v>132</v>
      </c>
      <c r="T460" s="24" t="s">
        <v>132</v>
      </c>
      <c r="U460" s="18">
        <v>358</v>
      </c>
    </row>
    <row r="461" spans="1:21" ht="16.5" customHeight="1">
      <c r="A461" s="7"/>
      <c r="B461" s="7"/>
      <c r="C461" s="7"/>
      <c r="D461" s="7"/>
      <c r="E461" s="7" t="s">
        <v>428</v>
      </c>
      <c r="F461" s="7"/>
      <c r="G461" s="7"/>
      <c r="H461" s="7"/>
      <c r="I461" s="7"/>
      <c r="J461" s="7"/>
      <c r="K461" s="7"/>
      <c r="L461" s="9" t="s">
        <v>413</v>
      </c>
      <c r="M461" s="18">
        <v>343</v>
      </c>
      <c r="N461" s="18">
        <v>129</v>
      </c>
      <c r="O461" s="18">
        <v>302</v>
      </c>
      <c r="P461" s="18">
        <v>270</v>
      </c>
      <c r="Q461" s="18">
        <v>139</v>
      </c>
      <c r="R461" s="18">
        <v>302</v>
      </c>
      <c r="S461" s="24" t="s">
        <v>132</v>
      </c>
      <c r="T461" s="24" t="s">
        <v>132</v>
      </c>
      <c r="U461" s="18">
        <v>311</v>
      </c>
    </row>
    <row r="462" spans="1:21" ht="16.5" customHeight="1">
      <c r="A462" s="7"/>
      <c r="B462" s="7"/>
      <c r="C462" s="7" t="s">
        <v>363</v>
      </c>
      <c r="D462" s="7"/>
      <c r="E462" s="7"/>
      <c r="F462" s="7"/>
      <c r="G462" s="7"/>
      <c r="H462" s="7"/>
      <c r="I462" s="7"/>
      <c r="J462" s="7"/>
      <c r="K462" s="7"/>
      <c r="L462" s="9"/>
      <c r="M462" s="10"/>
      <c r="N462" s="10"/>
      <c r="O462" s="10"/>
      <c r="P462" s="10"/>
      <c r="Q462" s="10"/>
      <c r="R462" s="10"/>
      <c r="S462" s="10"/>
      <c r="T462" s="10"/>
      <c r="U462" s="10"/>
    </row>
    <row r="463" spans="1:21" ht="16.5" customHeight="1">
      <c r="A463" s="7"/>
      <c r="B463" s="7"/>
      <c r="C463" s="7"/>
      <c r="D463" s="7" t="s">
        <v>411</v>
      </c>
      <c r="E463" s="7"/>
      <c r="F463" s="7"/>
      <c r="G463" s="7"/>
      <c r="H463" s="7"/>
      <c r="I463" s="7"/>
      <c r="J463" s="7"/>
      <c r="K463" s="7"/>
      <c r="L463" s="9"/>
      <c r="M463" s="10"/>
      <c r="N463" s="10"/>
      <c r="O463" s="10"/>
      <c r="P463" s="10"/>
      <c r="Q463" s="10"/>
      <c r="R463" s="10"/>
      <c r="S463" s="10"/>
      <c r="T463" s="10"/>
      <c r="U463" s="10"/>
    </row>
    <row r="464" spans="1:21" ht="16.5" customHeight="1">
      <c r="A464" s="7"/>
      <c r="B464" s="7"/>
      <c r="C464" s="7"/>
      <c r="D464" s="7"/>
      <c r="E464" s="7" t="s">
        <v>412</v>
      </c>
      <c r="F464" s="7"/>
      <c r="G464" s="7"/>
      <c r="H464" s="7"/>
      <c r="I464" s="7"/>
      <c r="J464" s="7"/>
      <c r="K464" s="7"/>
      <c r="L464" s="9" t="s">
        <v>413</v>
      </c>
      <c r="M464" s="18">
        <v>203</v>
      </c>
      <c r="N464" s="27">
        <v>35</v>
      </c>
      <c r="O464" s="27">
        <v>68</v>
      </c>
      <c r="P464" s="27">
        <v>49</v>
      </c>
      <c r="Q464" s="18">
        <v>101</v>
      </c>
      <c r="R464" s="24" t="s">
        <v>132</v>
      </c>
      <c r="S464" s="24" t="s">
        <v>132</v>
      </c>
      <c r="T464" s="25" t="s">
        <v>163</v>
      </c>
      <c r="U464" s="27">
        <v>55</v>
      </c>
    </row>
    <row r="465" spans="1:21" ht="16.5" customHeight="1">
      <c r="A465" s="7"/>
      <c r="B465" s="7"/>
      <c r="C465" s="7"/>
      <c r="D465" s="7"/>
      <c r="E465" s="7" t="s">
        <v>414</v>
      </c>
      <c r="F465" s="7"/>
      <c r="G465" s="7"/>
      <c r="H465" s="7"/>
      <c r="I465" s="7"/>
      <c r="J465" s="7"/>
      <c r="K465" s="7"/>
      <c r="L465" s="9" t="s">
        <v>413</v>
      </c>
      <c r="M465" s="27">
        <v>54</v>
      </c>
      <c r="N465" s="27">
        <v>27</v>
      </c>
      <c r="O465" s="27">
        <v>68</v>
      </c>
      <c r="P465" s="27">
        <v>55</v>
      </c>
      <c r="Q465" s="27">
        <v>21</v>
      </c>
      <c r="R465" s="24" t="s">
        <v>132</v>
      </c>
      <c r="S465" s="24" t="s">
        <v>132</v>
      </c>
      <c r="T465" s="25" t="s">
        <v>163</v>
      </c>
      <c r="U465" s="27">
        <v>41</v>
      </c>
    </row>
    <row r="466" spans="1:21" ht="29.45" customHeight="1">
      <c r="A466" s="7"/>
      <c r="B466" s="7"/>
      <c r="C466" s="7"/>
      <c r="D466" s="7"/>
      <c r="E466" s="69" t="s">
        <v>415</v>
      </c>
      <c r="F466" s="69"/>
      <c r="G466" s="69"/>
      <c r="H466" s="69"/>
      <c r="I466" s="69"/>
      <c r="J466" s="69"/>
      <c r="K466" s="69"/>
      <c r="L466" s="9" t="s">
        <v>413</v>
      </c>
      <c r="M466" s="24" t="s">
        <v>132</v>
      </c>
      <c r="N466" s="24" t="s">
        <v>132</v>
      </c>
      <c r="O466" s="24" t="s">
        <v>132</v>
      </c>
      <c r="P466" s="24" t="s">
        <v>132</v>
      </c>
      <c r="Q466" s="24" t="s">
        <v>132</v>
      </c>
      <c r="R466" s="24" t="s">
        <v>132</v>
      </c>
      <c r="S466" s="24" t="s">
        <v>132</v>
      </c>
      <c r="T466" s="24" t="s">
        <v>132</v>
      </c>
      <c r="U466" s="24" t="s">
        <v>132</v>
      </c>
    </row>
    <row r="467" spans="1:21" ht="16.5" customHeight="1">
      <c r="A467" s="7"/>
      <c r="B467" s="7"/>
      <c r="C467" s="7"/>
      <c r="D467" s="7"/>
      <c r="E467" s="7" t="s">
        <v>416</v>
      </c>
      <c r="F467" s="7"/>
      <c r="G467" s="7"/>
      <c r="H467" s="7"/>
      <c r="I467" s="7"/>
      <c r="J467" s="7"/>
      <c r="K467" s="7"/>
      <c r="L467" s="9" t="s">
        <v>413</v>
      </c>
      <c r="M467" s="27">
        <v>25</v>
      </c>
      <c r="N467" s="27">
        <v>13</v>
      </c>
      <c r="O467" s="27">
        <v>20</v>
      </c>
      <c r="P467" s="27">
        <v>30</v>
      </c>
      <c r="Q467" s="27">
        <v>12</v>
      </c>
      <c r="R467" s="24" t="s">
        <v>132</v>
      </c>
      <c r="S467" s="24" t="s">
        <v>132</v>
      </c>
      <c r="T467" s="24" t="s">
        <v>132</v>
      </c>
      <c r="U467" s="27">
        <v>16</v>
      </c>
    </row>
    <row r="468" spans="1:21" ht="16.5" customHeight="1">
      <c r="A468" s="7"/>
      <c r="B468" s="7"/>
      <c r="C468" s="7"/>
      <c r="D468" s="7"/>
      <c r="E468" s="7" t="s">
        <v>417</v>
      </c>
      <c r="F468" s="7"/>
      <c r="G468" s="7"/>
      <c r="H468" s="7"/>
      <c r="I468" s="7"/>
      <c r="J468" s="7"/>
      <c r="K468" s="7"/>
      <c r="L468" s="9" t="s">
        <v>413</v>
      </c>
      <c r="M468" s="27">
        <v>38</v>
      </c>
      <c r="N468" s="27">
        <v>40</v>
      </c>
      <c r="O468" s="25" t="s">
        <v>163</v>
      </c>
      <c r="P468" s="27">
        <v>56</v>
      </c>
      <c r="Q468" s="25" t="s">
        <v>163</v>
      </c>
      <c r="R468" s="24" t="s">
        <v>132</v>
      </c>
      <c r="S468" s="24" t="s">
        <v>132</v>
      </c>
      <c r="T468" s="27">
        <v>26</v>
      </c>
      <c r="U468" s="27">
        <v>38</v>
      </c>
    </row>
    <row r="469" spans="1:21" ht="16.5" customHeight="1">
      <c r="A469" s="7"/>
      <c r="B469" s="7"/>
      <c r="C469" s="7"/>
      <c r="D469" s="7"/>
      <c r="E469" s="7" t="s">
        <v>418</v>
      </c>
      <c r="F469" s="7"/>
      <c r="G469" s="7"/>
      <c r="H469" s="7"/>
      <c r="I469" s="7"/>
      <c r="J469" s="7"/>
      <c r="K469" s="7"/>
      <c r="L469" s="9" t="s">
        <v>413</v>
      </c>
      <c r="M469" s="27">
        <v>61</v>
      </c>
      <c r="N469" s="25" t="s">
        <v>163</v>
      </c>
      <c r="O469" s="25" t="s">
        <v>163</v>
      </c>
      <c r="P469" s="27">
        <v>49</v>
      </c>
      <c r="Q469" s="27">
        <v>33</v>
      </c>
      <c r="R469" s="24" t="s">
        <v>132</v>
      </c>
      <c r="S469" s="24" t="s">
        <v>132</v>
      </c>
      <c r="T469" s="25" t="s">
        <v>163</v>
      </c>
      <c r="U469" s="27">
        <v>48</v>
      </c>
    </row>
    <row r="470" spans="1:21" ht="16.5" customHeight="1">
      <c r="A470" s="7"/>
      <c r="B470" s="7"/>
      <c r="C470" s="7"/>
      <c r="D470" s="7"/>
      <c r="E470" s="7" t="s">
        <v>419</v>
      </c>
      <c r="F470" s="7"/>
      <c r="G470" s="7"/>
      <c r="H470" s="7"/>
      <c r="I470" s="7"/>
      <c r="J470" s="7"/>
      <c r="K470" s="7"/>
      <c r="L470" s="9" t="s">
        <v>413</v>
      </c>
      <c r="M470" s="27">
        <v>70</v>
      </c>
      <c r="N470" s="27">
        <v>34</v>
      </c>
      <c r="O470" s="27">
        <v>56</v>
      </c>
      <c r="P470" s="27">
        <v>64</v>
      </c>
      <c r="Q470" s="27">
        <v>26</v>
      </c>
      <c r="R470" s="24" t="s">
        <v>132</v>
      </c>
      <c r="S470" s="25" t="s">
        <v>163</v>
      </c>
      <c r="T470" s="25" t="s">
        <v>163</v>
      </c>
      <c r="U470" s="27">
        <v>52</v>
      </c>
    </row>
    <row r="471" spans="1:21" ht="16.5" customHeight="1">
      <c r="A471" s="7"/>
      <c r="B471" s="7"/>
      <c r="C471" s="7"/>
      <c r="D471" s="7"/>
      <c r="E471" s="7" t="s">
        <v>420</v>
      </c>
      <c r="F471" s="7"/>
      <c r="G471" s="7"/>
      <c r="H471" s="7"/>
      <c r="I471" s="7"/>
      <c r="J471" s="7"/>
      <c r="K471" s="7"/>
      <c r="L471" s="9" t="s">
        <v>413</v>
      </c>
      <c r="M471" s="25" t="s">
        <v>163</v>
      </c>
      <c r="N471" s="18">
        <v>181</v>
      </c>
      <c r="O471" s="25" t="s">
        <v>163</v>
      </c>
      <c r="P471" s="25" t="s">
        <v>163</v>
      </c>
      <c r="Q471" s="25" t="s">
        <v>163</v>
      </c>
      <c r="R471" s="24" t="s">
        <v>132</v>
      </c>
      <c r="S471" s="24" t="s">
        <v>132</v>
      </c>
      <c r="T471" s="25" t="s">
        <v>163</v>
      </c>
      <c r="U471" s="18">
        <v>134</v>
      </c>
    </row>
    <row r="472" spans="1:21" ht="16.5" customHeight="1">
      <c r="A472" s="7"/>
      <c r="B472" s="7"/>
      <c r="C472" s="7"/>
      <c r="D472" s="7"/>
      <c r="E472" s="7" t="s">
        <v>421</v>
      </c>
      <c r="F472" s="7"/>
      <c r="G472" s="7"/>
      <c r="H472" s="7"/>
      <c r="I472" s="7"/>
      <c r="J472" s="7"/>
      <c r="K472" s="7"/>
      <c r="L472" s="9" t="s">
        <v>413</v>
      </c>
      <c r="M472" s="25" t="s">
        <v>163</v>
      </c>
      <c r="N472" s="27">
        <v>35</v>
      </c>
      <c r="O472" s="25" t="s">
        <v>163</v>
      </c>
      <c r="P472" s="27">
        <v>48</v>
      </c>
      <c r="Q472" s="27">
        <v>23</v>
      </c>
      <c r="R472" s="24" t="s">
        <v>132</v>
      </c>
      <c r="S472" s="24" t="s">
        <v>132</v>
      </c>
      <c r="T472" s="25" t="s">
        <v>163</v>
      </c>
      <c r="U472" s="27">
        <v>36</v>
      </c>
    </row>
    <row r="473" spans="1:21" ht="16.5" customHeight="1">
      <c r="A473" s="7"/>
      <c r="B473" s="7"/>
      <c r="C473" s="7"/>
      <c r="D473" s="7"/>
      <c r="E473" s="7" t="s">
        <v>422</v>
      </c>
      <c r="F473" s="7"/>
      <c r="G473" s="7"/>
      <c r="H473" s="7"/>
      <c r="I473" s="7"/>
      <c r="J473" s="7"/>
      <c r="K473" s="7"/>
      <c r="L473" s="9" t="s">
        <v>413</v>
      </c>
      <c r="M473" s="25" t="s">
        <v>163</v>
      </c>
      <c r="N473" s="27">
        <v>57</v>
      </c>
      <c r="O473" s="25" t="s">
        <v>163</v>
      </c>
      <c r="P473" s="25" t="s">
        <v>163</v>
      </c>
      <c r="Q473" s="24">
        <v>9</v>
      </c>
      <c r="R473" s="24" t="s">
        <v>132</v>
      </c>
      <c r="S473" s="24" t="s">
        <v>132</v>
      </c>
      <c r="T473" s="24" t="s">
        <v>132</v>
      </c>
      <c r="U473" s="27">
        <v>46</v>
      </c>
    </row>
    <row r="474" spans="1:21" ht="16.5" customHeight="1">
      <c r="A474" s="7"/>
      <c r="B474" s="7"/>
      <c r="C474" s="7"/>
      <c r="D474" s="7"/>
      <c r="E474" s="7" t="s">
        <v>423</v>
      </c>
      <c r="F474" s="7"/>
      <c r="G474" s="7"/>
      <c r="H474" s="7"/>
      <c r="I474" s="7"/>
      <c r="J474" s="7"/>
      <c r="K474" s="7"/>
      <c r="L474" s="9" t="s">
        <v>413</v>
      </c>
      <c r="M474" s="25" t="s">
        <v>163</v>
      </c>
      <c r="N474" s="27">
        <v>66</v>
      </c>
      <c r="O474" s="25" t="s">
        <v>163</v>
      </c>
      <c r="P474" s="25" t="s">
        <v>163</v>
      </c>
      <c r="Q474" s="27">
        <v>51</v>
      </c>
      <c r="R474" s="24" t="s">
        <v>132</v>
      </c>
      <c r="S474" s="24" t="s">
        <v>132</v>
      </c>
      <c r="T474" s="25" t="s">
        <v>163</v>
      </c>
      <c r="U474" s="27">
        <v>69</v>
      </c>
    </row>
    <row r="475" spans="1:21" ht="16.5" customHeight="1">
      <c r="A475" s="7"/>
      <c r="B475" s="7"/>
      <c r="C475" s="7"/>
      <c r="D475" s="7"/>
      <c r="E475" s="7" t="s">
        <v>424</v>
      </c>
      <c r="F475" s="7"/>
      <c r="G475" s="7"/>
      <c r="H475" s="7"/>
      <c r="I475" s="7"/>
      <c r="J475" s="7"/>
      <c r="K475" s="7"/>
      <c r="L475" s="9" t="s">
        <v>413</v>
      </c>
      <c r="M475" s="18">
        <v>237</v>
      </c>
      <c r="N475" s="27">
        <v>54</v>
      </c>
      <c r="O475" s="25" t="s">
        <v>163</v>
      </c>
      <c r="P475" s="25" t="s">
        <v>163</v>
      </c>
      <c r="Q475" s="27">
        <v>60</v>
      </c>
      <c r="R475" s="24" t="s">
        <v>132</v>
      </c>
      <c r="S475" s="24" t="s">
        <v>132</v>
      </c>
      <c r="T475" s="24" t="s">
        <v>132</v>
      </c>
      <c r="U475" s="27">
        <v>73</v>
      </c>
    </row>
    <row r="476" spans="1:21" ht="16.5" customHeight="1">
      <c r="A476" s="7"/>
      <c r="B476" s="7"/>
      <c r="C476" s="7"/>
      <c r="D476" s="7"/>
      <c r="E476" s="7" t="s">
        <v>425</v>
      </c>
      <c r="F476" s="7"/>
      <c r="G476" s="7"/>
      <c r="H476" s="7"/>
      <c r="I476" s="7"/>
      <c r="J476" s="7"/>
      <c r="K476" s="7"/>
      <c r="L476" s="9" t="s">
        <v>413</v>
      </c>
      <c r="M476" s="27">
        <v>54</v>
      </c>
      <c r="N476" s="18">
        <v>113</v>
      </c>
      <c r="O476" s="24" t="s">
        <v>132</v>
      </c>
      <c r="P476" s="18">
        <v>146</v>
      </c>
      <c r="Q476" s="18">
        <v>133</v>
      </c>
      <c r="R476" s="24" t="s">
        <v>132</v>
      </c>
      <c r="S476" s="24" t="s">
        <v>132</v>
      </c>
      <c r="T476" s="24" t="s">
        <v>132</v>
      </c>
      <c r="U476" s="27">
        <v>84</v>
      </c>
    </row>
    <row r="477" spans="1:21" ht="16.5" customHeight="1">
      <c r="A477" s="7"/>
      <c r="B477" s="7"/>
      <c r="C477" s="7"/>
      <c r="D477" s="7"/>
      <c r="E477" s="7" t="s">
        <v>426</v>
      </c>
      <c r="F477" s="7"/>
      <c r="G477" s="7"/>
      <c r="H477" s="7"/>
      <c r="I477" s="7"/>
      <c r="J477" s="7"/>
      <c r="K477" s="7"/>
      <c r="L477" s="9" t="s">
        <v>413</v>
      </c>
      <c r="M477" s="27">
        <v>61</v>
      </c>
      <c r="N477" s="18">
        <v>147</v>
      </c>
      <c r="O477" s="24" t="s">
        <v>132</v>
      </c>
      <c r="P477" s="18">
        <v>170</v>
      </c>
      <c r="Q477" s="18">
        <v>176</v>
      </c>
      <c r="R477" s="24" t="s">
        <v>132</v>
      </c>
      <c r="S477" s="24" t="s">
        <v>132</v>
      </c>
      <c r="T477" s="24" t="s">
        <v>132</v>
      </c>
      <c r="U477" s="18">
        <v>108</v>
      </c>
    </row>
    <row r="478" spans="1:21" ht="29.45" customHeight="1">
      <c r="A478" s="7"/>
      <c r="B478" s="7"/>
      <c r="C478" s="7"/>
      <c r="D478" s="7"/>
      <c r="E478" s="69" t="s">
        <v>427</v>
      </c>
      <c r="F478" s="69"/>
      <c r="G478" s="69"/>
      <c r="H478" s="69"/>
      <c r="I478" s="69"/>
      <c r="J478" s="69"/>
      <c r="K478" s="69"/>
      <c r="L478" s="9" t="s">
        <v>413</v>
      </c>
      <c r="M478" s="18">
        <v>236</v>
      </c>
      <c r="N478" s="27">
        <v>56</v>
      </c>
      <c r="O478" s="25" t="s">
        <v>163</v>
      </c>
      <c r="P478" s="25" t="s">
        <v>163</v>
      </c>
      <c r="Q478" s="25" t="s">
        <v>163</v>
      </c>
      <c r="R478" s="24" t="s">
        <v>132</v>
      </c>
      <c r="S478" s="24" t="s">
        <v>132</v>
      </c>
      <c r="T478" s="25" t="s">
        <v>163</v>
      </c>
      <c r="U478" s="27">
        <v>94</v>
      </c>
    </row>
    <row r="479" spans="1:21" ht="16.5" customHeight="1">
      <c r="A479" s="7"/>
      <c r="B479" s="7"/>
      <c r="C479" s="7"/>
      <c r="D479" s="7"/>
      <c r="E479" s="7" t="s">
        <v>428</v>
      </c>
      <c r="F479" s="7"/>
      <c r="G479" s="7"/>
      <c r="H479" s="7"/>
      <c r="I479" s="7"/>
      <c r="J479" s="7"/>
      <c r="K479" s="7"/>
      <c r="L479" s="9" t="s">
        <v>413</v>
      </c>
      <c r="M479" s="27">
        <v>58</v>
      </c>
      <c r="N479" s="27">
        <v>28</v>
      </c>
      <c r="O479" s="27">
        <v>41</v>
      </c>
      <c r="P479" s="27">
        <v>47</v>
      </c>
      <c r="Q479" s="27">
        <v>29</v>
      </c>
      <c r="R479" s="24" t="s">
        <v>132</v>
      </c>
      <c r="S479" s="25" t="s">
        <v>163</v>
      </c>
      <c r="T479" s="27">
        <v>29</v>
      </c>
      <c r="U479" s="27">
        <v>37</v>
      </c>
    </row>
    <row r="480" spans="1:21" ht="16.5" customHeight="1">
      <c r="A480" s="7"/>
      <c r="B480" s="7"/>
      <c r="C480" s="7"/>
      <c r="D480" s="7" t="s">
        <v>429</v>
      </c>
      <c r="E480" s="7"/>
      <c r="F480" s="7"/>
      <c r="G480" s="7"/>
      <c r="H480" s="7"/>
      <c r="I480" s="7"/>
      <c r="J480" s="7"/>
      <c r="K480" s="7"/>
      <c r="L480" s="9"/>
      <c r="M480" s="10"/>
      <c r="N480" s="10"/>
      <c r="O480" s="10"/>
      <c r="P480" s="10"/>
      <c r="Q480" s="10"/>
      <c r="R480" s="10"/>
      <c r="S480" s="10"/>
      <c r="T480" s="10"/>
      <c r="U480" s="10"/>
    </row>
    <row r="481" spans="1:21" ht="16.5" customHeight="1">
      <c r="A481" s="7"/>
      <c r="B481" s="7"/>
      <c r="C481" s="7"/>
      <c r="D481" s="7"/>
      <c r="E481" s="7" t="s">
        <v>412</v>
      </c>
      <c r="F481" s="7"/>
      <c r="G481" s="7"/>
      <c r="H481" s="7"/>
      <c r="I481" s="7"/>
      <c r="J481" s="7"/>
      <c r="K481" s="7"/>
      <c r="L481" s="9" t="s">
        <v>413</v>
      </c>
      <c r="M481" s="18">
        <v>340</v>
      </c>
      <c r="N481" s="18">
        <v>112</v>
      </c>
      <c r="O481" s="18">
        <v>180</v>
      </c>
      <c r="P481" s="18">
        <v>283</v>
      </c>
      <c r="Q481" s="18">
        <v>323</v>
      </c>
      <c r="R481" s="24" t="s">
        <v>132</v>
      </c>
      <c r="S481" s="24" t="s">
        <v>132</v>
      </c>
      <c r="T481" s="25" t="s">
        <v>163</v>
      </c>
      <c r="U481" s="18">
        <v>295</v>
      </c>
    </row>
    <row r="482" spans="1:21" ht="16.5" customHeight="1">
      <c r="A482" s="7"/>
      <c r="B482" s="7"/>
      <c r="C482" s="7"/>
      <c r="D482" s="7"/>
      <c r="E482" s="7" t="s">
        <v>414</v>
      </c>
      <c r="F482" s="7"/>
      <c r="G482" s="7"/>
      <c r="H482" s="7"/>
      <c r="I482" s="7"/>
      <c r="J482" s="7"/>
      <c r="K482" s="7"/>
      <c r="L482" s="9" t="s">
        <v>413</v>
      </c>
      <c r="M482" s="18">
        <v>125</v>
      </c>
      <c r="N482" s="18">
        <v>108</v>
      </c>
      <c r="O482" s="18">
        <v>182</v>
      </c>
      <c r="P482" s="18">
        <v>182</v>
      </c>
      <c r="Q482" s="18">
        <v>105</v>
      </c>
      <c r="R482" s="24" t="s">
        <v>132</v>
      </c>
      <c r="S482" s="24" t="s">
        <v>132</v>
      </c>
      <c r="T482" s="25" t="s">
        <v>163</v>
      </c>
      <c r="U482" s="18">
        <v>127</v>
      </c>
    </row>
    <row r="483" spans="1:21" ht="29.45" customHeight="1">
      <c r="A483" s="7"/>
      <c r="B483" s="7"/>
      <c r="C483" s="7"/>
      <c r="D483" s="7"/>
      <c r="E483" s="69" t="s">
        <v>415</v>
      </c>
      <c r="F483" s="69"/>
      <c r="G483" s="69"/>
      <c r="H483" s="69"/>
      <c r="I483" s="69"/>
      <c r="J483" s="69"/>
      <c r="K483" s="69"/>
      <c r="L483" s="9" t="s">
        <v>413</v>
      </c>
      <c r="M483" s="24" t="s">
        <v>132</v>
      </c>
      <c r="N483" s="24" t="s">
        <v>132</v>
      </c>
      <c r="O483" s="24" t="s">
        <v>132</v>
      </c>
      <c r="P483" s="24" t="s">
        <v>132</v>
      </c>
      <c r="Q483" s="24" t="s">
        <v>132</v>
      </c>
      <c r="R483" s="24" t="s">
        <v>132</v>
      </c>
      <c r="S483" s="24" t="s">
        <v>132</v>
      </c>
      <c r="T483" s="24" t="s">
        <v>132</v>
      </c>
      <c r="U483" s="24" t="s">
        <v>132</v>
      </c>
    </row>
    <row r="484" spans="1:21" ht="16.5" customHeight="1">
      <c r="A484" s="7"/>
      <c r="B484" s="7"/>
      <c r="C484" s="7"/>
      <c r="D484" s="7"/>
      <c r="E484" s="7" t="s">
        <v>416</v>
      </c>
      <c r="F484" s="7"/>
      <c r="G484" s="7"/>
      <c r="H484" s="7"/>
      <c r="I484" s="7"/>
      <c r="J484" s="7"/>
      <c r="K484" s="7"/>
      <c r="L484" s="9" t="s">
        <v>413</v>
      </c>
      <c r="M484" s="27">
        <v>84</v>
      </c>
      <c r="N484" s="27">
        <v>62</v>
      </c>
      <c r="O484" s="27">
        <v>96</v>
      </c>
      <c r="P484" s="27">
        <v>95</v>
      </c>
      <c r="Q484" s="27">
        <v>65</v>
      </c>
      <c r="R484" s="24" t="s">
        <v>132</v>
      </c>
      <c r="S484" s="24" t="s">
        <v>132</v>
      </c>
      <c r="T484" s="24" t="s">
        <v>132</v>
      </c>
      <c r="U484" s="27">
        <v>76</v>
      </c>
    </row>
    <row r="485" spans="1:21" ht="16.5" customHeight="1">
      <c r="A485" s="7"/>
      <c r="B485" s="7"/>
      <c r="C485" s="7"/>
      <c r="D485" s="7"/>
      <c r="E485" s="7" t="s">
        <v>417</v>
      </c>
      <c r="F485" s="7"/>
      <c r="G485" s="7"/>
      <c r="H485" s="7"/>
      <c r="I485" s="7"/>
      <c r="J485" s="7"/>
      <c r="K485" s="7"/>
      <c r="L485" s="9" t="s">
        <v>413</v>
      </c>
      <c r="M485" s="18">
        <v>217</v>
      </c>
      <c r="N485" s="18">
        <v>147</v>
      </c>
      <c r="O485" s="25" t="s">
        <v>163</v>
      </c>
      <c r="P485" s="18">
        <v>233</v>
      </c>
      <c r="Q485" s="25" t="s">
        <v>163</v>
      </c>
      <c r="R485" s="24" t="s">
        <v>132</v>
      </c>
      <c r="S485" s="24" t="s">
        <v>132</v>
      </c>
      <c r="T485" s="27">
        <v>86</v>
      </c>
      <c r="U485" s="18">
        <v>133</v>
      </c>
    </row>
    <row r="486" spans="1:21" ht="16.5" customHeight="1">
      <c r="A486" s="7"/>
      <c r="B486" s="7"/>
      <c r="C486" s="7"/>
      <c r="D486" s="7"/>
      <c r="E486" s="7" t="s">
        <v>418</v>
      </c>
      <c r="F486" s="7"/>
      <c r="G486" s="7"/>
      <c r="H486" s="7"/>
      <c r="I486" s="7"/>
      <c r="J486" s="7"/>
      <c r="K486" s="7"/>
      <c r="L486" s="9" t="s">
        <v>413</v>
      </c>
      <c r="M486" s="18">
        <v>128</v>
      </c>
      <c r="N486" s="25" t="s">
        <v>163</v>
      </c>
      <c r="O486" s="25" t="s">
        <v>163</v>
      </c>
      <c r="P486" s="18">
        <v>123</v>
      </c>
      <c r="Q486" s="18">
        <v>107</v>
      </c>
      <c r="R486" s="24" t="s">
        <v>132</v>
      </c>
      <c r="S486" s="24" t="s">
        <v>132</v>
      </c>
      <c r="T486" s="25" t="s">
        <v>163</v>
      </c>
      <c r="U486" s="18">
        <v>126</v>
      </c>
    </row>
    <row r="487" spans="1:21" ht="16.5" customHeight="1">
      <c r="A487" s="7"/>
      <c r="B487" s="7"/>
      <c r="C487" s="7"/>
      <c r="D487" s="7"/>
      <c r="E487" s="7" t="s">
        <v>419</v>
      </c>
      <c r="F487" s="7"/>
      <c r="G487" s="7"/>
      <c r="H487" s="7"/>
      <c r="I487" s="7"/>
      <c r="J487" s="7"/>
      <c r="K487" s="7"/>
      <c r="L487" s="9" t="s">
        <v>413</v>
      </c>
      <c r="M487" s="18">
        <v>286</v>
      </c>
      <c r="N487" s="18">
        <v>119</v>
      </c>
      <c r="O487" s="18">
        <v>214</v>
      </c>
      <c r="P487" s="18">
        <v>224</v>
      </c>
      <c r="Q487" s="18">
        <v>103</v>
      </c>
      <c r="R487" s="24" t="s">
        <v>132</v>
      </c>
      <c r="S487" s="25" t="s">
        <v>163</v>
      </c>
      <c r="T487" s="25" t="s">
        <v>163</v>
      </c>
      <c r="U487" s="18">
        <v>205</v>
      </c>
    </row>
    <row r="488" spans="1:21" ht="16.5" customHeight="1">
      <c r="A488" s="7"/>
      <c r="B488" s="7"/>
      <c r="C488" s="7"/>
      <c r="D488" s="7"/>
      <c r="E488" s="7" t="s">
        <v>420</v>
      </c>
      <c r="F488" s="7"/>
      <c r="G488" s="7"/>
      <c r="H488" s="7"/>
      <c r="I488" s="7"/>
      <c r="J488" s="7"/>
      <c r="K488" s="7"/>
      <c r="L488" s="9" t="s">
        <v>413</v>
      </c>
      <c r="M488" s="25" t="s">
        <v>163</v>
      </c>
      <c r="N488" s="18">
        <v>476</v>
      </c>
      <c r="O488" s="25" t="s">
        <v>163</v>
      </c>
      <c r="P488" s="25" t="s">
        <v>163</v>
      </c>
      <c r="Q488" s="25" t="s">
        <v>163</v>
      </c>
      <c r="R488" s="24" t="s">
        <v>132</v>
      </c>
      <c r="S488" s="24" t="s">
        <v>132</v>
      </c>
      <c r="T488" s="25" t="s">
        <v>163</v>
      </c>
      <c r="U488" s="18">
        <v>437</v>
      </c>
    </row>
    <row r="489" spans="1:21" ht="16.5" customHeight="1">
      <c r="A489" s="7"/>
      <c r="B489" s="7"/>
      <c r="C489" s="7"/>
      <c r="D489" s="7"/>
      <c r="E489" s="7" t="s">
        <v>421</v>
      </c>
      <c r="F489" s="7"/>
      <c r="G489" s="7"/>
      <c r="H489" s="7"/>
      <c r="I489" s="7"/>
      <c r="J489" s="7"/>
      <c r="K489" s="7"/>
      <c r="L489" s="9" t="s">
        <v>413</v>
      </c>
      <c r="M489" s="25" t="s">
        <v>163</v>
      </c>
      <c r="N489" s="27">
        <v>88</v>
      </c>
      <c r="O489" s="25" t="s">
        <v>163</v>
      </c>
      <c r="P489" s="18">
        <v>198</v>
      </c>
      <c r="Q489" s="18">
        <v>132</v>
      </c>
      <c r="R489" s="24" t="s">
        <v>132</v>
      </c>
      <c r="S489" s="24" t="s">
        <v>132</v>
      </c>
      <c r="T489" s="25" t="s">
        <v>163</v>
      </c>
      <c r="U489" s="18">
        <v>148</v>
      </c>
    </row>
    <row r="490" spans="1:21" ht="16.5" customHeight="1">
      <c r="A490" s="7"/>
      <c r="B490" s="7"/>
      <c r="C490" s="7"/>
      <c r="D490" s="7"/>
      <c r="E490" s="7" t="s">
        <v>422</v>
      </c>
      <c r="F490" s="7"/>
      <c r="G490" s="7"/>
      <c r="H490" s="7"/>
      <c r="I490" s="7"/>
      <c r="J490" s="7"/>
      <c r="K490" s="7"/>
      <c r="L490" s="9" t="s">
        <v>413</v>
      </c>
      <c r="M490" s="25" t="s">
        <v>163</v>
      </c>
      <c r="N490" s="18">
        <v>106</v>
      </c>
      <c r="O490" s="25" t="s">
        <v>163</v>
      </c>
      <c r="P490" s="25" t="s">
        <v>163</v>
      </c>
      <c r="Q490" s="27">
        <v>44</v>
      </c>
      <c r="R490" s="24" t="s">
        <v>132</v>
      </c>
      <c r="S490" s="24" t="s">
        <v>132</v>
      </c>
      <c r="T490" s="24" t="s">
        <v>132</v>
      </c>
      <c r="U490" s="18">
        <v>108</v>
      </c>
    </row>
    <row r="491" spans="1:21" ht="16.5" customHeight="1">
      <c r="A491" s="7"/>
      <c r="B491" s="7"/>
      <c r="C491" s="7"/>
      <c r="D491" s="7"/>
      <c r="E491" s="7" t="s">
        <v>423</v>
      </c>
      <c r="F491" s="7"/>
      <c r="G491" s="7"/>
      <c r="H491" s="7"/>
      <c r="I491" s="7"/>
      <c r="J491" s="7"/>
      <c r="K491" s="7"/>
      <c r="L491" s="9" t="s">
        <v>413</v>
      </c>
      <c r="M491" s="25" t="s">
        <v>163</v>
      </c>
      <c r="N491" s="18">
        <v>272</v>
      </c>
      <c r="O491" s="25" t="s">
        <v>163</v>
      </c>
      <c r="P491" s="25" t="s">
        <v>163</v>
      </c>
      <c r="Q491" s="18">
        <v>335</v>
      </c>
      <c r="R491" s="24" t="s">
        <v>132</v>
      </c>
      <c r="S491" s="24" t="s">
        <v>132</v>
      </c>
      <c r="T491" s="25" t="s">
        <v>163</v>
      </c>
      <c r="U491" s="18">
        <v>324</v>
      </c>
    </row>
    <row r="492" spans="1:21" ht="16.5" customHeight="1">
      <c r="A492" s="7"/>
      <c r="B492" s="7"/>
      <c r="C492" s="7"/>
      <c r="D492" s="7"/>
      <c r="E492" s="7" t="s">
        <v>424</v>
      </c>
      <c r="F492" s="7"/>
      <c r="G492" s="7"/>
      <c r="H492" s="7"/>
      <c r="I492" s="7"/>
      <c r="J492" s="7"/>
      <c r="K492" s="7"/>
      <c r="L492" s="9" t="s">
        <v>413</v>
      </c>
      <c r="M492" s="18">
        <v>336</v>
      </c>
      <c r="N492" s="18">
        <v>252</v>
      </c>
      <c r="O492" s="25" t="s">
        <v>163</v>
      </c>
      <c r="P492" s="25" t="s">
        <v>163</v>
      </c>
      <c r="Q492" s="18">
        <v>310</v>
      </c>
      <c r="R492" s="24" t="s">
        <v>132</v>
      </c>
      <c r="S492" s="24" t="s">
        <v>132</v>
      </c>
      <c r="T492" s="24" t="s">
        <v>132</v>
      </c>
      <c r="U492" s="18">
        <v>286</v>
      </c>
    </row>
    <row r="493" spans="1:21" ht="16.5" customHeight="1">
      <c r="A493" s="7"/>
      <c r="B493" s="7"/>
      <c r="C493" s="7"/>
      <c r="D493" s="7"/>
      <c r="E493" s="7" t="s">
        <v>425</v>
      </c>
      <c r="F493" s="7"/>
      <c r="G493" s="7"/>
      <c r="H493" s="7"/>
      <c r="I493" s="7"/>
      <c r="J493" s="7"/>
      <c r="K493" s="7"/>
      <c r="L493" s="9" t="s">
        <v>413</v>
      </c>
      <c r="M493" s="18">
        <v>218</v>
      </c>
      <c r="N493" s="18">
        <v>274</v>
      </c>
      <c r="O493" s="24" t="s">
        <v>132</v>
      </c>
      <c r="P493" s="18">
        <v>311</v>
      </c>
      <c r="Q493" s="18">
        <v>335</v>
      </c>
      <c r="R493" s="24" t="s">
        <v>132</v>
      </c>
      <c r="S493" s="24" t="s">
        <v>132</v>
      </c>
      <c r="T493" s="24" t="s">
        <v>132</v>
      </c>
      <c r="U493" s="18">
        <v>293</v>
      </c>
    </row>
    <row r="494" spans="1:21" ht="16.5" customHeight="1">
      <c r="A494" s="7"/>
      <c r="B494" s="7"/>
      <c r="C494" s="7"/>
      <c r="D494" s="7"/>
      <c r="E494" s="7" t="s">
        <v>426</v>
      </c>
      <c r="F494" s="7"/>
      <c r="G494" s="7"/>
      <c r="H494" s="7"/>
      <c r="I494" s="7"/>
      <c r="J494" s="7"/>
      <c r="K494" s="7"/>
      <c r="L494" s="9" t="s">
        <v>413</v>
      </c>
      <c r="M494" s="18">
        <v>247</v>
      </c>
      <c r="N494" s="18">
        <v>255</v>
      </c>
      <c r="O494" s="24" t="s">
        <v>132</v>
      </c>
      <c r="P494" s="18">
        <v>362</v>
      </c>
      <c r="Q494" s="18">
        <v>342</v>
      </c>
      <c r="R494" s="24" t="s">
        <v>132</v>
      </c>
      <c r="S494" s="24" t="s">
        <v>132</v>
      </c>
      <c r="T494" s="24" t="s">
        <v>132</v>
      </c>
      <c r="U494" s="18">
        <v>317</v>
      </c>
    </row>
    <row r="495" spans="1:21" ht="29.45" customHeight="1">
      <c r="A495" s="7"/>
      <c r="B495" s="7"/>
      <c r="C495" s="7"/>
      <c r="D495" s="7"/>
      <c r="E495" s="69" t="s">
        <v>427</v>
      </c>
      <c r="F495" s="69"/>
      <c r="G495" s="69"/>
      <c r="H495" s="69"/>
      <c r="I495" s="69"/>
      <c r="J495" s="69"/>
      <c r="K495" s="69"/>
      <c r="L495" s="9" t="s">
        <v>413</v>
      </c>
      <c r="M495" s="18">
        <v>341</v>
      </c>
      <c r="N495" s="18">
        <v>228</v>
      </c>
      <c r="O495" s="25" t="s">
        <v>163</v>
      </c>
      <c r="P495" s="25" t="s">
        <v>163</v>
      </c>
      <c r="Q495" s="25" t="s">
        <v>163</v>
      </c>
      <c r="R495" s="24" t="s">
        <v>132</v>
      </c>
      <c r="S495" s="24" t="s">
        <v>132</v>
      </c>
      <c r="T495" s="25" t="s">
        <v>163</v>
      </c>
      <c r="U495" s="18">
        <v>310</v>
      </c>
    </row>
    <row r="496" spans="1:21" ht="16.5" customHeight="1">
      <c r="A496" s="7"/>
      <c r="B496" s="7"/>
      <c r="C496" s="7"/>
      <c r="D496" s="7"/>
      <c r="E496" s="7" t="s">
        <v>428</v>
      </c>
      <c r="F496" s="7"/>
      <c r="G496" s="7"/>
      <c r="H496" s="7"/>
      <c r="I496" s="7"/>
      <c r="J496" s="7"/>
      <c r="K496" s="7"/>
      <c r="L496" s="9" t="s">
        <v>413</v>
      </c>
      <c r="M496" s="18">
        <v>305</v>
      </c>
      <c r="N496" s="18">
        <v>125</v>
      </c>
      <c r="O496" s="18">
        <v>145</v>
      </c>
      <c r="P496" s="18">
        <v>221</v>
      </c>
      <c r="Q496" s="18">
        <v>230</v>
      </c>
      <c r="R496" s="24" t="s">
        <v>132</v>
      </c>
      <c r="S496" s="25" t="s">
        <v>163</v>
      </c>
      <c r="T496" s="18">
        <v>163</v>
      </c>
      <c r="U496" s="18">
        <v>210</v>
      </c>
    </row>
    <row r="497" spans="1:21" ht="16.5" customHeight="1">
      <c r="A497" s="7"/>
      <c r="B497" s="7"/>
      <c r="C497" s="7" t="s">
        <v>430</v>
      </c>
      <c r="D497" s="7"/>
      <c r="E497" s="7"/>
      <c r="F497" s="7"/>
      <c r="G497" s="7"/>
      <c r="H497" s="7"/>
      <c r="I497" s="7"/>
      <c r="J497" s="7"/>
      <c r="K497" s="7"/>
      <c r="L497" s="9"/>
      <c r="M497" s="10"/>
      <c r="N497" s="10"/>
      <c r="O497" s="10"/>
      <c r="P497" s="10"/>
      <c r="Q497" s="10"/>
      <c r="R497" s="10"/>
      <c r="S497" s="10"/>
      <c r="T497" s="10"/>
      <c r="U497" s="10"/>
    </row>
    <row r="498" spans="1:21" ht="16.5" customHeight="1">
      <c r="A498" s="7"/>
      <c r="B498" s="7"/>
      <c r="C498" s="7"/>
      <c r="D498" s="7" t="s">
        <v>411</v>
      </c>
      <c r="E498" s="7"/>
      <c r="F498" s="7"/>
      <c r="G498" s="7"/>
      <c r="H498" s="7"/>
      <c r="I498" s="7"/>
      <c r="J498" s="7"/>
      <c r="K498" s="7"/>
      <c r="L498" s="9"/>
      <c r="M498" s="10"/>
      <c r="N498" s="10"/>
      <c r="O498" s="10"/>
      <c r="P498" s="10"/>
      <c r="Q498" s="10"/>
      <c r="R498" s="10"/>
      <c r="S498" s="10"/>
      <c r="T498" s="10"/>
      <c r="U498" s="10"/>
    </row>
    <row r="499" spans="1:21" ht="16.5" customHeight="1">
      <c r="A499" s="7"/>
      <c r="B499" s="7"/>
      <c r="C499" s="7"/>
      <c r="D499" s="7"/>
      <c r="E499" s="7" t="s">
        <v>412</v>
      </c>
      <c r="F499" s="7"/>
      <c r="G499" s="7"/>
      <c r="H499" s="7"/>
      <c r="I499" s="7"/>
      <c r="J499" s="7"/>
      <c r="K499" s="7"/>
      <c r="L499" s="9" t="s">
        <v>413</v>
      </c>
      <c r="M499" s="18">
        <v>242</v>
      </c>
      <c r="N499" s="27">
        <v>36</v>
      </c>
      <c r="O499" s="27">
        <v>74</v>
      </c>
      <c r="P499" s="27">
        <v>61</v>
      </c>
      <c r="Q499" s="18">
        <v>106</v>
      </c>
      <c r="R499" s="18">
        <v>171</v>
      </c>
      <c r="S499" s="18">
        <v>219</v>
      </c>
      <c r="T499" s="27">
        <v>84</v>
      </c>
      <c r="U499" s="27">
        <v>83</v>
      </c>
    </row>
    <row r="500" spans="1:21" ht="16.5" customHeight="1">
      <c r="A500" s="7"/>
      <c r="B500" s="7"/>
      <c r="C500" s="7"/>
      <c r="D500" s="7"/>
      <c r="E500" s="7" t="s">
        <v>414</v>
      </c>
      <c r="F500" s="7"/>
      <c r="G500" s="7"/>
      <c r="H500" s="7"/>
      <c r="I500" s="7"/>
      <c r="J500" s="7"/>
      <c r="K500" s="7"/>
      <c r="L500" s="9" t="s">
        <v>413</v>
      </c>
      <c r="M500" s="27">
        <v>56</v>
      </c>
      <c r="N500" s="27">
        <v>30</v>
      </c>
      <c r="O500" s="27">
        <v>53</v>
      </c>
      <c r="P500" s="27">
        <v>42</v>
      </c>
      <c r="Q500" s="27">
        <v>43</v>
      </c>
      <c r="R500" s="27">
        <v>90</v>
      </c>
      <c r="S500" s="27">
        <v>78</v>
      </c>
      <c r="T500" s="27">
        <v>49</v>
      </c>
      <c r="U500" s="27">
        <v>47</v>
      </c>
    </row>
    <row r="501" spans="1:21" ht="29.45" customHeight="1">
      <c r="A501" s="7"/>
      <c r="B501" s="7"/>
      <c r="C501" s="7"/>
      <c r="D501" s="7"/>
      <c r="E501" s="69" t="s">
        <v>415</v>
      </c>
      <c r="F501" s="69"/>
      <c r="G501" s="69"/>
      <c r="H501" s="69"/>
      <c r="I501" s="69"/>
      <c r="J501" s="69"/>
      <c r="K501" s="69"/>
      <c r="L501" s="9" t="s">
        <v>413</v>
      </c>
      <c r="M501" s="27">
        <v>34</v>
      </c>
      <c r="N501" s="27">
        <v>19</v>
      </c>
      <c r="O501" s="24">
        <v>9</v>
      </c>
      <c r="P501" s="27">
        <v>14</v>
      </c>
      <c r="Q501" s="27">
        <v>18</v>
      </c>
      <c r="R501" s="25" t="s">
        <v>163</v>
      </c>
      <c r="S501" s="25" t="s">
        <v>163</v>
      </c>
      <c r="T501" s="24" t="s">
        <v>132</v>
      </c>
      <c r="U501" s="27">
        <v>18</v>
      </c>
    </row>
    <row r="502" spans="1:21" ht="16.5" customHeight="1">
      <c r="A502" s="7"/>
      <c r="B502" s="7"/>
      <c r="C502" s="7"/>
      <c r="D502" s="7"/>
      <c r="E502" s="7" t="s">
        <v>416</v>
      </c>
      <c r="F502" s="7"/>
      <c r="G502" s="7"/>
      <c r="H502" s="7"/>
      <c r="I502" s="7"/>
      <c r="J502" s="7"/>
      <c r="K502" s="7"/>
      <c r="L502" s="9" t="s">
        <v>413</v>
      </c>
      <c r="M502" s="27">
        <v>27</v>
      </c>
      <c r="N502" s="27">
        <v>17</v>
      </c>
      <c r="O502" s="27">
        <v>27</v>
      </c>
      <c r="P502" s="27">
        <v>33</v>
      </c>
      <c r="Q502" s="27">
        <v>27</v>
      </c>
      <c r="R502" s="27">
        <v>34</v>
      </c>
      <c r="S502" s="27">
        <v>25</v>
      </c>
      <c r="T502" s="25" t="s">
        <v>163</v>
      </c>
      <c r="U502" s="27">
        <v>24</v>
      </c>
    </row>
    <row r="503" spans="1:21" ht="16.5" customHeight="1">
      <c r="A503" s="7"/>
      <c r="B503" s="7"/>
      <c r="C503" s="7"/>
      <c r="D503" s="7"/>
      <c r="E503" s="7" t="s">
        <v>417</v>
      </c>
      <c r="F503" s="7"/>
      <c r="G503" s="7"/>
      <c r="H503" s="7"/>
      <c r="I503" s="7"/>
      <c r="J503" s="7"/>
      <c r="K503" s="7"/>
      <c r="L503" s="9" t="s">
        <v>413</v>
      </c>
      <c r="M503" s="27">
        <v>69</v>
      </c>
      <c r="N503" s="27">
        <v>34</v>
      </c>
      <c r="O503" s="27">
        <v>76</v>
      </c>
      <c r="P503" s="27">
        <v>50</v>
      </c>
      <c r="Q503" s="27">
        <v>45</v>
      </c>
      <c r="R503" s="25" t="s">
        <v>163</v>
      </c>
      <c r="S503" s="25" t="s">
        <v>163</v>
      </c>
      <c r="T503" s="27">
        <v>26</v>
      </c>
      <c r="U503" s="27">
        <v>49</v>
      </c>
    </row>
    <row r="504" spans="1:21" ht="16.5" customHeight="1">
      <c r="A504" s="7"/>
      <c r="B504" s="7"/>
      <c r="C504" s="7"/>
      <c r="D504" s="7"/>
      <c r="E504" s="7" t="s">
        <v>418</v>
      </c>
      <c r="F504" s="7"/>
      <c r="G504" s="7"/>
      <c r="H504" s="7"/>
      <c r="I504" s="7"/>
      <c r="J504" s="7"/>
      <c r="K504" s="7"/>
      <c r="L504" s="9" t="s">
        <v>413</v>
      </c>
      <c r="M504" s="27">
        <v>69</v>
      </c>
      <c r="N504" s="27">
        <v>49</v>
      </c>
      <c r="O504" s="27">
        <v>67</v>
      </c>
      <c r="P504" s="27">
        <v>51</v>
      </c>
      <c r="Q504" s="27">
        <v>56</v>
      </c>
      <c r="R504" s="18">
        <v>134</v>
      </c>
      <c r="S504" s="27">
        <v>65</v>
      </c>
      <c r="T504" s="25" t="s">
        <v>163</v>
      </c>
      <c r="U504" s="27">
        <v>61</v>
      </c>
    </row>
    <row r="505" spans="1:21" ht="16.5" customHeight="1">
      <c r="A505" s="7"/>
      <c r="B505" s="7"/>
      <c r="C505" s="7"/>
      <c r="D505" s="7"/>
      <c r="E505" s="7" t="s">
        <v>419</v>
      </c>
      <c r="F505" s="7"/>
      <c r="G505" s="7"/>
      <c r="H505" s="7"/>
      <c r="I505" s="7"/>
      <c r="J505" s="7"/>
      <c r="K505" s="7"/>
      <c r="L505" s="9" t="s">
        <v>413</v>
      </c>
      <c r="M505" s="27">
        <v>77</v>
      </c>
      <c r="N505" s="27">
        <v>40</v>
      </c>
      <c r="O505" s="27">
        <v>68</v>
      </c>
      <c r="P505" s="27">
        <v>51</v>
      </c>
      <c r="Q505" s="27">
        <v>44</v>
      </c>
      <c r="R505" s="18">
        <v>112</v>
      </c>
      <c r="S505" s="27">
        <v>92</v>
      </c>
      <c r="T505" s="27">
        <v>43</v>
      </c>
      <c r="U505" s="27">
        <v>61</v>
      </c>
    </row>
    <row r="506" spans="1:21" ht="16.5" customHeight="1">
      <c r="A506" s="7"/>
      <c r="B506" s="7"/>
      <c r="C506" s="7"/>
      <c r="D506" s="7"/>
      <c r="E506" s="7" t="s">
        <v>420</v>
      </c>
      <c r="F506" s="7"/>
      <c r="G506" s="7"/>
      <c r="H506" s="7"/>
      <c r="I506" s="7"/>
      <c r="J506" s="7"/>
      <c r="K506" s="7"/>
      <c r="L506" s="9" t="s">
        <v>413</v>
      </c>
      <c r="M506" s="18">
        <v>313</v>
      </c>
      <c r="N506" s="18">
        <v>174</v>
      </c>
      <c r="O506" s="18">
        <v>154</v>
      </c>
      <c r="P506" s="18">
        <v>146</v>
      </c>
      <c r="Q506" s="18">
        <v>180</v>
      </c>
      <c r="R506" s="25" t="s">
        <v>163</v>
      </c>
      <c r="S506" s="25" t="s">
        <v>163</v>
      </c>
      <c r="T506" s="18">
        <v>118</v>
      </c>
      <c r="U506" s="18">
        <v>202</v>
      </c>
    </row>
    <row r="507" spans="1:21" ht="16.5" customHeight="1">
      <c r="A507" s="7"/>
      <c r="B507" s="7"/>
      <c r="C507" s="7"/>
      <c r="D507" s="7"/>
      <c r="E507" s="7" t="s">
        <v>421</v>
      </c>
      <c r="F507" s="7"/>
      <c r="G507" s="7"/>
      <c r="H507" s="7"/>
      <c r="I507" s="7"/>
      <c r="J507" s="7"/>
      <c r="K507" s="7"/>
      <c r="L507" s="9" t="s">
        <v>413</v>
      </c>
      <c r="M507" s="27">
        <v>83</v>
      </c>
      <c r="N507" s="27">
        <v>42</v>
      </c>
      <c r="O507" s="27">
        <v>60</v>
      </c>
      <c r="P507" s="27">
        <v>86</v>
      </c>
      <c r="Q507" s="27">
        <v>55</v>
      </c>
      <c r="R507" s="18">
        <v>109</v>
      </c>
      <c r="S507" s="18">
        <v>109</v>
      </c>
      <c r="T507" s="27">
        <v>56</v>
      </c>
      <c r="U507" s="27">
        <v>63</v>
      </c>
    </row>
    <row r="508" spans="1:21" ht="16.5" customHeight="1">
      <c r="A508" s="7"/>
      <c r="B508" s="7"/>
      <c r="C508" s="7"/>
      <c r="D508" s="7"/>
      <c r="E508" s="7" t="s">
        <v>422</v>
      </c>
      <c r="F508" s="7"/>
      <c r="G508" s="7"/>
      <c r="H508" s="7"/>
      <c r="I508" s="7"/>
      <c r="J508" s="7"/>
      <c r="K508" s="7"/>
      <c r="L508" s="9" t="s">
        <v>413</v>
      </c>
      <c r="M508" s="27">
        <v>63</v>
      </c>
      <c r="N508" s="27">
        <v>35</v>
      </c>
      <c r="O508" s="27">
        <v>41</v>
      </c>
      <c r="P508" s="27">
        <v>44</v>
      </c>
      <c r="Q508" s="27">
        <v>42</v>
      </c>
      <c r="R508" s="25" t="s">
        <v>163</v>
      </c>
      <c r="S508" s="25" t="s">
        <v>163</v>
      </c>
      <c r="T508" s="25" t="s">
        <v>163</v>
      </c>
      <c r="U508" s="27">
        <v>45</v>
      </c>
    </row>
    <row r="509" spans="1:21" ht="16.5" customHeight="1">
      <c r="A509" s="7"/>
      <c r="B509" s="7"/>
      <c r="C509" s="7"/>
      <c r="D509" s="7"/>
      <c r="E509" s="7" t="s">
        <v>423</v>
      </c>
      <c r="F509" s="7"/>
      <c r="G509" s="7"/>
      <c r="H509" s="7"/>
      <c r="I509" s="7"/>
      <c r="J509" s="7"/>
      <c r="K509" s="7"/>
      <c r="L509" s="9" t="s">
        <v>413</v>
      </c>
      <c r="M509" s="18">
        <v>328</v>
      </c>
      <c r="N509" s="18">
        <v>126</v>
      </c>
      <c r="O509" s="18">
        <v>322</v>
      </c>
      <c r="P509" s="18">
        <v>203</v>
      </c>
      <c r="Q509" s="18">
        <v>275</v>
      </c>
      <c r="R509" s="25" t="s">
        <v>163</v>
      </c>
      <c r="S509" s="18">
        <v>396</v>
      </c>
      <c r="T509" s="25" t="s">
        <v>163</v>
      </c>
      <c r="U509" s="18">
        <v>266</v>
      </c>
    </row>
    <row r="510" spans="1:21" ht="16.5" customHeight="1">
      <c r="A510" s="7"/>
      <c r="B510" s="7"/>
      <c r="C510" s="7"/>
      <c r="D510" s="7"/>
      <c r="E510" s="7" t="s">
        <v>424</v>
      </c>
      <c r="F510" s="7"/>
      <c r="G510" s="7"/>
      <c r="H510" s="7"/>
      <c r="I510" s="7"/>
      <c r="J510" s="7"/>
      <c r="K510" s="7"/>
      <c r="L510" s="9" t="s">
        <v>413</v>
      </c>
      <c r="M510" s="18">
        <v>303</v>
      </c>
      <c r="N510" s="27">
        <v>78</v>
      </c>
      <c r="O510" s="18">
        <v>178</v>
      </c>
      <c r="P510" s="18">
        <v>204</v>
      </c>
      <c r="Q510" s="27">
        <v>84</v>
      </c>
      <c r="R510" s="18">
        <v>147</v>
      </c>
      <c r="S510" s="18">
        <v>295</v>
      </c>
      <c r="T510" s="27">
        <v>75</v>
      </c>
      <c r="U510" s="18">
        <v>133</v>
      </c>
    </row>
    <row r="511" spans="1:21" ht="16.5" customHeight="1">
      <c r="A511" s="7"/>
      <c r="B511" s="7"/>
      <c r="C511" s="7"/>
      <c r="D511" s="7"/>
      <c r="E511" s="7" t="s">
        <v>425</v>
      </c>
      <c r="F511" s="7"/>
      <c r="G511" s="7"/>
      <c r="H511" s="7"/>
      <c r="I511" s="7"/>
      <c r="J511" s="7"/>
      <c r="K511" s="7"/>
      <c r="L511" s="9" t="s">
        <v>413</v>
      </c>
      <c r="M511" s="18">
        <v>223</v>
      </c>
      <c r="N511" s="27">
        <v>88</v>
      </c>
      <c r="O511" s="27">
        <v>98</v>
      </c>
      <c r="P511" s="18">
        <v>100</v>
      </c>
      <c r="Q511" s="18">
        <v>143</v>
      </c>
      <c r="R511" s="18">
        <v>169</v>
      </c>
      <c r="S511" s="18">
        <v>131</v>
      </c>
      <c r="T511" s="25" t="s">
        <v>163</v>
      </c>
      <c r="U511" s="18">
        <v>123</v>
      </c>
    </row>
    <row r="512" spans="1:21" ht="16.5" customHeight="1">
      <c r="A512" s="7"/>
      <c r="B512" s="7"/>
      <c r="C512" s="7"/>
      <c r="D512" s="7"/>
      <c r="E512" s="7" t="s">
        <v>426</v>
      </c>
      <c r="F512" s="7"/>
      <c r="G512" s="7"/>
      <c r="H512" s="7"/>
      <c r="I512" s="7"/>
      <c r="J512" s="7"/>
      <c r="K512" s="7"/>
      <c r="L512" s="9" t="s">
        <v>413</v>
      </c>
      <c r="M512" s="18">
        <v>281</v>
      </c>
      <c r="N512" s="18">
        <v>121</v>
      </c>
      <c r="O512" s="18">
        <v>218</v>
      </c>
      <c r="P512" s="18">
        <v>135</v>
      </c>
      <c r="Q512" s="18">
        <v>250</v>
      </c>
      <c r="R512" s="18">
        <v>257</v>
      </c>
      <c r="S512" s="18">
        <v>295</v>
      </c>
      <c r="T512" s="25" t="s">
        <v>163</v>
      </c>
      <c r="U512" s="18">
        <v>214</v>
      </c>
    </row>
    <row r="513" spans="1:21" ht="29.45" customHeight="1">
      <c r="A513" s="7"/>
      <c r="B513" s="7"/>
      <c r="C513" s="7"/>
      <c r="D513" s="7"/>
      <c r="E513" s="69" t="s">
        <v>427</v>
      </c>
      <c r="F513" s="69"/>
      <c r="G513" s="69"/>
      <c r="H513" s="69"/>
      <c r="I513" s="69"/>
      <c r="J513" s="69"/>
      <c r="K513" s="69"/>
      <c r="L513" s="9" t="s">
        <v>413</v>
      </c>
      <c r="M513" s="18">
        <v>162</v>
      </c>
      <c r="N513" s="27">
        <v>84</v>
      </c>
      <c r="O513" s="18">
        <v>117</v>
      </c>
      <c r="P513" s="18">
        <v>109</v>
      </c>
      <c r="Q513" s="18">
        <v>200</v>
      </c>
      <c r="R513" s="25" t="s">
        <v>163</v>
      </c>
      <c r="S513" s="25" t="s">
        <v>163</v>
      </c>
      <c r="T513" s="25" t="s">
        <v>163</v>
      </c>
      <c r="U513" s="18">
        <v>114</v>
      </c>
    </row>
    <row r="514" spans="1:21" ht="16.5" customHeight="1">
      <c r="A514" s="7"/>
      <c r="B514" s="7"/>
      <c r="C514" s="7"/>
      <c r="D514" s="7"/>
      <c r="E514" s="7" t="s">
        <v>428</v>
      </c>
      <c r="F514" s="7"/>
      <c r="G514" s="7"/>
      <c r="H514" s="7"/>
      <c r="I514" s="7"/>
      <c r="J514" s="7"/>
      <c r="K514" s="7"/>
      <c r="L514" s="9" t="s">
        <v>413</v>
      </c>
      <c r="M514" s="27">
        <v>56</v>
      </c>
      <c r="N514" s="27">
        <v>28</v>
      </c>
      <c r="O514" s="27">
        <v>42</v>
      </c>
      <c r="P514" s="27">
        <v>41</v>
      </c>
      <c r="Q514" s="27">
        <v>41</v>
      </c>
      <c r="R514" s="27">
        <v>57</v>
      </c>
      <c r="S514" s="27">
        <v>46</v>
      </c>
      <c r="T514" s="27">
        <v>31</v>
      </c>
      <c r="U514" s="27">
        <v>41</v>
      </c>
    </row>
    <row r="515" spans="1:21" ht="16.5" customHeight="1">
      <c r="A515" s="7"/>
      <c r="B515" s="7"/>
      <c r="C515" s="7"/>
      <c r="D515" s="7" t="s">
        <v>429</v>
      </c>
      <c r="E515" s="7"/>
      <c r="F515" s="7"/>
      <c r="G515" s="7"/>
      <c r="H515" s="7"/>
      <c r="I515" s="7"/>
      <c r="J515" s="7"/>
      <c r="K515" s="7"/>
      <c r="L515" s="9"/>
      <c r="M515" s="10"/>
      <c r="N515" s="10"/>
      <c r="O515" s="10"/>
      <c r="P515" s="10"/>
      <c r="Q515" s="10"/>
      <c r="R515" s="10"/>
      <c r="S515" s="10"/>
      <c r="T515" s="10"/>
      <c r="U515" s="10"/>
    </row>
    <row r="516" spans="1:21" ht="16.5" customHeight="1">
      <c r="A516" s="7"/>
      <c r="B516" s="7"/>
      <c r="C516" s="7"/>
      <c r="D516" s="7"/>
      <c r="E516" s="7" t="s">
        <v>412</v>
      </c>
      <c r="F516" s="7"/>
      <c r="G516" s="7"/>
      <c r="H516" s="7"/>
      <c r="I516" s="7"/>
      <c r="J516" s="7"/>
      <c r="K516" s="7"/>
      <c r="L516" s="9" t="s">
        <v>413</v>
      </c>
      <c r="M516" s="18">
        <v>350</v>
      </c>
      <c r="N516" s="18">
        <v>115</v>
      </c>
      <c r="O516" s="18">
        <v>344</v>
      </c>
      <c r="P516" s="18">
        <v>335</v>
      </c>
      <c r="Q516" s="18">
        <v>336</v>
      </c>
      <c r="R516" s="18">
        <v>455</v>
      </c>
      <c r="S516" s="18">
        <v>395</v>
      </c>
      <c r="T516" s="18">
        <v>351</v>
      </c>
      <c r="U516" s="18">
        <v>337</v>
      </c>
    </row>
    <row r="517" spans="1:21" ht="16.5" customHeight="1">
      <c r="A517" s="7"/>
      <c r="B517" s="7"/>
      <c r="C517" s="7"/>
      <c r="D517" s="7"/>
      <c r="E517" s="7" t="s">
        <v>414</v>
      </c>
      <c r="F517" s="7"/>
      <c r="G517" s="7"/>
      <c r="H517" s="7"/>
      <c r="I517" s="7"/>
      <c r="J517" s="7"/>
      <c r="K517" s="7"/>
      <c r="L517" s="9" t="s">
        <v>413</v>
      </c>
      <c r="M517" s="18">
        <v>197</v>
      </c>
      <c r="N517" s="27">
        <v>99</v>
      </c>
      <c r="O517" s="18">
        <v>185</v>
      </c>
      <c r="P517" s="18">
        <v>121</v>
      </c>
      <c r="Q517" s="18">
        <v>135</v>
      </c>
      <c r="R517" s="18">
        <v>310</v>
      </c>
      <c r="S517" s="18">
        <v>330</v>
      </c>
      <c r="T517" s="27">
        <v>94</v>
      </c>
      <c r="U517" s="18">
        <v>149</v>
      </c>
    </row>
    <row r="518" spans="1:21" ht="29.45" customHeight="1">
      <c r="A518" s="7"/>
      <c r="B518" s="7"/>
      <c r="C518" s="7"/>
      <c r="D518" s="7"/>
      <c r="E518" s="69" t="s">
        <v>415</v>
      </c>
      <c r="F518" s="69"/>
      <c r="G518" s="69"/>
      <c r="H518" s="69"/>
      <c r="I518" s="69"/>
      <c r="J518" s="69"/>
      <c r="K518" s="69"/>
      <c r="L518" s="9" t="s">
        <v>413</v>
      </c>
      <c r="M518" s="18">
        <v>109</v>
      </c>
      <c r="N518" s="27">
        <v>58</v>
      </c>
      <c r="O518" s="27">
        <v>56</v>
      </c>
      <c r="P518" s="27">
        <v>63</v>
      </c>
      <c r="Q518" s="27">
        <v>45</v>
      </c>
      <c r="R518" s="25" t="s">
        <v>163</v>
      </c>
      <c r="S518" s="25" t="s">
        <v>163</v>
      </c>
      <c r="T518" s="24" t="s">
        <v>132</v>
      </c>
      <c r="U518" s="27">
        <v>74</v>
      </c>
    </row>
    <row r="519" spans="1:21" ht="16.5" customHeight="1">
      <c r="A519" s="7"/>
      <c r="B519" s="7"/>
      <c r="C519" s="7"/>
      <c r="D519" s="7"/>
      <c r="E519" s="7" t="s">
        <v>416</v>
      </c>
      <c r="F519" s="7"/>
      <c r="G519" s="7"/>
      <c r="H519" s="7"/>
      <c r="I519" s="7"/>
      <c r="J519" s="7"/>
      <c r="K519" s="7"/>
      <c r="L519" s="9" t="s">
        <v>413</v>
      </c>
      <c r="M519" s="18">
        <v>105</v>
      </c>
      <c r="N519" s="27">
        <v>70</v>
      </c>
      <c r="O519" s="27">
        <v>90</v>
      </c>
      <c r="P519" s="18">
        <v>125</v>
      </c>
      <c r="Q519" s="27">
        <v>88</v>
      </c>
      <c r="R519" s="18">
        <v>159</v>
      </c>
      <c r="S519" s="27">
        <v>81</v>
      </c>
      <c r="T519" s="25" t="s">
        <v>163</v>
      </c>
      <c r="U519" s="27">
        <v>92</v>
      </c>
    </row>
    <row r="520" spans="1:21" ht="16.5" customHeight="1">
      <c r="A520" s="7"/>
      <c r="B520" s="7"/>
      <c r="C520" s="7"/>
      <c r="D520" s="7"/>
      <c r="E520" s="7" t="s">
        <v>417</v>
      </c>
      <c r="F520" s="7"/>
      <c r="G520" s="7"/>
      <c r="H520" s="7"/>
      <c r="I520" s="7"/>
      <c r="J520" s="7"/>
      <c r="K520" s="7"/>
      <c r="L520" s="9" t="s">
        <v>413</v>
      </c>
      <c r="M520" s="18">
        <v>314</v>
      </c>
      <c r="N520" s="18">
        <v>126</v>
      </c>
      <c r="O520" s="18">
        <v>313</v>
      </c>
      <c r="P520" s="18">
        <v>196</v>
      </c>
      <c r="Q520" s="18">
        <v>188</v>
      </c>
      <c r="R520" s="25" t="s">
        <v>163</v>
      </c>
      <c r="S520" s="25" t="s">
        <v>163</v>
      </c>
      <c r="T520" s="27">
        <v>87</v>
      </c>
      <c r="U520" s="18">
        <v>196</v>
      </c>
    </row>
    <row r="521" spans="1:21" ht="16.5" customHeight="1">
      <c r="A521" s="7"/>
      <c r="B521" s="7"/>
      <c r="C521" s="7"/>
      <c r="D521" s="7"/>
      <c r="E521" s="7" t="s">
        <v>418</v>
      </c>
      <c r="F521" s="7"/>
      <c r="G521" s="7"/>
      <c r="H521" s="7"/>
      <c r="I521" s="7"/>
      <c r="J521" s="7"/>
      <c r="K521" s="7"/>
      <c r="L521" s="9" t="s">
        <v>413</v>
      </c>
      <c r="M521" s="18">
        <v>316</v>
      </c>
      <c r="N521" s="18">
        <v>186</v>
      </c>
      <c r="O521" s="18">
        <v>316</v>
      </c>
      <c r="P521" s="18">
        <v>139</v>
      </c>
      <c r="Q521" s="18">
        <v>313</v>
      </c>
      <c r="R521" s="18">
        <v>480</v>
      </c>
      <c r="S521" s="18">
        <v>228</v>
      </c>
      <c r="T521" s="25" t="s">
        <v>163</v>
      </c>
      <c r="U521" s="18">
        <v>269</v>
      </c>
    </row>
    <row r="522" spans="1:21" ht="16.5" customHeight="1">
      <c r="A522" s="7"/>
      <c r="B522" s="7"/>
      <c r="C522" s="7"/>
      <c r="D522" s="7"/>
      <c r="E522" s="7" t="s">
        <v>419</v>
      </c>
      <c r="F522" s="7"/>
      <c r="G522" s="7"/>
      <c r="H522" s="7"/>
      <c r="I522" s="7"/>
      <c r="J522" s="7"/>
      <c r="K522" s="7"/>
      <c r="L522" s="9" t="s">
        <v>413</v>
      </c>
      <c r="M522" s="18">
        <v>343</v>
      </c>
      <c r="N522" s="18">
        <v>130</v>
      </c>
      <c r="O522" s="18">
        <v>313</v>
      </c>
      <c r="P522" s="18">
        <v>182</v>
      </c>
      <c r="Q522" s="18">
        <v>187</v>
      </c>
      <c r="R522" s="18">
        <v>438</v>
      </c>
      <c r="S522" s="18">
        <v>347</v>
      </c>
      <c r="T522" s="18">
        <v>100</v>
      </c>
      <c r="U522" s="18">
        <v>298</v>
      </c>
    </row>
    <row r="523" spans="1:21" ht="16.5" customHeight="1">
      <c r="A523" s="7"/>
      <c r="B523" s="7"/>
      <c r="C523" s="7"/>
      <c r="D523" s="7"/>
      <c r="E523" s="7" t="s">
        <v>420</v>
      </c>
      <c r="F523" s="7"/>
      <c r="G523" s="7"/>
      <c r="H523" s="7"/>
      <c r="I523" s="7"/>
      <c r="J523" s="7"/>
      <c r="K523" s="7"/>
      <c r="L523" s="9" t="s">
        <v>413</v>
      </c>
      <c r="M523" s="18">
        <v>385</v>
      </c>
      <c r="N523" s="18">
        <v>448</v>
      </c>
      <c r="O523" s="18">
        <v>362</v>
      </c>
      <c r="P523" s="18">
        <v>377</v>
      </c>
      <c r="Q523" s="18">
        <v>522</v>
      </c>
      <c r="R523" s="25" t="s">
        <v>163</v>
      </c>
      <c r="S523" s="25" t="s">
        <v>163</v>
      </c>
      <c r="T523" s="18">
        <v>373</v>
      </c>
      <c r="U523" s="18">
        <v>398</v>
      </c>
    </row>
    <row r="524" spans="1:21" ht="16.5" customHeight="1">
      <c r="A524" s="7"/>
      <c r="B524" s="7"/>
      <c r="C524" s="7"/>
      <c r="D524" s="7"/>
      <c r="E524" s="7" t="s">
        <v>421</v>
      </c>
      <c r="F524" s="7"/>
      <c r="G524" s="7"/>
      <c r="H524" s="7"/>
      <c r="I524" s="7"/>
      <c r="J524" s="7"/>
      <c r="K524" s="7"/>
      <c r="L524" s="9" t="s">
        <v>413</v>
      </c>
      <c r="M524" s="18">
        <v>330</v>
      </c>
      <c r="N524" s="18">
        <v>112</v>
      </c>
      <c r="O524" s="18">
        <v>152</v>
      </c>
      <c r="P524" s="18">
        <v>320</v>
      </c>
      <c r="Q524" s="18">
        <v>141</v>
      </c>
      <c r="R524" s="18">
        <v>190</v>
      </c>
      <c r="S524" s="18">
        <v>368</v>
      </c>
      <c r="T524" s="18">
        <v>146</v>
      </c>
      <c r="U524" s="18">
        <v>243</v>
      </c>
    </row>
    <row r="525" spans="1:21" ht="16.5" customHeight="1">
      <c r="A525" s="7"/>
      <c r="B525" s="7"/>
      <c r="C525" s="7"/>
      <c r="D525" s="7"/>
      <c r="E525" s="7" t="s">
        <v>422</v>
      </c>
      <c r="F525" s="7"/>
      <c r="G525" s="7"/>
      <c r="H525" s="7"/>
      <c r="I525" s="7"/>
      <c r="J525" s="7"/>
      <c r="K525" s="7"/>
      <c r="L525" s="9" t="s">
        <v>413</v>
      </c>
      <c r="M525" s="18">
        <v>294</v>
      </c>
      <c r="N525" s="18">
        <v>120</v>
      </c>
      <c r="O525" s="27">
        <v>93</v>
      </c>
      <c r="P525" s="18">
        <v>157</v>
      </c>
      <c r="Q525" s="18">
        <v>151</v>
      </c>
      <c r="R525" s="25" t="s">
        <v>163</v>
      </c>
      <c r="S525" s="25" t="s">
        <v>163</v>
      </c>
      <c r="T525" s="25" t="s">
        <v>163</v>
      </c>
      <c r="U525" s="18">
        <v>149</v>
      </c>
    </row>
    <row r="526" spans="1:21" ht="16.5" customHeight="1">
      <c r="A526" s="7"/>
      <c r="B526" s="7"/>
      <c r="C526" s="7"/>
      <c r="D526" s="7"/>
      <c r="E526" s="7" t="s">
        <v>423</v>
      </c>
      <c r="F526" s="7"/>
      <c r="G526" s="7"/>
      <c r="H526" s="7"/>
      <c r="I526" s="7"/>
      <c r="J526" s="7"/>
      <c r="K526" s="7"/>
      <c r="L526" s="9" t="s">
        <v>413</v>
      </c>
      <c r="M526" s="18">
        <v>370</v>
      </c>
      <c r="N526" s="18">
        <v>360</v>
      </c>
      <c r="O526" s="18">
        <v>368</v>
      </c>
      <c r="P526" s="18">
        <v>416</v>
      </c>
      <c r="Q526" s="18">
        <v>432</v>
      </c>
      <c r="R526" s="25" t="s">
        <v>163</v>
      </c>
      <c r="S526" s="18">
        <v>604</v>
      </c>
      <c r="T526" s="25" t="s">
        <v>163</v>
      </c>
      <c r="U526" s="18">
        <v>386</v>
      </c>
    </row>
    <row r="527" spans="1:21" ht="16.5" customHeight="1">
      <c r="A527" s="7"/>
      <c r="B527" s="7"/>
      <c r="C527" s="7"/>
      <c r="D527" s="7"/>
      <c r="E527" s="7" t="s">
        <v>424</v>
      </c>
      <c r="F527" s="7"/>
      <c r="G527" s="7"/>
      <c r="H527" s="7"/>
      <c r="I527" s="7"/>
      <c r="J527" s="7"/>
      <c r="K527" s="7"/>
      <c r="L527" s="9" t="s">
        <v>413</v>
      </c>
      <c r="M527" s="18">
        <v>364</v>
      </c>
      <c r="N527" s="18">
        <v>227</v>
      </c>
      <c r="O527" s="18">
        <v>353</v>
      </c>
      <c r="P527" s="18">
        <v>409</v>
      </c>
      <c r="Q527" s="18">
        <v>368</v>
      </c>
      <c r="R527" s="18">
        <v>318</v>
      </c>
      <c r="S527" s="18">
        <v>458</v>
      </c>
      <c r="T527" s="18">
        <v>286</v>
      </c>
      <c r="U527" s="18">
        <v>361</v>
      </c>
    </row>
    <row r="528" spans="1:21" ht="16.5" customHeight="1">
      <c r="A528" s="7"/>
      <c r="B528" s="7"/>
      <c r="C528" s="7"/>
      <c r="D528" s="7"/>
      <c r="E528" s="7" t="s">
        <v>425</v>
      </c>
      <c r="F528" s="7"/>
      <c r="G528" s="7"/>
      <c r="H528" s="7"/>
      <c r="I528" s="7"/>
      <c r="J528" s="7"/>
      <c r="K528" s="7"/>
      <c r="L528" s="9" t="s">
        <v>413</v>
      </c>
      <c r="M528" s="18">
        <v>361</v>
      </c>
      <c r="N528" s="18">
        <v>268</v>
      </c>
      <c r="O528" s="18">
        <v>353</v>
      </c>
      <c r="P528" s="18">
        <v>294</v>
      </c>
      <c r="Q528" s="18">
        <v>378</v>
      </c>
      <c r="R528" s="18">
        <v>453</v>
      </c>
      <c r="S528" s="18">
        <v>399</v>
      </c>
      <c r="T528" s="25" t="s">
        <v>163</v>
      </c>
      <c r="U528" s="18">
        <v>355</v>
      </c>
    </row>
    <row r="529" spans="1:21" ht="16.5" customHeight="1">
      <c r="A529" s="7"/>
      <c r="B529" s="7"/>
      <c r="C529" s="7"/>
      <c r="D529" s="7"/>
      <c r="E529" s="7" t="s">
        <v>426</v>
      </c>
      <c r="F529" s="7"/>
      <c r="G529" s="7"/>
      <c r="H529" s="7"/>
      <c r="I529" s="7"/>
      <c r="J529" s="7"/>
      <c r="K529" s="7"/>
      <c r="L529" s="9" t="s">
        <v>413</v>
      </c>
      <c r="M529" s="18">
        <v>365</v>
      </c>
      <c r="N529" s="18">
        <v>306</v>
      </c>
      <c r="O529" s="18">
        <v>362</v>
      </c>
      <c r="P529" s="18">
        <v>328</v>
      </c>
      <c r="Q529" s="18">
        <v>386</v>
      </c>
      <c r="R529" s="18">
        <v>493</v>
      </c>
      <c r="S529" s="18">
        <v>422</v>
      </c>
      <c r="T529" s="25" t="s">
        <v>163</v>
      </c>
      <c r="U529" s="18">
        <v>364</v>
      </c>
    </row>
    <row r="530" spans="1:21" ht="29.45" customHeight="1">
      <c r="A530" s="7"/>
      <c r="B530" s="7"/>
      <c r="C530" s="7"/>
      <c r="D530" s="7"/>
      <c r="E530" s="69" t="s">
        <v>427</v>
      </c>
      <c r="F530" s="69"/>
      <c r="G530" s="69"/>
      <c r="H530" s="69"/>
      <c r="I530" s="69"/>
      <c r="J530" s="69"/>
      <c r="K530" s="69"/>
      <c r="L530" s="9" t="s">
        <v>413</v>
      </c>
      <c r="M530" s="18">
        <v>351</v>
      </c>
      <c r="N530" s="18">
        <v>283</v>
      </c>
      <c r="O530" s="18">
        <v>362</v>
      </c>
      <c r="P530" s="18">
        <v>276</v>
      </c>
      <c r="Q530" s="18">
        <v>480</v>
      </c>
      <c r="R530" s="25" t="s">
        <v>163</v>
      </c>
      <c r="S530" s="25" t="s">
        <v>163</v>
      </c>
      <c r="T530" s="25" t="s">
        <v>163</v>
      </c>
      <c r="U530" s="18">
        <v>352</v>
      </c>
    </row>
    <row r="531" spans="1:21" ht="16.5" customHeight="1">
      <c r="A531" s="7"/>
      <c r="B531" s="7"/>
      <c r="C531" s="7"/>
      <c r="D531" s="7"/>
      <c r="E531" s="7" t="s">
        <v>428</v>
      </c>
      <c r="F531" s="7"/>
      <c r="G531" s="7"/>
      <c r="H531" s="7"/>
      <c r="I531" s="7"/>
      <c r="J531" s="7"/>
      <c r="K531" s="7"/>
      <c r="L531" s="9" t="s">
        <v>413</v>
      </c>
      <c r="M531" s="18">
        <v>330</v>
      </c>
      <c r="N531" s="18">
        <v>147</v>
      </c>
      <c r="O531" s="18">
        <v>290</v>
      </c>
      <c r="P531" s="18">
        <v>221</v>
      </c>
      <c r="Q531" s="18">
        <v>278</v>
      </c>
      <c r="R531" s="18">
        <v>343</v>
      </c>
      <c r="S531" s="18">
        <v>309</v>
      </c>
      <c r="T531" s="18">
        <v>240</v>
      </c>
      <c r="U531" s="18">
        <v>279</v>
      </c>
    </row>
    <row r="532" spans="1:21" ht="16.5" customHeight="1">
      <c r="A532" s="7"/>
      <c r="B532" s="7" t="s">
        <v>84</v>
      </c>
      <c r="C532" s="7"/>
      <c r="D532" s="7"/>
      <c r="E532" s="7"/>
      <c r="F532" s="7"/>
      <c r="G532" s="7"/>
      <c r="H532" s="7"/>
      <c r="I532" s="7"/>
      <c r="J532" s="7"/>
      <c r="K532" s="7"/>
      <c r="L532" s="9"/>
      <c r="M532" s="10"/>
      <c r="N532" s="10"/>
      <c r="O532" s="10"/>
      <c r="P532" s="10"/>
      <c r="Q532" s="10"/>
      <c r="R532" s="10"/>
      <c r="S532" s="10"/>
      <c r="T532" s="10"/>
      <c r="U532" s="10"/>
    </row>
    <row r="533" spans="1:21" ht="16.5" customHeight="1">
      <c r="A533" s="7"/>
      <c r="B533" s="7"/>
      <c r="C533" s="7" t="s">
        <v>310</v>
      </c>
      <c r="D533" s="7"/>
      <c r="E533" s="7"/>
      <c r="F533" s="7"/>
      <c r="G533" s="7"/>
      <c r="H533" s="7"/>
      <c r="I533" s="7"/>
      <c r="J533" s="7"/>
      <c r="K533" s="7"/>
      <c r="L533" s="9"/>
      <c r="M533" s="10"/>
      <c r="N533" s="10"/>
      <c r="O533" s="10"/>
      <c r="P533" s="10"/>
      <c r="Q533" s="10"/>
      <c r="R533" s="10"/>
      <c r="S533" s="10"/>
      <c r="T533" s="10"/>
      <c r="U533" s="10"/>
    </row>
    <row r="534" spans="1:21" ht="16.5" customHeight="1">
      <c r="A534" s="7"/>
      <c r="B534" s="7"/>
      <c r="C534" s="7"/>
      <c r="D534" s="7" t="s">
        <v>411</v>
      </c>
      <c r="E534" s="7"/>
      <c r="F534" s="7"/>
      <c r="G534" s="7"/>
      <c r="H534" s="7"/>
      <c r="I534" s="7"/>
      <c r="J534" s="7"/>
      <c r="K534" s="7"/>
      <c r="L534" s="9"/>
      <c r="M534" s="10"/>
      <c r="N534" s="10"/>
      <c r="O534" s="10"/>
      <c r="P534" s="10"/>
      <c r="Q534" s="10"/>
      <c r="R534" s="10"/>
      <c r="S534" s="10"/>
      <c r="T534" s="10"/>
      <c r="U534" s="10"/>
    </row>
    <row r="535" spans="1:21" ht="16.5" customHeight="1">
      <c r="A535" s="7"/>
      <c r="B535" s="7"/>
      <c r="C535" s="7"/>
      <c r="D535" s="7"/>
      <c r="E535" s="7" t="s">
        <v>412</v>
      </c>
      <c r="F535" s="7"/>
      <c r="G535" s="7"/>
      <c r="H535" s="7"/>
      <c r="I535" s="7"/>
      <c r="J535" s="7"/>
      <c r="K535" s="7"/>
      <c r="L535" s="9" t="s">
        <v>413</v>
      </c>
      <c r="M535" s="18">
        <v>147</v>
      </c>
      <c r="N535" s="27">
        <v>46</v>
      </c>
      <c r="O535" s="27">
        <v>81</v>
      </c>
      <c r="P535" s="27">
        <v>90</v>
      </c>
      <c r="Q535" s="18">
        <v>174</v>
      </c>
      <c r="R535" s="18">
        <v>159</v>
      </c>
      <c r="S535" s="25" t="s">
        <v>163</v>
      </c>
      <c r="T535" s="18">
        <v>113</v>
      </c>
      <c r="U535" s="27">
        <v>84</v>
      </c>
    </row>
    <row r="536" spans="1:21" ht="16.5" customHeight="1">
      <c r="A536" s="7"/>
      <c r="B536" s="7"/>
      <c r="C536" s="7"/>
      <c r="D536" s="7"/>
      <c r="E536" s="7" t="s">
        <v>414</v>
      </c>
      <c r="F536" s="7"/>
      <c r="G536" s="7"/>
      <c r="H536" s="7"/>
      <c r="I536" s="7"/>
      <c r="J536" s="7"/>
      <c r="K536" s="7"/>
      <c r="L536" s="9" t="s">
        <v>413</v>
      </c>
      <c r="M536" s="27">
        <v>50</v>
      </c>
      <c r="N536" s="27">
        <v>44</v>
      </c>
      <c r="O536" s="27">
        <v>46</v>
      </c>
      <c r="P536" s="27">
        <v>32</v>
      </c>
      <c r="Q536" s="27">
        <v>34</v>
      </c>
      <c r="R536" s="27">
        <v>53</v>
      </c>
      <c r="S536" s="27">
        <v>73</v>
      </c>
      <c r="T536" s="27">
        <v>37</v>
      </c>
      <c r="U536" s="27">
        <v>45</v>
      </c>
    </row>
    <row r="537" spans="1:21" ht="29.45" customHeight="1">
      <c r="A537" s="7"/>
      <c r="B537" s="7"/>
      <c r="C537" s="7"/>
      <c r="D537" s="7"/>
      <c r="E537" s="69" t="s">
        <v>415</v>
      </c>
      <c r="F537" s="69"/>
      <c r="G537" s="69"/>
      <c r="H537" s="69"/>
      <c r="I537" s="69"/>
      <c r="J537" s="69"/>
      <c r="K537" s="69"/>
      <c r="L537" s="9" t="s">
        <v>413</v>
      </c>
      <c r="M537" s="27">
        <v>31</v>
      </c>
      <c r="N537" s="27">
        <v>19</v>
      </c>
      <c r="O537" s="24">
        <v>8</v>
      </c>
      <c r="P537" s="27">
        <v>18</v>
      </c>
      <c r="Q537" s="27">
        <v>27</v>
      </c>
      <c r="R537" s="27">
        <v>47</v>
      </c>
      <c r="S537" s="25" t="s">
        <v>163</v>
      </c>
      <c r="T537" s="24" t="s">
        <v>132</v>
      </c>
      <c r="U537" s="27">
        <v>20</v>
      </c>
    </row>
    <row r="538" spans="1:21" ht="16.5" customHeight="1">
      <c r="A538" s="7"/>
      <c r="B538" s="7"/>
      <c r="C538" s="7"/>
      <c r="D538" s="7"/>
      <c r="E538" s="7" t="s">
        <v>416</v>
      </c>
      <c r="F538" s="7"/>
      <c r="G538" s="7"/>
      <c r="H538" s="7"/>
      <c r="I538" s="7"/>
      <c r="J538" s="7"/>
      <c r="K538" s="7"/>
      <c r="L538" s="9" t="s">
        <v>413</v>
      </c>
      <c r="M538" s="27">
        <v>32</v>
      </c>
      <c r="N538" s="27">
        <v>19</v>
      </c>
      <c r="O538" s="27">
        <v>25</v>
      </c>
      <c r="P538" s="27">
        <v>50</v>
      </c>
      <c r="Q538" s="27">
        <v>39</v>
      </c>
      <c r="R538" s="27">
        <v>31</v>
      </c>
      <c r="S538" s="27">
        <v>28</v>
      </c>
      <c r="T538" s="25" t="s">
        <v>163</v>
      </c>
      <c r="U538" s="27">
        <v>27</v>
      </c>
    </row>
    <row r="539" spans="1:21" ht="16.5" customHeight="1">
      <c r="A539" s="7"/>
      <c r="B539" s="7"/>
      <c r="C539" s="7"/>
      <c r="D539" s="7"/>
      <c r="E539" s="7" t="s">
        <v>417</v>
      </c>
      <c r="F539" s="7"/>
      <c r="G539" s="7"/>
      <c r="H539" s="7"/>
      <c r="I539" s="7"/>
      <c r="J539" s="7"/>
      <c r="K539" s="7"/>
      <c r="L539" s="9" t="s">
        <v>413</v>
      </c>
      <c r="M539" s="27">
        <v>71</v>
      </c>
      <c r="N539" s="27">
        <v>84</v>
      </c>
      <c r="O539" s="27">
        <v>64</v>
      </c>
      <c r="P539" s="25" t="s">
        <v>163</v>
      </c>
      <c r="Q539" s="25" t="s">
        <v>163</v>
      </c>
      <c r="R539" s="25" t="s">
        <v>163</v>
      </c>
      <c r="S539" s="25" t="s">
        <v>163</v>
      </c>
      <c r="T539" s="27">
        <v>23</v>
      </c>
      <c r="U539" s="27">
        <v>63</v>
      </c>
    </row>
    <row r="540" spans="1:21" ht="16.5" customHeight="1">
      <c r="A540" s="7"/>
      <c r="B540" s="7"/>
      <c r="C540" s="7"/>
      <c r="D540" s="7"/>
      <c r="E540" s="7" t="s">
        <v>418</v>
      </c>
      <c r="F540" s="7"/>
      <c r="G540" s="7"/>
      <c r="H540" s="7"/>
      <c r="I540" s="7"/>
      <c r="J540" s="7"/>
      <c r="K540" s="7"/>
      <c r="L540" s="9" t="s">
        <v>413</v>
      </c>
      <c r="M540" s="27">
        <v>36</v>
      </c>
      <c r="N540" s="27">
        <v>31</v>
      </c>
      <c r="O540" s="27">
        <v>64</v>
      </c>
      <c r="P540" s="27">
        <v>27</v>
      </c>
      <c r="Q540" s="27">
        <v>33</v>
      </c>
      <c r="R540" s="25" t="s">
        <v>163</v>
      </c>
      <c r="S540" s="25" t="s">
        <v>163</v>
      </c>
      <c r="T540" s="25" t="s">
        <v>163</v>
      </c>
      <c r="U540" s="27">
        <v>37</v>
      </c>
    </row>
    <row r="541" spans="1:21" ht="16.5" customHeight="1">
      <c r="A541" s="7"/>
      <c r="B541" s="7"/>
      <c r="C541" s="7"/>
      <c r="D541" s="7"/>
      <c r="E541" s="7" t="s">
        <v>419</v>
      </c>
      <c r="F541" s="7"/>
      <c r="G541" s="7"/>
      <c r="H541" s="7"/>
      <c r="I541" s="7"/>
      <c r="J541" s="7"/>
      <c r="K541" s="7"/>
      <c r="L541" s="9" t="s">
        <v>413</v>
      </c>
      <c r="M541" s="27">
        <v>53</v>
      </c>
      <c r="N541" s="27">
        <v>33</v>
      </c>
      <c r="O541" s="27">
        <v>55</v>
      </c>
      <c r="P541" s="27">
        <v>37</v>
      </c>
      <c r="Q541" s="27">
        <v>42</v>
      </c>
      <c r="R541" s="27">
        <v>79</v>
      </c>
      <c r="S541" s="27">
        <v>89</v>
      </c>
      <c r="T541" s="25" t="s">
        <v>163</v>
      </c>
      <c r="U541" s="27">
        <v>47</v>
      </c>
    </row>
    <row r="542" spans="1:21" ht="16.5" customHeight="1">
      <c r="A542" s="7"/>
      <c r="B542" s="7"/>
      <c r="C542" s="7"/>
      <c r="D542" s="7"/>
      <c r="E542" s="7" t="s">
        <v>420</v>
      </c>
      <c r="F542" s="7"/>
      <c r="G542" s="7"/>
      <c r="H542" s="7"/>
      <c r="I542" s="7"/>
      <c r="J542" s="7"/>
      <c r="K542" s="7"/>
      <c r="L542" s="9" t="s">
        <v>413</v>
      </c>
      <c r="M542" s="18">
        <v>342</v>
      </c>
      <c r="N542" s="25" t="s">
        <v>163</v>
      </c>
      <c r="O542" s="18">
        <v>266</v>
      </c>
      <c r="P542" s="25" t="s">
        <v>163</v>
      </c>
      <c r="Q542" s="25" t="s">
        <v>163</v>
      </c>
      <c r="R542" s="25" t="s">
        <v>163</v>
      </c>
      <c r="S542" s="25" t="s">
        <v>163</v>
      </c>
      <c r="T542" s="25" t="s">
        <v>163</v>
      </c>
      <c r="U542" s="18">
        <v>259</v>
      </c>
    </row>
    <row r="543" spans="1:21" ht="16.5" customHeight="1">
      <c r="A543" s="7"/>
      <c r="B543" s="7"/>
      <c r="C543" s="7"/>
      <c r="D543" s="7"/>
      <c r="E543" s="7" t="s">
        <v>421</v>
      </c>
      <c r="F543" s="7"/>
      <c r="G543" s="7"/>
      <c r="H543" s="7"/>
      <c r="I543" s="7"/>
      <c r="J543" s="7"/>
      <c r="K543" s="7"/>
      <c r="L543" s="9" t="s">
        <v>413</v>
      </c>
      <c r="M543" s="27">
        <v>74</v>
      </c>
      <c r="N543" s="27">
        <v>63</v>
      </c>
      <c r="O543" s="27">
        <v>63</v>
      </c>
      <c r="P543" s="27">
        <v>90</v>
      </c>
      <c r="Q543" s="27">
        <v>70</v>
      </c>
      <c r="R543" s="27">
        <v>78</v>
      </c>
      <c r="S543" s="27">
        <v>77</v>
      </c>
      <c r="T543" s="25" t="s">
        <v>163</v>
      </c>
      <c r="U543" s="27">
        <v>71</v>
      </c>
    </row>
    <row r="544" spans="1:21" ht="16.5" customHeight="1">
      <c r="A544" s="7"/>
      <c r="B544" s="7"/>
      <c r="C544" s="7"/>
      <c r="D544" s="7"/>
      <c r="E544" s="7" t="s">
        <v>422</v>
      </c>
      <c r="F544" s="7"/>
      <c r="G544" s="7"/>
      <c r="H544" s="7"/>
      <c r="I544" s="7"/>
      <c r="J544" s="7"/>
      <c r="K544" s="7"/>
      <c r="L544" s="9" t="s">
        <v>413</v>
      </c>
      <c r="M544" s="27">
        <v>66</v>
      </c>
      <c r="N544" s="27">
        <v>41</v>
      </c>
      <c r="O544" s="27">
        <v>51</v>
      </c>
      <c r="P544" s="27">
        <v>56</v>
      </c>
      <c r="Q544" s="27">
        <v>68</v>
      </c>
      <c r="R544" s="25" t="s">
        <v>163</v>
      </c>
      <c r="S544" s="25" t="s">
        <v>163</v>
      </c>
      <c r="T544" s="25" t="s">
        <v>163</v>
      </c>
      <c r="U544" s="27">
        <v>56</v>
      </c>
    </row>
    <row r="545" spans="1:21" ht="16.5" customHeight="1">
      <c r="A545" s="7"/>
      <c r="B545" s="7"/>
      <c r="C545" s="7"/>
      <c r="D545" s="7"/>
      <c r="E545" s="7" t="s">
        <v>423</v>
      </c>
      <c r="F545" s="7"/>
      <c r="G545" s="7"/>
      <c r="H545" s="7"/>
      <c r="I545" s="7"/>
      <c r="J545" s="7"/>
      <c r="K545" s="7"/>
      <c r="L545" s="9" t="s">
        <v>413</v>
      </c>
      <c r="M545" s="18">
        <v>331</v>
      </c>
      <c r="N545" s="18">
        <v>130</v>
      </c>
      <c r="O545" s="18">
        <v>332</v>
      </c>
      <c r="P545" s="25" t="s">
        <v>163</v>
      </c>
      <c r="Q545" s="25" t="s">
        <v>163</v>
      </c>
      <c r="R545" s="25" t="s">
        <v>163</v>
      </c>
      <c r="S545" s="25" t="s">
        <v>163</v>
      </c>
      <c r="T545" s="25" t="s">
        <v>163</v>
      </c>
      <c r="U545" s="18">
        <v>302</v>
      </c>
    </row>
    <row r="546" spans="1:21" ht="16.5" customHeight="1">
      <c r="A546" s="7"/>
      <c r="B546" s="7"/>
      <c r="C546" s="7"/>
      <c r="D546" s="7"/>
      <c r="E546" s="7" t="s">
        <v>424</v>
      </c>
      <c r="F546" s="7"/>
      <c r="G546" s="7"/>
      <c r="H546" s="7"/>
      <c r="I546" s="7"/>
      <c r="J546" s="7"/>
      <c r="K546" s="7"/>
      <c r="L546" s="9" t="s">
        <v>413</v>
      </c>
      <c r="M546" s="18">
        <v>307</v>
      </c>
      <c r="N546" s="27">
        <v>59</v>
      </c>
      <c r="O546" s="18">
        <v>182</v>
      </c>
      <c r="P546" s="27">
        <v>90</v>
      </c>
      <c r="Q546" s="27">
        <v>88</v>
      </c>
      <c r="R546" s="18">
        <v>114</v>
      </c>
      <c r="S546" s="18">
        <v>330</v>
      </c>
      <c r="T546" s="27">
        <v>21</v>
      </c>
      <c r="U546" s="18">
        <v>112</v>
      </c>
    </row>
    <row r="547" spans="1:21" ht="16.5" customHeight="1">
      <c r="A547" s="7"/>
      <c r="B547" s="7"/>
      <c r="C547" s="7"/>
      <c r="D547" s="7"/>
      <c r="E547" s="7" t="s">
        <v>425</v>
      </c>
      <c r="F547" s="7"/>
      <c r="G547" s="7"/>
      <c r="H547" s="7"/>
      <c r="I547" s="7"/>
      <c r="J547" s="7"/>
      <c r="K547" s="7"/>
      <c r="L547" s="9" t="s">
        <v>413</v>
      </c>
      <c r="M547" s="18">
        <v>202</v>
      </c>
      <c r="N547" s="27">
        <v>71</v>
      </c>
      <c r="O547" s="27">
        <v>83</v>
      </c>
      <c r="P547" s="27">
        <v>85</v>
      </c>
      <c r="Q547" s="18">
        <v>355</v>
      </c>
      <c r="R547" s="18">
        <v>142</v>
      </c>
      <c r="S547" s="18">
        <v>102</v>
      </c>
      <c r="T547" s="25" t="s">
        <v>163</v>
      </c>
      <c r="U547" s="18">
        <v>101</v>
      </c>
    </row>
    <row r="548" spans="1:21" ht="16.5" customHeight="1">
      <c r="A548" s="7"/>
      <c r="B548" s="7"/>
      <c r="C548" s="7"/>
      <c r="D548" s="7"/>
      <c r="E548" s="7" t="s">
        <v>426</v>
      </c>
      <c r="F548" s="7"/>
      <c r="G548" s="7"/>
      <c r="H548" s="7"/>
      <c r="I548" s="7"/>
      <c r="J548" s="7"/>
      <c r="K548" s="7"/>
      <c r="L548" s="9" t="s">
        <v>413</v>
      </c>
      <c r="M548" s="18">
        <v>312</v>
      </c>
      <c r="N548" s="27">
        <v>95</v>
      </c>
      <c r="O548" s="18">
        <v>119</v>
      </c>
      <c r="P548" s="18">
        <v>118</v>
      </c>
      <c r="Q548" s="18">
        <v>383</v>
      </c>
      <c r="R548" s="18">
        <v>176</v>
      </c>
      <c r="S548" s="18">
        <v>194</v>
      </c>
      <c r="T548" s="25" t="s">
        <v>163</v>
      </c>
      <c r="U548" s="18">
        <v>184</v>
      </c>
    </row>
    <row r="549" spans="1:21" ht="29.45" customHeight="1">
      <c r="A549" s="7"/>
      <c r="B549" s="7"/>
      <c r="C549" s="7"/>
      <c r="D549" s="7"/>
      <c r="E549" s="69" t="s">
        <v>427</v>
      </c>
      <c r="F549" s="69"/>
      <c r="G549" s="69"/>
      <c r="H549" s="69"/>
      <c r="I549" s="69"/>
      <c r="J549" s="69"/>
      <c r="K549" s="69"/>
      <c r="L549" s="9" t="s">
        <v>413</v>
      </c>
      <c r="M549" s="27">
        <v>86</v>
      </c>
      <c r="N549" s="18">
        <v>208</v>
      </c>
      <c r="O549" s="27">
        <v>89</v>
      </c>
      <c r="P549" s="25" t="s">
        <v>163</v>
      </c>
      <c r="Q549" s="25" t="s">
        <v>163</v>
      </c>
      <c r="R549" s="25" t="s">
        <v>163</v>
      </c>
      <c r="S549" s="25" t="s">
        <v>163</v>
      </c>
      <c r="T549" s="25" t="s">
        <v>163</v>
      </c>
      <c r="U549" s="18">
        <v>172</v>
      </c>
    </row>
    <row r="550" spans="1:21" ht="16.5" customHeight="1">
      <c r="A550" s="7"/>
      <c r="B550" s="7"/>
      <c r="C550" s="7"/>
      <c r="D550" s="7"/>
      <c r="E550" s="7" t="s">
        <v>428</v>
      </c>
      <c r="F550" s="7"/>
      <c r="G550" s="7"/>
      <c r="H550" s="7"/>
      <c r="I550" s="7"/>
      <c r="J550" s="7"/>
      <c r="K550" s="7"/>
      <c r="L550" s="9" t="s">
        <v>413</v>
      </c>
      <c r="M550" s="27">
        <v>36</v>
      </c>
      <c r="N550" s="27">
        <v>30</v>
      </c>
      <c r="O550" s="27">
        <v>36</v>
      </c>
      <c r="P550" s="27">
        <v>33</v>
      </c>
      <c r="Q550" s="27">
        <v>46</v>
      </c>
      <c r="R550" s="27">
        <v>49</v>
      </c>
      <c r="S550" s="27">
        <v>41</v>
      </c>
      <c r="T550" s="27">
        <v>23</v>
      </c>
      <c r="U550" s="27">
        <v>35</v>
      </c>
    </row>
    <row r="551" spans="1:21" ht="16.5" customHeight="1">
      <c r="A551" s="7"/>
      <c r="B551" s="7"/>
      <c r="C551" s="7"/>
      <c r="D551" s="7" t="s">
        <v>429</v>
      </c>
      <c r="E551" s="7"/>
      <c r="F551" s="7"/>
      <c r="G551" s="7"/>
      <c r="H551" s="7"/>
      <c r="I551" s="7"/>
      <c r="J551" s="7"/>
      <c r="K551" s="7"/>
      <c r="L551" s="9"/>
      <c r="M551" s="10"/>
      <c r="N551" s="10"/>
      <c r="O551" s="10"/>
      <c r="P551" s="10"/>
      <c r="Q551" s="10"/>
      <c r="R551" s="10"/>
      <c r="S551" s="10"/>
      <c r="T551" s="10"/>
      <c r="U551" s="10"/>
    </row>
    <row r="552" spans="1:21" ht="16.5" customHeight="1">
      <c r="A552" s="7"/>
      <c r="B552" s="7"/>
      <c r="C552" s="7"/>
      <c r="D552" s="7"/>
      <c r="E552" s="7" t="s">
        <v>412</v>
      </c>
      <c r="F552" s="7"/>
      <c r="G552" s="7"/>
      <c r="H552" s="7"/>
      <c r="I552" s="7"/>
      <c r="J552" s="7"/>
      <c r="K552" s="7"/>
      <c r="L552" s="9" t="s">
        <v>413</v>
      </c>
      <c r="M552" s="18">
        <v>313</v>
      </c>
      <c r="N552" s="18">
        <v>154</v>
      </c>
      <c r="O552" s="18">
        <v>357</v>
      </c>
      <c r="P552" s="18">
        <v>406</v>
      </c>
      <c r="Q552" s="18">
        <v>378</v>
      </c>
      <c r="R552" s="18">
        <v>334</v>
      </c>
      <c r="S552" s="25" t="s">
        <v>163</v>
      </c>
      <c r="T552" s="18">
        <v>265</v>
      </c>
      <c r="U552" s="18">
        <v>346</v>
      </c>
    </row>
    <row r="553" spans="1:21" ht="16.5" customHeight="1">
      <c r="A553" s="7"/>
      <c r="B553" s="7"/>
      <c r="C553" s="7"/>
      <c r="D553" s="7"/>
      <c r="E553" s="7" t="s">
        <v>414</v>
      </c>
      <c r="F553" s="7"/>
      <c r="G553" s="7"/>
      <c r="H553" s="7"/>
      <c r="I553" s="7"/>
      <c r="J553" s="7"/>
      <c r="K553" s="7"/>
      <c r="L553" s="9" t="s">
        <v>413</v>
      </c>
      <c r="M553" s="18">
        <v>187</v>
      </c>
      <c r="N553" s="18">
        <v>111</v>
      </c>
      <c r="O553" s="27">
        <v>91</v>
      </c>
      <c r="P553" s="18">
        <v>123</v>
      </c>
      <c r="Q553" s="18">
        <v>222</v>
      </c>
      <c r="R553" s="18">
        <v>191</v>
      </c>
      <c r="S553" s="18">
        <v>265</v>
      </c>
      <c r="T553" s="27">
        <v>88</v>
      </c>
      <c r="U553" s="18">
        <v>139</v>
      </c>
    </row>
    <row r="554" spans="1:21" ht="29.45" customHeight="1">
      <c r="A554" s="7"/>
      <c r="B554" s="7"/>
      <c r="C554" s="7"/>
      <c r="D554" s="7"/>
      <c r="E554" s="69" t="s">
        <v>415</v>
      </c>
      <c r="F554" s="69"/>
      <c r="G554" s="69"/>
      <c r="H554" s="69"/>
      <c r="I554" s="69"/>
      <c r="J554" s="69"/>
      <c r="K554" s="69"/>
      <c r="L554" s="9" t="s">
        <v>413</v>
      </c>
      <c r="M554" s="18">
        <v>120</v>
      </c>
      <c r="N554" s="27">
        <v>78</v>
      </c>
      <c r="O554" s="27">
        <v>46</v>
      </c>
      <c r="P554" s="27">
        <v>79</v>
      </c>
      <c r="Q554" s="27">
        <v>67</v>
      </c>
      <c r="R554" s="27">
        <v>99</v>
      </c>
      <c r="S554" s="25" t="s">
        <v>163</v>
      </c>
      <c r="T554" s="24" t="s">
        <v>132</v>
      </c>
      <c r="U554" s="27">
        <v>84</v>
      </c>
    </row>
    <row r="555" spans="1:21" ht="16.5" customHeight="1">
      <c r="A555" s="7"/>
      <c r="B555" s="7"/>
      <c r="C555" s="7"/>
      <c r="D555" s="7"/>
      <c r="E555" s="7" t="s">
        <v>416</v>
      </c>
      <c r="F555" s="7"/>
      <c r="G555" s="7"/>
      <c r="H555" s="7"/>
      <c r="I555" s="7"/>
      <c r="J555" s="7"/>
      <c r="K555" s="7"/>
      <c r="L555" s="9" t="s">
        <v>413</v>
      </c>
      <c r="M555" s="18">
        <v>119</v>
      </c>
      <c r="N555" s="27">
        <v>68</v>
      </c>
      <c r="O555" s="27">
        <v>87</v>
      </c>
      <c r="P555" s="18">
        <v>176</v>
      </c>
      <c r="Q555" s="18">
        <v>114</v>
      </c>
      <c r="R555" s="18">
        <v>126</v>
      </c>
      <c r="S555" s="18">
        <v>122</v>
      </c>
      <c r="T555" s="25" t="s">
        <v>163</v>
      </c>
      <c r="U555" s="18">
        <v>106</v>
      </c>
    </row>
    <row r="556" spans="1:21" ht="16.5" customHeight="1">
      <c r="A556" s="7"/>
      <c r="B556" s="7"/>
      <c r="C556" s="7"/>
      <c r="D556" s="7"/>
      <c r="E556" s="7" t="s">
        <v>417</v>
      </c>
      <c r="F556" s="7"/>
      <c r="G556" s="7"/>
      <c r="H556" s="7"/>
      <c r="I556" s="7"/>
      <c r="J556" s="7"/>
      <c r="K556" s="7"/>
      <c r="L556" s="9" t="s">
        <v>413</v>
      </c>
      <c r="M556" s="18">
        <v>336</v>
      </c>
      <c r="N556" s="18">
        <v>191</v>
      </c>
      <c r="O556" s="18">
        <v>295</v>
      </c>
      <c r="P556" s="25" t="s">
        <v>163</v>
      </c>
      <c r="Q556" s="25" t="s">
        <v>163</v>
      </c>
      <c r="R556" s="25" t="s">
        <v>163</v>
      </c>
      <c r="S556" s="25" t="s">
        <v>163</v>
      </c>
      <c r="T556" s="27">
        <v>81</v>
      </c>
      <c r="U556" s="18">
        <v>271</v>
      </c>
    </row>
    <row r="557" spans="1:21" ht="16.5" customHeight="1">
      <c r="A557" s="7"/>
      <c r="B557" s="7"/>
      <c r="C557" s="7"/>
      <c r="D557" s="7"/>
      <c r="E557" s="7" t="s">
        <v>418</v>
      </c>
      <c r="F557" s="7"/>
      <c r="G557" s="7"/>
      <c r="H557" s="7"/>
      <c r="I557" s="7"/>
      <c r="J557" s="7"/>
      <c r="K557" s="7"/>
      <c r="L557" s="9" t="s">
        <v>413</v>
      </c>
      <c r="M557" s="18">
        <v>313</v>
      </c>
      <c r="N557" s="18">
        <v>198</v>
      </c>
      <c r="O557" s="18">
        <v>258</v>
      </c>
      <c r="P557" s="27">
        <v>91</v>
      </c>
      <c r="Q557" s="18">
        <v>216</v>
      </c>
      <c r="R557" s="25" t="s">
        <v>163</v>
      </c>
      <c r="S557" s="25" t="s">
        <v>163</v>
      </c>
      <c r="T557" s="25" t="s">
        <v>163</v>
      </c>
      <c r="U557" s="18">
        <v>226</v>
      </c>
    </row>
    <row r="558" spans="1:21" ht="16.5" customHeight="1">
      <c r="A558" s="7"/>
      <c r="B558" s="7"/>
      <c r="C558" s="7"/>
      <c r="D558" s="7"/>
      <c r="E558" s="7" t="s">
        <v>419</v>
      </c>
      <c r="F558" s="7"/>
      <c r="G558" s="7"/>
      <c r="H558" s="7"/>
      <c r="I558" s="7"/>
      <c r="J558" s="7"/>
      <c r="K558" s="7"/>
      <c r="L558" s="9" t="s">
        <v>413</v>
      </c>
      <c r="M558" s="18">
        <v>317</v>
      </c>
      <c r="N558" s="18">
        <v>121</v>
      </c>
      <c r="O558" s="18">
        <v>133</v>
      </c>
      <c r="P558" s="18">
        <v>136</v>
      </c>
      <c r="Q558" s="18">
        <v>308</v>
      </c>
      <c r="R558" s="18">
        <v>259</v>
      </c>
      <c r="S558" s="18">
        <v>344</v>
      </c>
      <c r="T558" s="25" t="s">
        <v>163</v>
      </c>
      <c r="U558" s="18">
        <v>242</v>
      </c>
    </row>
    <row r="559" spans="1:21" ht="16.5" customHeight="1">
      <c r="A559" s="7"/>
      <c r="B559" s="7"/>
      <c r="C559" s="7"/>
      <c r="D559" s="7"/>
      <c r="E559" s="7" t="s">
        <v>420</v>
      </c>
      <c r="F559" s="7"/>
      <c r="G559" s="7"/>
      <c r="H559" s="7"/>
      <c r="I559" s="7"/>
      <c r="J559" s="7"/>
      <c r="K559" s="7"/>
      <c r="L559" s="9" t="s">
        <v>413</v>
      </c>
      <c r="M559" s="18">
        <v>396</v>
      </c>
      <c r="N559" s="25" t="s">
        <v>163</v>
      </c>
      <c r="O559" s="18">
        <v>364</v>
      </c>
      <c r="P559" s="25" t="s">
        <v>163</v>
      </c>
      <c r="Q559" s="25" t="s">
        <v>163</v>
      </c>
      <c r="R559" s="25" t="s">
        <v>163</v>
      </c>
      <c r="S559" s="25" t="s">
        <v>163</v>
      </c>
      <c r="T559" s="25" t="s">
        <v>163</v>
      </c>
      <c r="U559" s="18">
        <v>381</v>
      </c>
    </row>
    <row r="560" spans="1:21" ht="16.5" customHeight="1">
      <c r="A560" s="7"/>
      <c r="B560" s="7"/>
      <c r="C560" s="7"/>
      <c r="D560" s="7"/>
      <c r="E560" s="7" t="s">
        <v>421</v>
      </c>
      <c r="F560" s="7"/>
      <c r="G560" s="7"/>
      <c r="H560" s="7"/>
      <c r="I560" s="7"/>
      <c r="J560" s="7"/>
      <c r="K560" s="7"/>
      <c r="L560" s="9" t="s">
        <v>413</v>
      </c>
      <c r="M560" s="18">
        <v>314</v>
      </c>
      <c r="N560" s="18">
        <v>116</v>
      </c>
      <c r="O560" s="18">
        <v>164</v>
      </c>
      <c r="P560" s="18">
        <v>308</v>
      </c>
      <c r="Q560" s="18">
        <v>158</v>
      </c>
      <c r="R560" s="18">
        <v>148</v>
      </c>
      <c r="S560" s="18">
        <v>389</v>
      </c>
      <c r="T560" s="25" t="s">
        <v>163</v>
      </c>
      <c r="U560" s="18">
        <v>225</v>
      </c>
    </row>
    <row r="561" spans="1:21" ht="16.5" customHeight="1">
      <c r="A561" s="7"/>
      <c r="B561" s="7"/>
      <c r="C561" s="7"/>
      <c r="D561" s="7"/>
      <c r="E561" s="7" t="s">
        <v>422</v>
      </c>
      <c r="F561" s="7"/>
      <c r="G561" s="7"/>
      <c r="H561" s="7"/>
      <c r="I561" s="7"/>
      <c r="J561" s="7"/>
      <c r="K561" s="7"/>
      <c r="L561" s="9" t="s">
        <v>413</v>
      </c>
      <c r="M561" s="18">
        <v>297</v>
      </c>
      <c r="N561" s="18">
        <v>149</v>
      </c>
      <c r="O561" s="27">
        <v>90</v>
      </c>
      <c r="P561" s="18">
        <v>220</v>
      </c>
      <c r="Q561" s="18">
        <v>231</v>
      </c>
      <c r="R561" s="25" t="s">
        <v>163</v>
      </c>
      <c r="S561" s="25" t="s">
        <v>163</v>
      </c>
      <c r="T561" s="25" t="s">
        <v>163</v>
      </c>
      <c r="U561" s="18">
        <v>177</v>
      </c>
    </row>
    <row r="562" spans="1:21" ht="16.5" customHeight="1">
      <c r="A562" s="7"/>
      <c r="B562" s="7"/>
      <c r="C562" s="7"/>
      <c r="D562" s="7"/>
      <c r="E562" s="7" t="s">
        <v>423</v>
      </c>
      <c r="F562" s="7"/>
      <c r="G562" s="7"/>
      <c r="H562" s="7"/>
      <c r="I562" s="7"/>
      <c r="J562" s="7"/>
      <c r="K562" s="7"/>
      <c r="L562" s="9" t="s">
        <v>413</v>
      </c>
      <c r="M562" s="18">
        <v>383</v>
      </c>
      <c r="N562" s="18">
        <v>372</v>
      </c>
      <c r="O562" s="18">
        <v>365</v>
      </c>
      <c r="P562" s="25" t="s">
        <v>163</v>
      </c>
      <c r="Q562" s="25" t="s">
        <v>163</v>
      </c>
      <c r="R562" s="25" t="s">
        <v>163</v>
      </c>
      <c r="S562" s="25" t="s">
        <v>163</v>
      </c>
      <c r="T562" s="25" t="s">
        <v>163</v>
      </c>
      <c r="U562" s="18">
        <v>385</v>
      </c>
    </row>
    <row r="563" spans="1:21" ht="16.5" customHeight="1">
      <c r="A563" s="7"/>
      <c r="B563" s="7"/>
      <c r="C563" s="7"/>
      <c r="D563" s="7"/>
      <c r="E563" s="7" t="s">
        <v>424</v>
      </c>
      <c r="F563" s="7"/>
      <c r="G563" s="7"/>
      <c r="H563" s="7"/>
      <c r="I563" s="7"/>
      <c r="J563" s="7"/>
      <c r="K563" s="7"/>
      <c r="L563" s="9" t="s">
        <v>413</v>
      </c>
      <c r="M563" s="18">
        <v>368</v>
      </c>
      <c r="N563" s="18">
        <v>126</v>
      </c>
      <c r="O563" s="18">
        <v>336</v>
      </c>
      <c r="P563" s="18">
        <v>365</v>
      </c>
      <c r="Q563" s="18">
        <v>361</v>
      </c>
      <c r="R563" s="18">
        <v>347</v>
      </c>
      <c r="S563" s="18">
        <v>400</v>
      </c>
      <c r="T563" s="27">
        <v>71</v>
      </c>
      <c r="U563" s="18">
        <v>361</v>
      </c>
    </row>
    <row r="564" spans="1:21" ht="16.5" customHeight="1">
      <c r="A564" s="7"/>
      <c r="B564" s="7"/>
      <c r="C564" s="7"/>
      <c r="D564" s="7"/>
      <c r="E564" s="7" t="s">
        <v>425</v>
      </c>
      <c r="F564" s="7"/>
      <c r="G564" s="7"/>
      <c r="H564" s="7"/>
      <c r="I564" s="7"/>
      <c r="J564" s="7"/>
      <c r="K564" s="7"/>
      <c r="L564" s="9" t="s">
        <v>413</v>
      </c>
      <c r="M564" s="18">
        <v>380</v>
      </c>
      <c r="N564" s="18">
        <v>262</v>
      </c>
      <c r="O564" s="18">
        <v>352</v>
      </c>
      <c r="P564" s="18">
        <v>258</v>
      </c>
      <c r="Q564" s="18">
        <v>426</v>
      </c>
      <c r="R564" s="18">
        <v>334</v>
      </c>
      <c r="S564" s="18">
        <v>351</v>
      </c>
      <c r="T564" s="25" t="s">
        <v>163</v>
      </c>
      <c r="U564" s="18">
        <v>364</v>
      </c>
    </row>
    <row r="565" spans="1:21" ht="16.5" customHeight="1">
      <c r="A565" s="7"/>
      <c r="B565" s="7"/>
      <c r="C565" s="7"/>
      <c r="D565" s="7"/>
      <c r="E565" s="7" t="s">
        <v>426</v>
      </c>
      <c r="F565" s="7"/>
      <c r="G565" s="7"/>
      <c r="H565" s="7"/>
      <c r="I565" s="7"/>
      <c r="J565" s="7"/>
      <c r="K565" s="7"/>
      <c r="L565" s="9" t="s">
        <v>413</v>
      </c>
      <c r="M565" s="18">
        <v>392</v>
      </c>
      <c r="N565" s="18">
        <v>307</v>
      </c>
      <c r="O565" s="18">
        <v>358</v>
      </c>
      <c r="P565" s="18">
        <v>295</v>
      </c>
      <c r="Q565" s="18">
        <v>430</v>
      </c>
      <c r="R565" s="18">
        <v>412</v>
      </c>
      <c r="S565" s="18">
        <v>346</v>
      </c>
      <c r="T565" s="25" t="s">
        <v>163</v>
      </c>
      <c r="U565" s="18">
        <v>381</v>
      </c>
    </row>
    <row r="566" spans="1:21" ht="29.45" customHeight="1">
      <c r="A566" s="7"/>
      <c r="B566" s="7"/>
      <c r="C566" s="7"/>
      <c r="D566" s="7"/>
      <c r="E566" s="69" t="s">
        <v>427</v>
      </c>
      <c r="F566" s="69"/>
      <c r="G566" s="69"/>
      <c r="H566" s="69"/>
      <c r="I566" s="69"/>
      <c r="J566" s="69"/>
      <c r="K566" s="69"/>
      <c r="L566" s="9" t="s">
        <v>413</v>
      </c>
      <c r="M566" s="18">
        <v>333</v>
      </c>
      <c r="N566" s="18">
        <v>336</v>
      </c>
      <c r="O566" s="18">
        <v>354</v>
      </c>
      <c r="P566" s="25" t="s">
        <v>163</v>
      </c>
      <c r="Q566" s="25" t="s">
        <v>163</v>
      </c>
      <c r="R566" s="25" t="s">
        <v>163</v>
      </c>
      <c r="S566" s="25" t="s">
        <v>163</v>
      </c>
      <c r="T566" s="25" t="s">
        <v>163</v>
      </c>
      <c r="U566" s="18">
        <v>362</v>
      </c>
    </row>
    <row r="567" spans="1:21" ht="16.5" customHeight="1">
      <c r="A567" s="7"/>
      <c r="B567" s="7"/>
      <c r="C567" s="7"/>
      <c r="D567" s="7"/>
      <c r="E567" s="7" t="s">
        <v>428</v>
      </c>
      <c r="F567" s="7"/>
      <c r="G567" s="7"/>
      <c r="H567" s="7"/>
      <c r="I567" s="7"/>
      <c r="J567" s="7"/>
      <c r="K567" s="7"/>
      <c r="L567" s="9" t="s">
        <v>413</v>
      </c>
      <c r="M567" s="18">
        <v>302</v>
      </c>
      <c r="N567" s="18">
        <v>160</v>
      </c>
      <c r="O567" s="18">
        <v>242</v>
      </c>
      <c r="P567" s="18">
        <v>173</v>
      </c>
      <c r="Q567" s="18">
        <v>313</v>
      </c>
      <c r="R567" s="18">
        <v>266</v>
      </c>
      <c r="S567" s="18">
        <v>322</v>
      </c>
      <c r="T567" s="18">
        <v>167</v>
      </c>
      <c r="U567" s="18">
        <v>241</v>
      </c>
    </row>
    <row r="568" spans="1:21" ht="16.5" customHeight="1">
      <c r="A568" s="7"/>
      <c r="B568" s="7"/>
      <c r="C568" s="7" t="s">
        <v>311</v>
      </c>
      <c r="D568" s="7"/>
      <c r="E568" s="7"/>
      <c r="F568" s="7"/>
      <c r="G568" s="7"/>
      <c r="H568" s="7"/>
      <c r="I568" s="7"/>
      <c r="J568" s="7"/>
      <c r="K568" s="7"/>
      <c r="L568" s="9"/>
      <c r="M568" s="10"/>
      <c r="N568" s="10"/>
      <c r="O568" s="10"/>
      <c r="P568" s="10"/>
      <c r="Q568" s="10"/>
      <c r="R568" s="10"/>
      <c r="S568" s="10"/>
      <c r="T568" s="10"/>
      <c r="U568" s="10"/>
    </row>
    <row r="569" spans="1:21" ht="16.5" customHeight="1">
      <c r="A569" s="7"/>
      <c r="B569" s="7"/>
      <c r="C569" s="7"/>
      <c r="D569" s="7" t="s">
        <v>411</v>
      </c>
      <c r="E569" s="7"/>
      <c r="F569" s="7"/>
      <c r="G569" s="7"/>
      <c r="H569" s="7"/>
      <c r="I569" s="7"/>
      <c r="J569" s="7"/>
      <c r="K569" s="7"/>
      <c r="L569" s="9"/>
      <c r="M569" s="10"/>
      <c r="N569" s="10"/>
      <c r="O569" s="10"/>
      <c r="P569" s="10"/>
      <c r="Q569" s="10"/>
      <c r="R569" s="10"/>
      <c r="S569" s="10"/>
      <c r="T569" s="10"/>
      <c r="U569" s="10"/>
    </row>
    <row r="570" spans="1:21" ht="16.5" customHeight="1">
      <c r="A570" s="7"/>
      <c r="B570" s="7"/>
      <c r="C570" s="7"/>
      <c r="D570" s="7"/>
      <c r="E570" s="7" t="s">
        <v>412</v>
      </c>
      <c r="F570" s="7"/>
      <c r="G570" s="7"/>
      <c r="H570" s="7"/>
      <c r="I570" s="7"/>
      <c r="J570" s="7"/>
      <c r="K570" s="7"/>
      <c r="L570" s="9" t="s">
        <v>413</v>
      </c>
      <c r="M570" s="18">
        <v>274</v>
      </c>
      <c r="N570" s="27">
        <v>39</v>
      </c>
      <c r="O570" s="18">
        <v>134</v>
      </c>
      <c r="P570" s="27">
        <v>56</v>
      </c>
      <c r="Q570" s="18">
        <v>134</v>
      </c>
      <c r="R570" s="27">
        <v>91</v>
      </c>
      <c r="S570" s="18">
        <v>135</v>
      </c>
      <c r="T570" s="27">
        <v>28</v>
      </c>
      <c r="U570" s="18">
        <v>175</v>
      </c>
    </row>
    <row r="571" spans="1:21" ht="16.5" customHeight="1">
      <c r="A571" s="7"/>
      <c r="B571" s="7"/>
      <c r="C571" s="7"/>
      <c r="D571" s="7"/>
      <c r="E571" s="7" t="s">
        <v>414</v>
      </c>
      <c r="F571" s="7"/>
      <c r="G571" s="7"/>
      <c r="H571" s="7"/>
      <c r="I571" s="7"/>
      <c r="J571" s="7"/>
      <c r="K571" s="7"/>
      <c r="L571" s="9" t="s">
        <v>413</v>
      </c>
      <c r="M571" s="27">
        <v>57</v>
      </c>
      <c r="N571" s="27">
        <v>31</v>
      </c>
      <c r="O571" s="27">
        <v>59</v>
      </c>
      <c r="P571" s="27">
        <v>35</v>
      </c>
      <c r="Q571" s="27">
        <v>57</v>
      </c>
      <c r="R571" s="27">
        <v>38</v>
      </c>
      <c r="S571" s="27">
        <v>77</v>
      </c>
      <c r="T571" s="25" t="s">
        <v>163</v>
      </c>
      <c r="U571" s="27">
        <v>48</v>
      </c>
    </row>
    <row r="572" spans="1:21" ht="29.45" customHeight="1">
      <c r="A572" s="7"/>
      <c r="B572" s="7"/>
      <c r="C572" s="7"/>
      <c r="D572" s="7"/>
      <c r="E572" s="69" t="s">
        <v>415</v>
      </c>
      <c r="F572" s="69"/>
      <c r="G572" s="69"/>
      <c r="H572" s="69"/>
      <c r="I572" s="69"/>
      <c r="J572" s="69"/>
      <c r="K572" s="69"/>
      <c r="L572" s="9" t="s">
        <v>413</v>
      </c>
      <c r="M572" s="25" t="s">
        <v>163</v>
      </c>
      <c r="N572" s="25" t="s">
        <v>163</v>
      </c>
      <c r="O572" s="24" t="s">
        <v>132</v>
      </c>
      <c r="P572" s="24" t="s">
        <v>132</v>
      </c>
      <c r="Q572" s="24" t="s">
        <v>132</v>
      </c>
      <c r="R572" s="25" t="s">
        <v>163</v>
      </c>
      <c r="S572" s="24" t="s">
        <v>132</v>
      </c>
      <c r="T572" s="24" t="s">
        <v>132</v>
      </c>
      <c r="U572" s="25" t="s">
        <v>163</v>
      </c>
    </row>
    <row r="573" spans="1:21" ht="16.5" customHeight="1">
      <c r="A573" s="7"/>
      <c r="B573" s="7"/>
      <c r="C573" s="7"/>
      <c r="D573" s="7"/>
      <c r="E573" s="7" t="s">
        <v>416</v>
      </c>
      <c r="F573" s="7"/>
      <c r="G573" s="7"/>
      <c r="H573" s="7"/>
      <c r="I573" s="7"/>
      <c r="J573" s="7"/>
      <c r="K573" s="7"/>
      <c r="L573" s="9" t="s">
        <v>413</v>
      </c>
      <c r="M573" s="27">
        <v>24</v>
      </c>
      <c r="N573" s="27">
        <v>18</v>
      </c>
      <c r="O573" s="27">
        <v>28</v>
      </c>
      <c r="P573" s="27">
        <v>25</v>
      </c>
      <c r="Q573" s="27">
        <v>36</v>
      </c>
      <c r="R573" s="27">
        <v>23</v>
      </c>
      <c r="S573" s="27">
        <v>28</v>
      </c>
      <c r="T573" s="25" t="s">
        <v>163</v>
      </c>
      <c r="U573" s="27">
        <v>23</v>
      </c>
    </row>
    <row r="574" spans="1:21" ht="16.5" customHeight="1">
      <c r="A574" s="7"/>
      <c r="B574" s="7"/>
      <c r="C574" s="7"/>
      <c r="D574" s="7"/>
      <c r="E574" s="7" t="s">
        <v>417</v>
      </c>
      <c r="F574" s="7"/>
      <c r="G574" s="7"/>
      <c r="H574" s="7"/>
      <c r="I574" s="7"/>
      <c r="J574" s="7"/>
      <c r="K574" s="7"/>
      <c r="L574" s="9" t="s">
        <v>413</v>
      </c>
      <c r="M574" s="27">
        <v>57</v>
      </c>
      <c r="N574" s="27">
        <v>22</v>
      </c>
      <c r="O574" s="27">
        <v>68</v>
      </c>
      <c r="P574" s="27">
        <v>35</v>
      </c>
      <c r="Q574" s="25" t="s">
        <v>163</v>
      </c>
      <c r="R574" s="25" t="s">
        <v>163</v>
      </c>
      <c r="S574" s="25" t="s">
        <v>163</v>
      </c>
      <c r="T574" s="25" t="s">
        <v>163</v>
      </c>
      <c r="U574" s="27">
        <v>35</v>
      </c>
    </row>
    <row r="575" spans="1:21" ht="16.5" customHeight="1">
      <c r="A575" s="7"/>
      <c r="B575" s="7"/>
      <c r="C575" s="7"/>
      <c r="D575" s="7"/>
      <c r="E575" s="7" t="s">
        <v>418</v>
      </c>
      <c r="F575" s="7"/>
      <c r="G575" s="7"/>
      <c r="H575" s="7"/>
      <c r="I575" s="7"/>
      <c r="J575" s="7"/>
      <c r="K575" s="7"/>
      <c r="L575" s="9" t="s">
        <v>413</v>
      </c>
      <c r="M575" s="27">
        <v>83</v>
      </c>
      <c r="N575" s="27">
        <v>51</v>
      </c>
      <c r="O575" s="27">
        <v>66</v>
      </c>
      <c r="P575" s="27">
        <v>70</v>
      </c>
      <c r="Q575" s="27">
        <v>94</v>
      </c>
      <c r="R575" s="27">
        <v>65</v>
      </c>
      <c r="S575" s="25" t="s">
        <v>163</v>
      </c>
      <c r="T575" s="25" t="s">
        <v>163</v>
      </c>
      <c r="U575" s="27">
        <v>70</v>
      </c>
    </row>
    <row r="576" spans="1:21" ht="16.5" customHeight="1">
      <c r="A576" s="7"/>
      <c r="B576" s="7"/>
      <c r="C576" s="7"/>
      <c r="D576" s="7"/>
      <c r="E576" s="7" t="s">
        <v>419</v>
      </c>
      <c r="F576" s="7"/>
      <c r="G576" s="7"/>
      <c r="H576" s="7"/>
      <c r="I576" s="7"/>
      <c r="J576" s="7"/>
      <c r="K576" s="7"/>
      <c r="L576" s="9" t="s">
        <v>413</v>
      </c>
      <c r="M576" s="27">
        <v>85</v>
      </c>
      <c r="N576" s="27">
        <v>42</v>
      </c>
      <c r="O576" s="27">
        <v>73</v>
      </c>
      <c r="P576" s="27">
        <v>47</v>
      </c>
      <c r="Q576" s="27">
        <v>65</v>
      </c>
      <c r="R576" s="27">
        <v>56</v>
      </c>
      <c r="S576" s="25" t="s">
        <v>163</v>
      </c>
      <c r="T576" s="25" t="s">
        <v>163</v>
      </c>
      <c r="U576" s="27">
        <v>66</v>
      </c>
    </row>
    <row r="577" spans="1:21" ht="16.5" customHeight="1">
      <c r="A577" s="7"/>
      <c r="B577" s="7"/>
      <c r="C577" s="7"/>
      <c r="D577" s="7"/>
      <c r="E577" s="7" t="s">
        <v>420</v>
      </c>
      <c r="F577" s="7"/>
      <c r="G577" s="7"/>
      <c r="H577" s="7"/>
      <c r="I577" s="7"/>
      <c r="J577" s="7"/>
      <c r="K577" s="7"/>
      <c r="L577" s="9" t="s">
        <v>413</v>
      </c>
      <c r="M577" s="18">
        <v>294</v>
      </c>
      <c r="N577" s="25" t="s">
        <v>163</v>
      </c>
      <c r="O577" s="18">
        <v>318</v>
      </c>
      <c r="P577" s="25" t="s">
        <v>163</v>
      </c>
      <c r="Q577" s="25" t="s">
        <v>163</v>
      </c>
      <c r="R577" s="25" t="s">
        <v>163</v>
      </c>
      <c r="S577" s="25" t="s">
        <v>163</v>
      </c>
      <c r="T577" s="25" t="s">
        <v>163</v>
      </c>
      <c r="U577" s="18">
        <v>243</v>
      </c>
    </row>
    <row r="578" spans="1:21" ht="16.5" customHeight="1">
      <c r="A578" s="7"/>
      <c r="B578" s="7"/>
      <c r="C578" s="7"/>
      <c r="D578" s="7"/>
      <c r="E578" s="7" t="s">
        <v>421</v>
      </c>
      <c r="F578" s="7"/>
      <c r="G578" s="7"/>
      <c r="H578" s="7"/>
      <c r="I578" s="7"/>
      <c r="J578" s="7"/>
      <c r="K578" s="7"/>
      <c r="L578" s="9" t="s">
        <v>413</v>
      </c>
      <c r="M578" s="27">
        <v>74</v>
      </c>
      <c r="N578" s="27">
        <v>56</v>
      </c>
      <c r="O578" s="27">
        <v>61</v>
      </c>
      <c r="P578" s="18">
        <v>109</v>
      </c>
      <c r="Q578" s="25" t="s">
        <v>163</v>
      </c>
      <c r="R578" s="25" t="s">
        <v>163</v>
      </c>
      <c r="S578" s="25" t="s">
        <v>163</v>
      </c>
      <c r="T578" s="25" t="s">
        <v>163</v>
      </c>
      <c r="U578" s="27">
        <v>66</v>
      </c>
    </row>
    <row r="579" spans="1:21" ht="16.5" customHeight="1">
      <c r="A579" s="7"/>
      <c r="B579" s="7"/>
      <c r="C579" s="7"/>
      <c r="D579" s="7"/>
      <c r="E579" s="7" t="s">
        <v>422</v>
      </c>
      <c r="F579" s="7"/>
      <c r="G579" s="7"/>
      <c r="H579" s="7"/>
      <c r="I579" s="7"/>
      <c r="J579" s="7"/>
      <c r="K579" s="7"/>
      <c r="L579" s="9" t="s">
        <v>413</v>
      </c>
      <c r="M579" s="27">
        <v>58</v>
      </c>
      <c r="N579" s="27">
        <v>28</v>
      </c>
      <c r="O579" s="27">
        <v>44</v>
      </c>
      <c r="P579" s="27">
        <v>29</v>
      </c>
      <c r="Q579" s="27">
        <v>75</v>
      </c>
      <c r="R579" s="25" t="s">
        <v>163</v>
      </c>
      <c r="S579" s="25" t="s">
        <v>163</v>
      </c>
      <c r="T579" s="25" t="s">
        <v>163</v>
      </c>
      <c r="U579" s="27">
        <v>41</v>
      </c>
    </row>
    <row r="580" spans="1:21" ht="16.5" customHeight="1">
      <c r="A580" s="7"/>
      <c r="B580" s="7"/>
      <c r="C580" s="7"/>
      <c r="D580" s="7"/>
      <c r="E580" s="7" t="s">
        <v>423</v>
      </c>
      <c r="F580" s="7"/>
      <c r="G580" s="7"/>
      <c r="H580" s="7"/>
      <c r="I580" s="7"/>
      <c r="J580" s="7"/>
      <c r="K580" s="7"/>
      <c r="L580" s="9" t="s">
        <v>413</v>
      </c>
      <c r="M580" s="18">
        <v>333</v>
      </c>
      <c r="N580" s="18">
        <v>147</v>
      </c>
      <c r="O580" s="18">
        <v>315</v>
      </c>
      <c r="P580" s="18">
        <v>235</v>
      </c>
      <c r="Q580" s="18">
        <v>348</v>
      </c>
      <c r="R580" s="25" t="s">
        <v>163</v>
      </c>
      <c r="S580" s="25" t="s">
        <v>163</v>
      </c>
      <c r="T580" s="25" t="s">
        <v>163</v>
      </c>
      <c r="U580" s="18">
        <v>294</v>
      </c>
    </row>
    <row r="581" spans="1:21" ht="16.5" customHeight="1">
      <c r="A581" s="7"/>
      <c r="B581" s="7"/>
      <c r="C581" s="7"/>
      <c r="D581" s="7"/>
      <c r="E581" s="7" t="s">
        <v>424</v>
      </c>
      <c r="F581" s="7"/>
      <c r="G581" s="7"/>
      <c r="H581" s="7"/>
      <c r="I581" s="7"/>
      <c r="J581" s="7"/>
      <c r="K581" s="7"/>
      <c r="L581" s="9" t="s">
        <v>413</v>
      </c>
      <c r="M581" s="18">
        <v>297</v>
      </c>
      <c r="N581" s="27">
        <v>93</v>
      </c>
      <c r="O581" s="18">
        <v>239</v>
      </c>
      <c r="P581" s="18">
        <v>176</v>
      </c>
      <c r="Q581" s="27">
        <v>90</v>
      </c>
      <c r="R581" s="27">
        <v>28</v>
      </c>
      <c r="S581" s="25" t="s">
        <v>163</v>
      </c>
      <c r="T581" s="25" t="s">
        <v>163</v>
      </c>
      <c r="U581" s="18">
        <v>155</v>
      </c>
    </row>
    <row r="582" spans="1:21" ht="16.5" customHeight="1">
      <c r="A582" s="7"/>
      <c r="B582" s="7"/>
      <c r="C582" s="7"/>
      <c r="D582" s="7"/>
      <c r="E582" s="7" t="s">
        <v>425</v>
      </c>
      <c r="F582" s="7"/>
      <c r="G582" s="7"/>
      <c r="H582" s="7"/>
      <c r="I582" s="7"/>
      <c r="J582" s="7"/>
      <c r="K582" s="7"/>
      <c r="L582" s="9" t="s">
        <v>413</v>
      </c>
      <c r="M582" s="18">
        <v>239</v>
      </c>
      <c r="N582" s="27">
        <v>98</v>
      </c>
      <c r="O582" s="18">
        <v>135</v>
      </c>
      <c r="P582" s="27">
        <v>89</v>
      </c>
      <c r="Q582" s="18">
        <v>179</v>
      </c>
      <c r="R582" s="18">
        <v>149</v>
      </c>
      <c r="S582" s="25" t="s">
        <v>163</v>
      </c>
      <c r="T582" s="25" t="s">
        <v>163</v>
      </c>
      <c r="U582" s="18">
        <v>132</v>
      </c>
    </row>
    <row r="583" spans="1:21" ht="16.5" customHeight="1">
      <c r="A583" s="7"/>
      <c r="B583" s="7"/>
      <c r="C583" s="7"/>
      <c r="D583" s="7"/>
      <c r="E583" s="7" t="s">
        <v>426</v>
      </c>
      <c r="F583" s="7"/>
      <c r="G583" s="7"/>
      <c r="H583" s="7"/>
      <c r="I583" s="7"/>
      <c r="J583" s="7"/>
      <c r="K583" s="7"/>
      <c r="L583" s="9" t="s">
        <v>413</v>
      </c>
      <c r="M583" s="18">
        <v>291</v>
      </c>
      <c r="N583" s="18">
        <v>127</v>
      </c>
      <c r="O583" s="18">
        <v>250</v>
      </c>
      <c r="P583" s="18">
        <v>113</v>
      </c>
      <c r="Q583" s="18">
        <v>331</v>
      </c>
      <c r="R583" s="18">
        <v>255</v>
      </c>
      <c r="S583" s="18">
        <v>222</v>
      </c>
      <c r="T583" s="25" t="s">
        <v>163</v>
      </c>
      <c r="U583" s="18">
        <v>216</v>
      </c>
    </row>
    <row r="584" spans="1:21" ht="29.45" customHeight="1">
      <c r="A584" s="7"/>
      <c r="B584" s="7"/>
      <c r="C584" s="7"/>
      <c r="D584" s="7"/>
      <c r="E584" s="69" t="s">
        <v>427</v>
      </c>
      <c r="F584" s="69"/>
      <c r="G584" s="69"/>
      <c r="H584" s="69"/>
      <c r="I584" s="69"/>
      <c r="J584" s="69"/>
      <c r="K584" s="69"/>
      <c r="L584" s="9" t="s">
        <v>413</v>
      </c>
      <c r="M584" s="27">
        <v>94</v>
      </c>
      <c r="N584" s="27">
        <v>78</v>
      </c>
      <c r="O584" s="18">
        <v>102</v>
      </c>
      <c r="P584" s="27">
        <v>39</v>
      </c>
      <c r="Q584" s="25" t="s">
        <v>163</v>
      </c>
      <c r="R584" s="25" t="s">
        <v>163</v>
      </c>
      <c r="S584" s="25" t="s">
        <v>163</v>
      </c>
      <c r="T584" s="25" t="s">
        <v>163</v>
      </c>
      <c r="U584" s="27">
        <v>86</v>
      </c>
    </row>
    <row r="585" spans="1:21" ht="16.5" customHeight="1">
      <c r="A585" s="7"/>
      <c r="B585" s="7"/>
      <c r="C585" s="7"/>
      <c r="D585" s="7"/>
      <c r="E585" s="7" t="s">
        <v>428</v>
      </c>
      <c r="F585" s="7"/>
      <c r="G585" s="7"/>
      <c r="H585" s="7"/>
      <c r="I585" s="7"/>
      <c r="J585" s="7"/>
      <c r="K585" s="7"/>
      <c r="L585" s="9" t="s">
        <v>413</v>
      </c>
      <c r="M585" s="27">
        <v>62</v>
      </c>
      <c r="N585" s="27">
        <v>28</v>
      </c>
      <c r="O585" s="27">
        <v>49</v>
      </c>
      <c r="P585" s="27">
        <v>45</v>
      </c>
      <c r="Q585" s="27">
        <v>54</v>
      </c>
      <c r="R585" s="27">
        <v>36</v>
      </c>
      <c r="S585" s="27">
        <v>74</v>
      </c>
      <c r="T585" s="27">
        <v>22</v>
      </c>
      <c r="U585" s="27">
        <v>44</v>
      </c>
    </row>
    <row r="586" spans="1:21" ht="16.5" customHeight="1">
      <c r="A586" s="7"/>
      <c r="B586" s="7"/>
      <c r="C586" s="7"/>
      <c r="D586" s="7" t="s">
        <v>429</v>
      </c>
      <c r="E586" s="7"/>
      <c r="F586" s="7"/>
      <c r="G586" s="7"/>
      <c r="H586" s="7"/>
      <c r="I586" s="7"/>
      <c r="J586" s="7"/>
      <c r="K586" s="7"/>
      <c r="L586" s="9"/>
      <c r="M586" s="10"/>
      <c r="N586" s="10"/>
      <c r="O586" s="10"/>
      <c r="P586" s="10"/>
      <c r="Q586" s="10"/>
      <c r="R586" s="10"/>
      <c r="S586" s="10"/>
      <c r="T586" s="10"/>
      <c r="U586" s="10"/>
    </row>
    <row r="587" spans="1:21" ht="16.5" customHeight="1">
      <c r="A587" s="7"/>
      <c r="B587" s="7"/>
      <c r="C587" s="7"/>
      <c r="D587" s="7"/>
      <c r="E587" s="7" t="s">
        <v>412</v>
      </c>
      <c r="F587" s="7"/>
      <c r="G587" s="7"/>
      <c r="H587" s="7"/>
      <c r="I587" s="7"/>
      <c r="J587" s="7"/>
      <c r="K587" s="7"/>
      <c r="L587" s="9" t="s">
        <v>413</v>
      </c>
      <c r="M587" s="18">
        <v>355</v>
      </c>
      <c r="N587" s="18">
        <v>160</v>
      </c>
      <c r="O587" s="18">
        <v>368</v>
      </c>
      <c r="P587" s="18">
        <v>316</v>
      </c>
      <c r="Q587" s="18">
        <v>306</v>
      </c>
      <c r="R587" s="18">
        <v>390</v>
      </c>
      <c r="S587" s="18">
        <v>391</v>
      </c>
      <c r="T587" s="18">
        <v>200</v>
      </c>
      <c r="U587" s="18">
        <v>354</v>
      </c>
    </row>
    <row r="588" spans="1:21" ht="16.5" customHeight="1">
      <c r="A588" s="7"/>
      <c r="B588" s="7"/>
      <c r="C588" s="7"/>
      <c r="D588" s="7"/>
      <c r="E588" s="7" t="s">
        <v>414</v>
      </c>
      <c r="F588" s="7"/>
      <c r="G588" s="7"/>
      <c r="H588" s="7"/>
      <c r="I588" s="7"/>
      <c r="J588" s="7"/>
      <c r="K588" s="7"/>
      <c r="L588" s="9" t="s">
        <v>413</v>
      </c>
      <c r="M588" s="18">
        <v>194</v>
      </c>
      <c r="N588" s="18">
        <v>111</v>
      </c>
      <c r="O588" s="18">
        <v>251</v>
      </c>
      <c r="P588" s="18">
        <v>106</v>
      </c>
      <c r="Q588" s="18">
        <v>165</v>
      </c>
      <c r="R588" s="18">
        <v>120</v>
      </c>
      <c r="S588" s="18">
        <v>223</v>
      </c>
      <c r="T588" s="25" t="s">
        <v>163</v>
      </c>
      <c r="U588" s="18">
        <v>155</v>
      </c>
    </row>
    <row r="589" spans="1:21" ht="29.45" customHeight="1">
      <c r="A589" s="7"/>
      <c r="B589" s="7"/>
      <c r="C589" s="7"/>
      <c r="D589" s="7"/>
      <c r="E589" s="69" t="s">
        <v>415</v>
      </c>
      <c r="F589" s="69"/>
      <c r="G589" s="69"/>
      <c r="H589" s="69"/>
      <c r="I589" s="69"/>
      <c r="J589" s="69"/>
      <c r="K589" s="69"/>
      <c r="L589" s="9" t="s">
        <v>413</v>
      </c>
      <c r="M589" s="25" t="s">
        <v>163</v>
      </c>
      <c r="N589" s="25" t="s">
        <v>163</v>
      </c>
      <c r="O589" s="24" t="s">
        <v>132</v>
      </c>
      <c r="P589" s="24" t="s">
        <v>132</v>
      </c>
      <c r="Q589" s="24" t="s">
        <v>132</v>
      </c>
      <c r="R589" s="25" t="s">
        <v>163</v>
      </c>
      <c r="S589" s="24" t="s">
        <v>132</v>
      </c>
      <c r="T589" s="24" t="s">
        <v>132</v>
      </c>
      <c r="U589" s="25" t="s">
        <v>163</v>
      </c>
    </row>
    <row r="590" spans="1:21" ht="16.5" customHeight="1">
      <c r="A590" s="7"/>
      <c r="B590" s="7"/>
      <c r="C590" s="7"/>
      <c r="D590" s="7"/>
      <c r="E590" s="7" t="s">
        <v>416</v>
      </c>
      <c r="F590" s="7"/>
      <c r="G590" s="7"/>
      <c r="H590" s="7"/>
      <c r="I590" s="7"/>
      <c r="J590" s="7"/>
      <c r="K590" s="7"/>
      <c r="L590" s="9" t="s">
        <v>413</v>
      </c>
      <c r="M590" s="27">
        <v>93</v>
      </c>
      <c r="N590" s="27">
        <v>76</v>
      </c>
      <c r="O590" s="27">
        <v>94</v>
      </c>
      <c r="P590" s="18">
        <v>143</v>
      </c>
      <c r="Q590" s="27">
        <v>98</v>
      </c>
      <c r="R590" s="18">
        <v>111</v>
      </c>
      <c r="S590" s="18">
        <v>158</v>
      </c>
      <c r="T590" s="25" t="s">
        <v>163</v>
      </c>
      <c r="U590" s="27">
        <v>94</v>
      </c>
    </row>
    <row r="591" spans="1:21" ht="16.5" customHeight="1">
      <c r="A591" s="7"/>
      <c r="B591" s="7"/>
      <c r="C591" s="7"/>
      <c r="D591" s="7"/>
      <c r="E591" s="7" t="s">
        <v>417</v>
      </c>
      <c r="F591" s="7"/>
      <c r="G591" s="7"/>
      <c r="H591" s="7"/>
      <c r="I591" s="7"/>
      <c r="J591" s="7"/>
      <c r="K591" s="7"/>
      <c r="L591" s="9" t="s">
        <v>413</v>
      </c>
      <c r="M591" s="18">
        <v>303</v>
      </c>
      <c r="N591" s="18">
        <v>122</v>
      </c>
      <c r="O591" s="18">
        <v>330</v>
      </c>
      <c r="P591" s="18">
        <v>160</v>
      </c>
      <c r="Q591" s="25" t="s">
        <v>163</v>
      </c>
      <c r="R591" s="25" t="s">
        <v>163</v>
      </c>
      <c r="S591" s="25" t="s">
        <v>163</v>
      </c>
      <c r="T591" s="25" t="s">
        <v>163</v>
      </c>
      <c r="U591" s="18">
        <v>174</v>
      </c>
    </row>
    <row r="592" spans="1:21" ht="16.5" customHeight="1">
      <c r="A592" s="7"/>
      <c r="B592" s="7"/>
      <c r="C592" s="7"/>
      <c r="D592" s="7"/>
      <c r="E592" s="7" t="s">
        <v>418</v>
      </c>
      <c r="F592" s="7"/>
      <c r="G592" s="7"/>
      <c r="H592" s="7"/>
      <c r="I592" s="7"/>
      <c r="J592" s="7"/>
      <c r="K592" s="7"/>
      <c r="L592" s="9" t="s">
        <v>413</v>
      </c>
      <c r="M592" s="18">
        <v>326</v>
      </c>
      <c r="N592" s="18">
        <v>192</v>
      </c>
      <c r="O592" s="18">
        <v>310</v>
      </c>
      <c r="P592" s="18">
        <v>216</v>
      </c>
      <c r="Q592" s="18">
        <v>354</v>
      </c>
      <c r="R592" s="18">
        <v>165</v>
      </c>
      <c r="S592" s="25" t="s">
        <v>163</v>
      </c>
      <c r="T592" s="25" t="s">
        <v>163</v>
      </c>
      <c r="U592" s="18">
        <v>289</v>
      </c>
    </row>
    <row r="593" spans="1:21" ht="16.5" customHeight="1">
      <c r="A593" s="7"/>
      <c r="B593" s="7"/>
      <c r="C593" s="7"/>
      <c r="D593" s="7"/>
      <c r="E593" s="7" t="s">
        <v>419</v>
      </c>
      <c r="F593" s="7"/>
      <c r="G593" s="7"/>
      <c r="H593" s="7"/>
      <c r="I593" s="7"/>
      <c r="J593" s="7"/>
      <c r="K593" s="7"/>
      <c r="L593" s="9" t="s">
        <v>413</v>
      </c>
      <c r="M593" s="18">
        <v>341</v>
      </c>
      <c r="N593" s="18">
        <v>150</v>
      </c>
      <c r="O593" s="18">
        <v>325</v>
      </c>
      <c r="P593" s="18">
        <v>174</v>
      </c>
      <c r="Q593" s="18">
        <v>312</v>
      </c>
      <c r="R593" s="18">
        <v>152</v>
      </c>
      <c r="S593" s="25" t="s">
        <v>163</v>
      </c>
      <c r="T593" s="25" t="s">
        <v>163</v>
      </c>
      <c r="U593" s="18">
        <v>306</v>
      </c>
    </row>
    <row r="594" spans="1:21" ht="16.5" customHeight="1">
      <c r="A594" s="7"/>
      <c r="B594" s="7"/>
      <c r="C594" s="7"/>
      <c r="D594" s="7"/>
      <c r="E594" s="7" t="s">
        <v>420</v>
      </c>
      <c r="F594" s="7"/>
      <c r="G594" s="7"/>
      <c r="H594" s="7"/>
      <c r="I594" s="7"/>
      <c r="J594" s="7"/>
      <c r="K594" s="7"/>
      <c r="L594" s="9" t="s">
        <v>413</v>
      </c>
      <c r="M594" s="18">
        <v>364</v>
      </c>
      <c r="N594" s="25" t="s">
        <v>163</v>
      </c>
      <c r="O594" s="18">
        <v>373</v>
      </c>
      <c r="P594" s="25" t="s">
        <v>163</v>
      </c>
      <c r="Q594" s="25" t="s">
        <v>163</v>
      </c>
      <c r="R594" s="25" t="s">
        <v>163</v>
      </c>
      <c r="S594" s="25" t="s">
        <v>163</v>
      </c>
      <c r="T594" s="25" t="s">
        <v>163</v>
      </c>
      <c r="U594" s="18">
        <v>378</v>
      </c>
    </row>
    <row r="595" spans="1:21" ht="16.5" customHeight="1">
      <c r="A595" s="7"/>
      <c r="B595" s="7"/>
      <c r="C595" s="7"/>
      <c r="D595" s="7"/>
      <c r="E595" s="7" t="s">
        <v>421</v>
      </c>
      <c r="F595" s="7"/>
      <c r="G595" s="7"/>
      <c r="H595" s="7"/>
      <c r="I595" s="7"/>
      <c r="J595" s="7"/>
      <c r="K595" s="7"/>
      <c r="L595" s="9" t="s">
        <v>413</v>
      </c>
      <c r="M595" s="18">
        <v>338</v>
      </c>
      <c r="N595" s="18">
        <v>132</v>
      </c>
      <c r="O595" s="18">
        <v>328</v>
      </c>
      <c r="P595" s="18">
        <v>266</v>
      </c>
      <c r="Q595" s="25" t="s">
        <v>163</v>
      </c>
      <c r="R595" s="25" t="s">
        <v>163</v>
      </c>
      <c r="S595" s="25" t="s">
        <v>163</v>
      </c>
      <c r="T595" s="25" t="s">
        <v>163</v>
      </c>
      <c r="U595" s="18">
        <v>317</v>
      </c>
    </row>
    <row r="596" spans="1:21" ht="16.5" customHeight="1">
      <c r="A596" s="7"/>
      <c r="B596" s="7"/>
      <c r="C596" s="7"/>
      <c r="D596" s="7"/>
      <c r="E596" s="7" t="s">
        <v>422</v>
      </c>
      <c r="F596" s="7"/>
      <c r="G596" s="7"/>
      <c r="H596" s="7"/>
      <c r="I596" s="7"/>
      <c r="J596" s="7"/>
      <c r="K596" s="7"/>
      <c r="L596" s="9" t="s">
        <v>413</v>
      </c>
      <c r="M596" s="18">
        <v>224</v>
      </c>
      <c r="N596" s="18">
        <v>115</v>
      </c>
      <c r="O596" s="18">
        <v>109</v>
      </c>
      <c r="P596" s="18">
        <v>158</v>
      </c>
      <c r="Q596" s="18">
        <v>342</v>
      </c>
      <c r="R596" s="25" t="s">
        <v>163</v>
      </c>
      <c r="S596" s="25" t="s">
        <v>163</v>
      </c>
      <c r="T596" s="25" t="s">
        <v>163</v>
      </c>
      <c r="U596" s="18">
        <v>153</v>
      </c>
    </row>
    <row r="597" spans="1:21" ht="16.5" customHeight="1">
      <c r="A597" s="7"/>
      <c r="B597" s="7"/>
      <c r="C597" s="7"/>
      <c r="D597" s="7"/>
      <c r="E597" s="7" t="s">
        <v>423</v>
      </c>
      <c r="F597" s="7"/>
      <c r="G597" s="7"/>
      <c r="H597" s="7"/>
      <c r="I597" s="7"/>
      <c r="J597" s="7"/>
      <c r="K597" s="7"/>
      <c r="L597" s="9" t="s">
        <v>413</v>
      </c>
      <c r="M597" s="18">
        <v>366</v>
      </c>
      <c r="N597" s="18">
        <v>412</v>
      </c>
      <c r="O597" s="18">
        <v>383</v>
      </c>
      <c r="P597" s="18">
        <v>397</v>
      </c>
      <c r="Q597" s="18">
        <v>378</v>
      </c>
      <c r="R597" s="25" t="s">
        <v>163</v>
      </c>
      <c r="S597" s="25" t="s">
        <v>163</v>
      </c>
      <c r="T597" s="25" t="s">
        <v>163</v>
      </c>
      <c r="U597" s="18">
        <v>389</v>
      </c>
    </row>
    <row r="598" spans="1:21" ht="16.5" customHeight="1">
      <c r="A598" s="7"/>
      <c r="B598" s="7"/>
      <c r="C598" s="7"/>
      <c r="D598" s="7"/>
      <c r="E598" s="7" t="s">
        <v>424</v>
      </c>
      <c r="F598" s="7"/>
      <c r="G598" s="7"/>
      <c r="H598" s="7"/>
      <c r="I598" s="7"/>
      <c r="J598" s="7"/>
      <c r="K598" s="7"/>
      <c r="L598" s="9" t="s">
        <v>413</v>
      </c>
      <c r="M598" s="18">
        <v>357</v>
      </c>
      <c r="N598" s="18">
        <v>277</v>
      </c>
      <c r="O598" s="18">
        <v>357</v>
      </c>
      <c r="P598" s="18">
        <v>364</v>
      </c>
      <c r="Q598" s="18">
        <v>367</v>
      </c>
      <c r="R598" s="18">
        <v>115</v>
      </c>
      <c r="S598" s="25" t="s">
        <v>163</v>
      </c>
      <c r="T598" s="25" t="s">
        <v>163</v>
      </c>
      <c r="U598" s="18">
        <v>356</v>
      </c>
    </row>
    <row r="599" spans="1:21" ht="16.5" customHeight="1">
      <c r="A599" s="7"/>
      <c r="B599" s="7"/>
      <c r="C599" s="7"/>
      <c r="D599" s="7"/>
      <c r="E599" s="7" t="s">
        <v>425</v>
      </c>
      <c r="F599" s="7"/>
      <c r="G599" s="7"/>
      <c r="H599" s="7"/>
      <c r="I599" s="7"/>
      <c r="J599" s="7"/>
      <c r="K599" s="7"/>
      <c r="L599" s="9" t="s">
        <v>413</v>
      </c>
      <c r="M599" s="18">
        <v>354</v>
      </c>
      <c r="N599" s="18">
        <v>272</v>
      </c>
      <c r="O599" s="18">
        <v>356</v>
      </c>
      <c r="P599" s="18">
        <v>231</v>
      </c>
      <c r="Q599" s="18">
        <v>391</v>
      </c>
      <c r="R599" s="18">
        <v>364</v>
      </c>
      <c r="S599" s="25" t="s">
        <v>163</v>
      </c>
      <c r="T599" s="25" t="s">
        <v>163</v>
      </c>
      <c r="U599" s="18">
        <v>350</v>
      </c>
    </row>
    <row r="600" spans="1:21" ht="16.5" customHeight="1">
      <c r="A600" s="7"/>
      <c r="B600" s="7"/>
      <c r="C600" s="7"/>
      <c r="D600" s="7"/>
      <c r="E600" s="7" t="s">
        <v>426</v>
      </c>
      <c r="F600" s="7"/>
      <c r="G600" s="7"/>
      <c r="H600" s="7"/>
      <c r="I600" s="7"/>
      <c r="J600" s="7"/>
      <c r="K600" s="7"/>
      <c r="L600" s="9" t="s">
        <v>413</v>
      </c>
      <c r="M600" s="18">
        <v>358</v>
      </c>
      <c r="N600" s="18">
        <v>335</v>
      </c>
      <c r="O600" s="18">
        <v>364</v>
      </c>
      <c r="P600" s="18">
        <v>282</v>
      </c>
      <c r="Q600" s="18">
        <v>422</v>
      </c>
      <c r="R600" s="18">
        <v>384</v>
      </c>
      <c r="S600" s="18">
        <v>386</v>
      </c>
      <c r="T600" s="25" t="s">
        <v>163</v>
      </c>
      <c r="U600" s="18">
        <v>361</v>
      </c>
    </row>
    <row r="601" spans="1:21" ht="29.45" customHeight="1">
      <c r="A601" s="7"/>
      <c r="B601" s="7"/>
      <c r="C601" s="7"/>
      <c r="D601" s="7"/>
      <c r="E601" s="69" t="s">
        <v>427</v>
      </c>
      <c r="F601" s="69"/>
      <c r="G601" s="69"/>
      <c r="H601" s="69"/>
      <c r="I601" s="69"/>
      <c r="J601" s="69"/>
      <c r="K601" s="69"/>
      <c r="L601" s="9" t="s">
        <v>413</v>
      </c>
      <c r="M601" s="18">
        <v>356</v>
      </c>
      <c r="N601" s="18">
        <v>314</v>
      </c>
      <c r="O601" s="18">
        <v>237</v>
      </c>
      <c r="P601" s="18">
        <v>214</v>
      </c>
      <c r="Q601" s="25" t="s">
        <v>163</v>
      </c>
      <c r="R601" s="25" t="s">
        <v>163</v>
      </c>
      <c r="S601" s="25" t="s">
        <v>163</v>
      </c>
      <c r="T601" s="25" t="s">
        <v>163</v>
      </c>
      <c r="U601" s="18">
        <v>347</v>
      </c>
    </row>
    <row r="602" spans="1:21" ht="16.5" customHeight="1">
      <c r="A602" s="7"/>
      <c r="B602" s="7"/>
      <c r="C602" s="7"/>
      <c r="D602" s="7"/>
      <c r="E602" s="7" t="s">
        <v>428</v>
      </c>
      <c r="F602" s="7"/>
      <c r="G602" s="7"/>
      <c r="H602" s="7"/>
      <c r="I602" s="7"/>
      <c r="J602" s="7"/>
      <c r="K602" s="7"/>
      <c r="L602" s="9" t="s">
        <v>413</v>
      </c>
      <c r="M602" s="18">
        <v>337</v>
      </c>
      <c r="N602" s="18">
        <v>165</v>
      </c>
      <c r="O602" s="18">
        <v>324</v>
      </c>
      <c r="P602" s="18">
        <v>235</v>
      </c>
      <c r="Q602" s="18">
        <v>297</v>
      </c>
      <c r="R602" s="18">
        <v>229</v>
      </c>
      <c r="S602" s="18">
        <v>374</v>
      </c>
      <c r="T602" s="18">
        <v>127</v>
      </c>
      <c r="U602" s="18">
        <v>303</v>
      </c>
    </row>
    <row r="603" spans="1:21" ht="16.5" customHeight="1">
      <c r="A603" s="7"/>
      <c r="B603" s="7"/>
      <c r="C603" s="7" t="s">
        <v>312</v>
      </c>
      <c r="D603" s="7"/>
      <c r="E603" s="7"/>
      <c r="F603" s="7"/>
      <c r="G603" s="7"/>
      <c r="H603" s="7"/>
      <c r="I603" s="7"/>
      <c r="J603" s="7"/>
      <c r="K603" s="7"/>
      <c r="L603" s="9"/>
      <c r="M603" s="10"/>
      <c r="N603" s="10"/>
      <c r="O603" s="10"/>
      <c r="P603" s="10"/>
      <c r="Q603" s="10"/>
      <c r="R603" s="10"/>
      <c r="S603" s="10"/>
      <c r="T603" s="10"/>
      <c r="U603" s="10"/>
    </row>
    <row r="604" spans="1:21" ht="16.5" customHeight="1">
      <c r="A604" s="7"/>
      <c r="B604" s="7"/>
      <c r="C604" s="7"/>
      <c r="D604" s="7" t="s">
        <v>411</v>
      </c>
      <c r="E604" s="7"/>
      <c r="F604" s="7"/>
      <c r="G604" s="7"/>
      <c r="H604" s="7"/>
      <c r="I604" s="7"/>
      <c r="J604" s="7"/>
      <c r="K604" s="7"/>
      <c r="L604" s="9"/>
      <c r="M604" s="10"/>
      <c r="N604" s="10"/>
      <c r="O604" s="10"/>
      <c r="P604" s="10"/>
      <c r="Q604" s="10"/>
      <c r="R604" s="10"/>
      <c r="S604" s="10"/>
      <c r="T604" s="10"/>
      <c r="U604" s="10"/>
    </row>
    <row r="605" spans="1:21" ht="16.5" customHeight="1">
      <c r="A605" s="7"/>
      <c r="B605" s="7"/>
      <c r="C605" s="7"/>
      <c r="D605" s="7"/>
      <c r="E605" s="7" t="s">
        <v>412</v>
      </c>
      <c r="F605" s="7"/>
      <c r="G605" s="7"/>
      <c r="H605" s="7"/>
      <c r="I605" s="7"/>
      <c r="J605" s="7"/>
      <c r="K605" s="7"/>
      <c r="L605" s="9" t="s">
        <v>413</v>
      </c>
      <c r="M605" s="18">
        <v>250</v>
      </c>
      <c r="N605" s="27">
        <v>48</v>
      </c>
      <c r="O605" s="18">
        <v>138</v>
      </c>
      <c r="P605" s="27">
        <v>72</v>
      </c>
      <c r="Q605" s="27">
        <v>27</v>
      </c>
      <c r="R605" s="18">
        <v>173</v>
      </c>
      <c r="S605" s="24" t="s">
        <v>132</v>
      </c>
      <c r="T605" s="24" t="s">
        <v>132</v>
      </c>
      <c r="U605" s="18">
        <v>130</v>
      </c>
    </row>
    <row r="606" spans="1:21" ht="16.5" customHeight="1">
      <c r="A606" s="7"/>
      <c r="B606" s="7"/>
      <c r="C606" s="7"/>
      <c r="D606" s="7"/>
      <c r="E606" s="7" t="s">
        <v>414</v>
      </c>
      <c r="F606" s="7"/>
      <c r="G606" s="7"/>
      <c r="H606" s="7"/>
      <c r="I606" s="7"/>
      <c r="J606" s="7"/>
      <c r="K606" s="7"/>
      <c r="L606" s="9" t="s">
        <v>413</v>
      </c>
      <c r="M606" s="27">
        <v>57</v>
      </c>
      <c r="N606" s="27">
        <v>35</v>
      </c>
      <c r="O606" s="27">
        <v>48</v>
      </c>
      <c r="P606" s="27">
        <v>40</v>
      </c>
      <c r="Q606" s="27">
        <v>24</v>
      </c>
      <c r="R606" s="25" t="s">
        <v>163</v>
      </c>
      <c r="S606" s="24" t="s">
        <v>132</v>
      </c>
      <c r="T606" s="24" t="s">
        <v>132</v>
      </c>
      <c r="U606" s="27">
        <v>43</v>
      </c>
    </row>
    <row r="607" spans="1:21" ht="29.45" customHeight="1">
      <c r="A607" s="7"/>
      <c r="B607" s="7"/>
      <c r="C607" s="7"/>
      <c r="D607" s="7"/>
      <c r="E607" s="69" t="s">
        <v>415</v>
      </c>
      <c r="F607" s="69"/>
      <c r="G607" s="69"/>
      <c r="H607" s="69"/>
      <c r="I607" s="69"/>
      <c r="J607" s="69"/>
      <c r="K607" s="69"/>
      <c r="L607" s="9" t="s">
        <v>413</v>
      </c>
      <c r="M607" s="24" t="s">
        <v>132</v>
      </c>
      <c r="N607" s="24" t="s">
        <v>132</v>
      </c>
      <c r="O607" s="24" t="s">
        <v>132</v>
      </c>
      <c r="P607" s="24" t="s">
        <v>132</v>
      </c>
      <c r="Q607" s="24" t="s">
        <v>132</v>
      </c>
      <c r="R607" s="24" t="s">
        <v>132</v>
      </c>
      <c r="S607" s="24" t="s">
        <v>132</v>
      </c>
      <c r="T607" s="24" t="s">
        <v>132</v>
      </c>
      <c r="U607" s="24" t="s">
        <v>132</v>
      </c>
    </row>
    <row r="608" spans="1:21" ht="16.5" customHeight="1">
      <c r="A608" s="7"/>
      <c r="B608" s="7"/>
      <c r="C608" s="7"/>
      <c r="D608" s="7"/>
      <c r="E608" s="7" t="s">
        <v>416</v>
      </c>
      <c r="F608" s="7"/>
      <c r="G608" s="7"/>
      <c r="H608" s="7"/>
      <c r="I608" s="7"/>
      <c r="J608" s="7"/>
      <c r="K608" s="7"/>
      <c r="L608" s="9" t="s">
        <v>413</v>
      </c>
      <c r="M608" s="27">
        <v>28</v>
      </c>
      <c r="N608" s="27">
        <v>18</v>
      </c>
      <c r="O608" s="25" t="s">
        <v>163</v>
      </c>
      <c r="P608" s="27">
        <v>26</v>
      </c>
      <c r="Q608" s="27">
        <v>31</v>
      </c>
      <c r="R608" s="27">
        <v>33</v>
      </c>
      <c r="S608" s="24" t="s">
        <v>132</v>
      </c>
      <c r="T608" s="24" t="s">
        <v>132</v>
      </c>
      <c r="U608" s="27">
        <v>21</v>
      </c>
    </row>
    <row r="609" spans="1:21" ht="16.5" customHeight="1">
      <c r="A609" s="7"/>
      <c r="B609" s="7"/>
      <c r="C609" s="7"/>
      <c r="D609" s="7"/>
      <c r="E609" s="7" t="s">
        <v>417</v>
      </c>
      <c r="F609" s="7"/>
      <c r="G609" s="7"/>
      <c r="H609" s="7"/>
      <c r="I609" s="7"/>
      <c r="J609" s="7"/>
      <c r="K609" s="7"/>
      <c r="L609" s="9" t="s">
        <v>413</v>
      </c>
      <c r="M609" s="27">
        <v>73</v>
      </c>
      <c r="N609" s="27">
        <v>46</v>
      </c>
      <c r="O609" s="25" t="s">
        <v>163</v>
      </c>
      <c r="P609" s="25" t="s">
        <v>163</v>
      </c>
      <c r="Q609" s="25" t="s">
        <v>163</v>
      </c>
      <c r="R609" s="25" t="s">
        <v>163</v>
      </c>
      <c r="S609" s="24" t="s">
        <v>132</v>
      </c>
      <c r="T609" s="24" t="s">
        <v>132</v>
      </c>
      <c r="U609" s="27">
        <v>54</v>
      </c>
    </row>
    <row r="610" spans="1:21" ht="16.5" customHeight="1">
      <c r="A610" s="7"/>
      <c r="B610" s="7"/>
      <c r="C610" s="7"/>
      <c r="D610" s="7"/>
      <c r="E610" s="7" t="s">
        <v>418</v>
      </c>
      <c r="F610" s="7"/>
      <c r="G610" s="7"/>
      <c r="H610" s="7"/>
      <c r="I610" s="7"/>
      <c r="J610" s="7"/>
      <c r="K610" s="7"/>
      <c r="L610" s="9" t="s">
        <v>413</v>
      </c>
      <c r="M610" s="27">
        <v>96</v>
      </c>
      <c r="N610" s="27">
        <v>73</v>
      </c>
      <c r="O610" s="27">
        <v>71</v>
      </c>
      <c r="P610" s="27">
        <v>53</v>
      </c>
      <c r="Q610" s="25" t="s">
        <v>163</v>
      </c>
      <c r="R610" s="25" t="s">
        <v>163</v>
      </c>
      <c r="S610" s="24" t="s">
        <v>132</v>
      </c>
      <c r="T610" s="24" t="s">
        <v>132</v>
      </c>
      <c r="U610" s="27">
        <v>73</v>
      </c>
    </row>
    <row r="611" spans="1:21" ht="16.5" customHeight="1">
      <c r="A611" s="7"/>
      <c r="B611" s="7"/>
      <c r="C611" s="7"/>
      <c r="D611" s="7"/>
      <c r="E611" s="7" t="s">
        <v>419</v>
      </c>
      <c r="F611" s="7"/>
      <c r="G611" s="7"/>
      <c r="H611" s="7"/>
      <c r="I611" s="7"/>
      <c r="J611" s="7"/>
      <c r="K611" s="7"/>
      <c r="L611" s="9" t="s">
        <v>413</v>
      </c>
      <c r="M611" s="27">
        <v>83</v>
      </c>
      <c r="N611" s="27">
        <v>41</v>
      </c>
      <c r="O611" s="27">
        <v>57</v>
      </c>
      <c r="P611" s="27">
        <v>43</v>
      </c>
      <c r="Q611" s="27">
        <v>29</v>
      </c>
      <c r="R611" s="25" t="s">
        <v>163</v>
      </c>
      <c r="S611" s="24" t="s">
        <v>132</v>
      </c>
      <c r="T611" s="24" t="s">
        <v>132</v>
      </c>
      <c r="U611" s="27">
        <v>55</v>
      </c>
    </row>
    <row r="612" spans="1:21" ht="16.5" customHeight="1">
      <c r="A612" s="7"/>
      <c r="B612" s="7"/>
      <c r="C612" s="7"/>
      <c r="D612" s="7"/>
      <c r="E612" s="7" t="s">
        <v>420</v>
      </c>
      <c r="F612" s="7"/>
      <c r="G612" s="7"/>
      <c r="H612" s="7"/>
      <c r="I612" s="7"/>
      <c r="J612" s="7"/>
      <c r="K612" s="7"/>
      <c r="L612" s="9" t="s">
        <v>413</v>
      </c>
      <c r="M612" s="25" t="s">
        <v>163</v>
      </c>
      <c r="N612" s="25" t="s">
        <v>163</v>
      </c>
      <c r="O612" s="25" t="s">
        <v>163</v>
      </c>
      <c r="P612" s="25" t="s">
        <v>163</v>
      </c>
      <c r="Q612" s="25" t="s">
        <v>163</v>
      </c>
      <c r="R612" s="25" t="s">
        <v>163</v>
      </c>
      <c r="S612" s="24" t="s">
        <v>132</v>
      </c>
      <c r="T612" s="24" t="s">
        <v>132</v>
      </c>
      <c r="U612" s="18">
        <v>165</v>
      </c>
    </row>
    <row r="613" spans="1:21" ht="16.5" customHeight="1">
      <c r="A613" s="7"/>
      <c r="B613" s="7"/>
      <c r="C613" s="7"/>
      <c r="D613" s="7"/>
      <c r="E613" s="7" t="s">
        <v>421</v>
      </c>
      <c r="F613" s="7"/>
      <c r="G613" s="7"/>
      <c r="H613" s="7"/>
      <c r="I613" s="7"/>
      <c r="J613" s="7"/>
      <c r="K613" s="7"/>
      <c r="L613" s="9" t="s">
        <v>413</v>
      </c>
      <c r="M613" s="27">
        <v>82</v>
      </c>
      <c r="N613" s="27">
        <v>77</v>
      </c>
      <c r="O613" s="25" t="s">
        <v>163</v>
      </c>
      <c r="P613" s="27">
        <v>52</v>
      </c>
      <c r="Q613" s="25" t="s">
        <v>163</v>
      </c>
      <c r="R613" s="24" t="s">
        <v>132</v>
      </c>
      <c r="S613" s="24" t="s">
        <v>132</v>
      </c>
      <c r="T613" s="24" t="s">
        <v>132</v>
      </c>
      <c r="U613" s="27">
        <v>71</v>
      </c>
    </row>
    <row r="614" spans="1:21" ht="16.5" customHeight="1">
      <c r="A614" s="7"/>
      <c r="B614" s="7"/>
      <c r="C614" s="7"/>
      <c r="D614" s="7"/>
      <c r="E614" s="7" t="s">
        <v>422</v>
      </c>
      <c r="F614" s="7"/>
      <c r="G614" s="7"/>
      <c r="H614" s="7"/>
      <c r="I614" s="7"/>
      <c r="J614" s="7"/>
      <c r="K614" s="7"/>
      <c r="L614" s="9" t="s">
        <v>413</v>
      </c>
      <c r="M614" s="27">
        <v>76</v>
      </c>
      <c r="N614" s="27">
        <v>42</v>
      </c>
      <c r="O614" s="24" t="s">
        <v>132</v>
      </c>
      <c r="P614" s="27">
        <v>23</v>
      </c>
      <c r="Q614" s="25" t="s">
        <v>163</v>
      </c>
      <c r="R614" s="24" t="s">
        <v>132</v>
      </c>
      <c r="S614" s="24" t="s">
        <v>132</v>
      </c>
      <c r="T614" s="24" t="s">
        <v>132</v>
      </c>
      <c r="U614" s="27">
        <v>43</v>
      </c>
    </row>
    <row r="615" spans="1:21" ht="16.5" customHeight="1">
      <c r="A615" s="7"/>
      <c r="B615" s="7"/>
      <c r="C615" s="7"/>
      <c r="D615" s="7"/>
      <c r="E615" s="7" t="s">
        <v>423</v>
      </c>
      <c r="F615" s="7"/>
      <c r="G615" s="7"/>
      <c r="H615" s="7"/>
      <c r="I615" s="7"/>
      <c r="J615" s="7"/>
      <c r="K615" s="7"/>
      <c r="L615" s="9" t="s">
        <v>413</v>
      </c>
      <c r="M615" s="18">
        <v>330</v>
      </c>
      <c r="N615" s="18">
        <v>105</v>
      </c>
      <c r="O615" s="25" t="s">
        <v>163</v>
      </c>
      <c r="P615" s="18">
        <v>256</v>
      </c>
      <c r="Q615" s="25" t="s">
        <v>163</v>
      </c>
      <c r="R615" s="25" t="s">
        <v>163</v>
      </c>
      <c r="S615" s="24" t="s">
        <v>132</v>
      </c>
      <c r="T615" s="24" t="s">
        <v>132</v>
      </c>
      <c r="U615" s="18">
        <v>230</v>
      </c>
    </row>
    <row r="616" spans="1:21" ht="16.5" customHeight="1">
      <c r="A616" s="7"/>
      <c r="B616" s="7"/>
      <c r="C616" s="7"/>
      <c r="D616" s="7"/>
      <c r="E616" s="7" t="s">
        <v>424</v>
      </c>
      <c r="F616" s="7"/>
      <c r="G616" s="7"/>
      <c r="H616" s="7"/>
      <c r="I616" s="7"/>
      <c r="J616" s="7"/>
      <c r="K616" s="7"/>
      <c r="L616" s="9" t="s">
        <v>413</v>
      </c>
      <c r="M616" s="18">
        <v>264</v>
      </c>
      <c r="N616" s="27">
        <v>91</v>
      </c>
      <c r="O616" s="25" t="s">
        <v>163</v>
      </c>
      <c r="P616" s="18">
        <v>290</v>
      </c>
      <c r="Q616" s="27">
        <v>43</v>
      </c>
      <c r="R616" s="25" t="s">
        <v>163</v>
      </c>
      <c r="S616" s="24" t="s">
        <v>132</v>
      </c>
      <c r="T616" s="24" t="s">
        <v>132</v>
      </c>
      <c r="U616" s="18">
        <v>116</v>
      </c>
    </row>
    <row r="617" spans="1:21" ht="16.5" customHeight="1">
      <c r="A617" s="7"/>
      <c r="B617" s="7"/>
      <c r="C617" s="7"/>
      <c r="D617" s="7"/>
      <c r="E617" s="7" t="s">
        <v>425</v>
      </c>
      <c r="F617" s="7"/>
      <c r="G617" s="7"/>
      <c r="H617" s="7"/>
      <c r="I617" s="7"/>
      <c r="J617" s="7"/>
      <c r="K617" s="7"/>
      <c r="L617" s="9" t="s">
        <v>413</v>
      </c>
      <c r="M617" s="18">
        <v>247</v>
      </c>
      <c r="N617" s="18">
        <v>100</v>
      </c>
      <c r="O617" s="27">
        <v>84</v>
      </c>
      <c r="P617" s="18">
        <v>127</v>
      </c>
      <c r="Q617" s="25" t="s">
        <v>163</v>
      </c>
      <c r="R617" s="24" t="s">
        <v>132</v>
      </c>
      <c r="S617" s="24" t="s">
        <v>132</v>
      </c>
      <c r="T617" s="24" t="s">
        <v>132</v>
      </c>
      <c r="U617" s="18">
        <v>166</v>
      </c>
    </row>
    <row r="618" spans="1:21" ht="16.5" customHeight="1">
      <c r="A618" s="7"/>
      <c r="B618" s="7"/>
      <c r="C618" s="7"/>
      <c r="D618" s="7"/>
      <c r="E618" s="7" t="s">
        <v>426</v>
      </c>
      <c r="F618" s="7"/>
      <c r="G618" s="7"/>
      <c r="H618" s="7"/>
      <c r="I618" s="7"/>
      <c r="J618" s="7"/>
      <c r="K618" s="7"/>
      <c r="L618" s="9" t="s">
        <v>413</v>
      </c>
      <c r="M618" s="18">
        <v>278</v>
      </c>
      <c r="N618" s="18">
        <v>133</v>
      </c>
      <c r="O618" s="18">
        <v>176</v>
      </c>
      <c r="P618" s="18">
        <v>158</v>
      </c>
      <c r="Q618" s="18">
        <v>111</v>
      </c>
      <c r="R618" s="24" t="s">
        <v>132</v>
      </c>
      <c r="S618" s="24" t="s">
        <v>132</v>
      </c>
      <c r="T618" s="24" t="s">
        <v>132</v>
      </c>
      <c r="U618" s="18">
        <v>226</v>
      </c>
    </row>
    <row r="619" spans="1:21" ht="29.45" customHeight="1">
      <c r="A619" s="7"/>
      <c r="B619" s="7"/>
      <c r="C619" s="7"/>
      <c r="D619" s="7"/>
      <c r="E619" s="69" t="s">
        <v>427</v>
      </c>
      <c r="F619" s="69"/>
      <c r="G619" s="69"/>
      <c r="H619" s="69"/>
      <c r="I619" s="69"/>
      <c r="J619" s="69"/>
      <c r="K619" s="69"/>
      <c r="L619" s="9" t="s">
        <v>413</v>
      </c>
      <c r="M619" s="18">
        <v>151</v>
      </c>
      <c r="N619" s="27">
        <v>43</v>
      </c>
      <c r="O619" s="25" t="s">
        <v>163</v>
      </c>
      <c r="P619" s="25" t="s">
        <v>163</v>
      </c>
      <c r="Q619" s="25" t="s">
        <v>163</v>
      </c>
      <c r="R619" s="25" t="s">
        <v>163</v>
      </c>
      <c r="S619" s="24" t="s">
        <v>132</v>
      </c>
      <c r="T619" s="24" t="s">
        <v>132</v>
      </c>
      <c r="U619" s="27">
        <v>75</v>
      </c>
    </row>
    <row r="620" spans="1:21" ht="16.5" customHeight="1">
      <c r="A620" s="7"/>
      <c r="B620" s="7"/>
      <c r="C620" s="7"/>
      <c r="D620" s="7"/>
      <c r="E620" s="7" t="s">
        <v>428</v>
      </c>
      <c r="F620" s="7"/>
      <c r="G620" s="7"/>
      <c r="H620" s="7"/>
      <c r="I620" s="7"/>
      <c r="J620" s="7"/>
      <c r="K620" s="7"/>
      <c r="L620" s="9" t="s">
        <v>413</v>
      </c>
      <c r="M620" s="27">
        <v>80</v>
      </c>
      <c r="N620" s="27">
        <v>34</v>
      </c>
      <c r="O620" s="27">
        <v>42</v>
      </c>
      <c r="P620" s="27">
        <v>36</v>
      </c>
      <c r="Q620" s="27">
        <v>28</v>
      </c>
      <c r="R620" s="27">
        <v>50</v>
      </c>
      <c r="S620" s="24" t="s">
        <v>132</v>
      </c>
      <c r="T620" s="24" t="s">
        <v>132</v>
      </c>
      <c r="U620" s="27">
        <v>49</v>
      </c>
    </row>
    <row r="621" spans="1:21" ht="16.5" customHeight="1">
      <c r="A621" s="7"/>
      <c r="B621" s="7"/>
      <c r="C621" s="7"/>
      <c r="D621" s="7" t="s">
        <v>429</v>
      </c>
      <c r="E621" s="7"/>
      <c r="F621" s="7"/>
      <c r="G621" s="7"/>
      <c r="H621" s="7"/>
      <c r="I621" s="7"/>
      <c r="J621" s="7"/>
      <c r="K621" s="7"/>
      <c r="L621" s="9"/>
      <c r="M621" s="10"/>
      <c r="N621" s="10"/>
      <c r="O621" s="10"/>
      <c r="P621" s="10"/>
      <c r="Q621" s="10"/>
      <c r="R621" s="10"/>
      <c r="S621" s="10"/>
      <c r="T621" s="10"/>
      <c r="U621" s="10"/>
    </row>
    <row r="622" spans="1:21" ht="16.5" customHeight="1">
      <c r="A622" s="7"/>
      <c r="B622" s="7"/>
      <c r="C622" s="7"/>
      <c r="D622" s="7"/>
      <c r="E622" s="7" t="s">
        <v>412</v>
      </c>
      <c r="F622" s="7"/>
      <c r="G622" s="7"/>
      <c r="H622" s="7"/>
      <c r="I622" s="7"/>
      <c r="J622" s="7"/>
      <c r="K622" s="7"/>
      <c r="L622" s="9" t="s">
        <v>413</v>
      </c>
      <c r="M622" s="18">
        <v>352</v>
      </c>
      <c r="N622" s="18">
        <v>146</v>
      </c>
      <c r="O622" s="18">
        <v>343</v>
      </c>
      <c r="P622" s="18">
        <v>238</v>
      </c>
      <c r="Q622" s="18">
        <v>168</v>
      </c>
      <c r="R622" s="18">
        <v>247</v>
      </c>
      <c r="S622" s="24" t="s">
        <v>132</v>
      </c>
      <c r="T622" s="24" t="s">
        <v>132</v>
      </c>
      <c r="U622" s="18">
        <v>342</v>
      </c>
    </row>
    <row r="623" spans="1:21" ht="16.5" customHeight="1">
      <c r="A623" s="7"/>
      <c r="B623" s="7"/>
      <c r="C623" s="7"/>
      <c r="D623" s="7"/>
      <c r="E623" s="7" t="s">
        <v>414</v>
      </c>
      <c r="F623" s="7"/>
      <c r="G623" s="7"/>
      <c r="H623" s="7"/>
      <c r="I623" s="7"/>
      <c r="J623" s="7"/>
      <c r="K623" s="7"/>
      <c r="L623" s="9" t="s">
        <v>413</v>
      </c>
      <c r="M623" s="18">
        <v>162</v>
      </c>
      <c r="N623" s="27">
        <v>85</v>
      </c>
      <c r="O623" s="18">
        <v>173</v>
      </c>
      <c r="P623" s="18">
        <v>108</v>
      </c>
      <c r="Q623" s="27">
        <v>68</v>
      </c>
      <c r="R623" s="25" t="s">
        <v>163</v>
      </c>
      <c r="S623" s="24" t="s">
        <v>132</v>
      </c>
      <c r="T623" s="24" t="s">
        <v>132</v>
      </c>
      <c r="U623" s="18">
        <v>117</v>
      </c>
    </row>
    <row r="624" spans="1:21" ht="29.45" customHeight="1">
      <c r="A624" s="7"/>
      <c r="B624" s="7"/>
      <c r="C624" s="7"/>
      <c r="D624" s="7"/>
      <c r="E624" s="69" t="s">
        <v>415</v>
      </c>
      <c r="F624" s="69"/>
      <c r="G624" s="69"/>
      <c r="H624" s="69"/>
      <c r="I624" s="69"/>
      <c r="J624" s="69"/>
      <c r="K624" s="69"/>
      <c r="L624" s="9" t="s">
        <v>413</v>
      </c>
      <c r="M624" s="24" t="s">
        <v>132</v>
      </c>
      <c r="N624" s="24" t="s">
        <v>132</v>
      </c>
      <c r="O624" s="24" t="s">
        <v>132</v>
      </c>
      <c r="P624" s="24" t="s">
        <v>132</v>
      </c>
      <c r="Q624" s="24" t="s">
        <v>132</v>
      </c>
      <c r="R624" s="24" t="s">
        <v>132</v>
      </c>
      <c r="S624" s="24" t="s">
        <v>132</v>
      </c>
      <c r="T624" s="24" t="s">
        <v>132</v>
      </c>
      <c r="U624" s="24" t="s">
        <v>132</v>
      </c>
    </row>
    <row r="625" spans="1:21" ht="16.5" customHeight="1">
      <c r="A625" s="7"/>
      <c r="B625" s="7"/>
      <c r="C625" s="7"/>
      <c r="D625" s="7"/>
      <c r="E625" s="7" t="s">
        <v>416</v>
      </c>
      <c r="F625" s="7"/>
      <c r="G625" s="7"/>
      <c r="H625" s="7"/>
      <c r="I625" s="7"/>
      <c r="J625" s="7"/>
      <c r="K625" s="7"/>
      <c r="L625" s="9" t="s">
        <v>413</v>
      </c>
      <c r="M625" s="27">
        <v>97</v>
      </c>
      <c r="N625" s="27">
        <v>70</v>
      </c>
      <c r="O625" s="25" t="s">
        <v>163</v>
      </c>
      <c r="P625" s="18">
        <v>130</v>
      </c>
      <c r="Q625" s="27">
        <v>91</v>
      </c>
      <c r="R625" s="18">
        <v>139</v>
      </c>
      <c r="S625" s="24" t="s">
        <v>132</v>
      </c>
      <c r="T625" s="24" t="s">
        <v>132</v>
      </c>
      <c r="U625" s="27">
        <v>87</v>
      </c>
    </row>
    <row r="626" spans="1:21" ht="16.5" customHeight="1">
      <c r="A626" s="7"/>
      <c r="B626" s="7"/>
      <c r="C626" s="7"/>
      <c r="D626" s="7"/>
      <c r="E626" s="7" t="s">
        <v>417</v>
      </c>
      <c r="F626" s="7"/>
      <c r="G626" s="7"/>
      <c r="H626" s="7"/>
      <c r="I626" s="7"/>
      <c r="J626" s="7"/>
      <c r="K626" s="7"/>
      <c r="L626" s="9" t="s">
        <v>413</v>
      </c>
      <c r="M626" s="18">
        <v>279</v>
      </c>
      <c r="N626" s="18">
        <v>116</v>
      </c>
      <c r="O626" s="25" t="s">
        <v>163</v>
      </c>
      <c r="P626" s="25" t="s">
        <v>163</v>
      </c>
      <c r="Q626" s="25" t="s">
        <v>163</v>
      </c>
      <c r="R626" s="25" t="s">
        <v>163</v>
      </c>
      <c r="S626" s="24" t="s">
        <v>132</v>
      </c>
      <c r="T626" s="24" t="s">
        <v>132</v>
      </c>
      <c r="U626" s="18">
        <v>170</v>
      </c>
    </row>
    <row r="627" spans="1:21" ht="16.5" customHeight="1">
      <c r="A627" s="7"/>
      <c r="B627" s="7"/>
      <c r="C627" s="7"/>
      <c r="D627" s="7"/>
      <c r="E627" s="7" t="s">
        <v>418</v>
      </c>
      <c r="F627" s="7"/>
      <c r="G627" s="7"/>
      <c r="H627" s="7"/>
      <c r="I627" s="7"/>
      <c r="J627" s="7"/>
      <c r="K627" s="7"/>
      <c r="L627" s="9" t="s">
        <v>413</v>
      </c>
      <c r="M627" s="18">
        <v>342</v>
      </c>
      <c r="N627" s="18">
        <v>173</v>
      </c>
      <c r="O627" s="18">
        <v>315</v>
      </c>
      <c r="P627" s="18">
        <v>128</v>
      </c>
      <c r="Q627" s="25" t="s">
        <v>163</v>
      </c>
      <c r="R627" s="25" t="s">
        <v>163</v>
      </c>
      <c r="S627" s="24" t="s">
        <v>132</v>
      </c>
      <c r="T627" s="24" t="s">
        <v>132</v>
      </c>
      <c r="U627" s="18">
        <v>279</v>
      </c>
    </row>
    <row r="628" spans="1:21" ht="16.5" customHeight="1">
      <c r="A628" s="7"/>
      <c r="B628" s="7"/>
      <c r="C628" s="7"/>
      <c r="D628" s="7"/>
      <c r="E628" s="7" t="s">
        <v>419</v>
      </c>
      <c r="F628" s="7"/>
      <c r="G628" s="7"/>
      <c r="H628" s="7"/>
      <c r="I628" s="7"/>
      <c r="J628" s="7"/>
      <c r="K628" s="7"/>
      <c r="L628" s="9" t="s">
        <v>413</v>
      </c>
      <c r="M628" s="18">
        <v>313</v>
      </c>
      <c r="N628" s="27">
        <v>88</v>
      </c>
      <c r="O628" s="18">
        <v>202</v>
      </c>
      <c r="P628" s="18">
        <v>144</v>
      </c>
      <c r="Q628" s="27">
        <v>78</v>
      </c>
      <c r="R628" s="25" t="s">
        <v>163</v>
      </c>
      <c r="S628" s="24" t="s">
        <v>132</v>
      </c>
      <c r="T628" s="24" t="s">
        <v>132</v>
      </c>
      <c r="U628" s="18">
        <v>213</v>
      </c>
    </row>
    <row r="629" spans="1:21" ht="16.5" customHeight="1">
      <c r="A629" s="7"/>
      <c r="B629" s="7"/>
      <c r="C629" s="7"/>
      <c r="D629" s="7"/>
      <c r="E629" s="7" t="s">
        <v>420</v>
      </c>
      <c r="F629" s="7"/>
      <c r="G629" s="7"/>
      <c r="H629" s="7"/>
      <c r="I629" s="7"/>
      <c r="J629" s="7"/>
      <c r="K629" s="7"/>
      <c r="L629" s="9" t="s">
        <v>413</v>
      </c>
      <c r="M629" s="25" t="s">
        <v>163</v>
      </c>
      <c r="N629" s="25" t="s">
        <v>163</v>
      </c>
      <c r="O629" s="25" t="s">
        <v>163</v>
      </c>
      <c r="P629" s="25" t="s">
        <v>163</v>
      </c>
      <c r="Q629" s="25" t="s">
        <v>163</v>
      </c>
      <c r="R629" s="25" t="s">
        <v>163</v>
      </c>
      <c r="S629" s="24" t="s">
        <v>132</v>
      </c>
      <c r="T629" s="24" t="s">
        <v>132</v>
      </c>
      <c r="U629" s="18">
        <v>376</v>
      </c>
    </row>
    <row r="630" spans="1:21" ht="16.5" customHeight="1">
      <c r="A630" s="7"/>
      <c r="B630" s="7"/>
      <c r="C630" s="7"/>
      <c r="D630" s="7"/>
      <c r="E630" s="7" t="s">
        <v>421</v>
      </c>
      <c r="F630" s="7"/>
      <c r="G630" s="7"/>
      <c r="H630" s="7"/>
      <c r="I630" s="7"/>
      <c r="J630" s="7"/>
      <c r="K630" s="7"/>
      <c r="L630" s="9" t="s">
        <v>413</v>
      </c>
      <c r="M630" s="18">
        <v>318</v>
      </c>
      <c r="N630" s="18">
        <v>146</v>
      </c>
      <c r="O630" s="25" t="s">
        <v>163</v>
      </c>
      <c r="P630" s="18">
        <v>189</v>
      </c>
      <c r="Q630" s="25" t="s">
        <v>163</v>
      </c>
      <c r="R630" s="24" t="s">
        <v>132</v>
      </c>
      <c r="S630" s="24" t="s">
        <v>132</v>
      </c>
      <c r="T630" s="24" t="s">
        <v>132</v>
      </c>
      <c r="U630" s="18">
        <v>231</v>
      </c>
    </row>
    <row r="631" spans="1:21" ht="16.5" customHeight="1">
      <c r="A631" s="7"/>
      <c r="B631" s="7"/>
      <c r="C631" s="7"/>
      <c r="D631" s="7"/>
      <c r="E631" s="7" t="s">
        <v>422</v>
      </c>
      <c r="F631" s="7"/>
      <c r="G631" s="7"/>
      <c r="H631" s="7"/>
      <c r="I631" s="7"/>
      <c r="J631" s="7"/>
      <c r="K631" s="7"/>
      <c r="L631" s="9" t="s">
        <v>413</v>
      </c>
      <c r="M631" s="18">
        <v>322</v>
      </c>
      <c r="N631" s="18">
        <v>116</v>
      </c>
      <c r="O631" s="24" t="s">
        <v>132</v>
      </c>
      <c r="P631" s="18">
        <v>197</v>
      </c>
      <c r="Q631" s="25" t="s">
        <v>163</v>
      </c>
      <c r="R631" s="24" t="s">
        <v>132</v>
      </c>
      <c r="S631" s="24" t="s">
        <v>132</v>
      </c>
      <c r="T631" s="24" t="s">
        <v>132</v>
      </c>
      <c r="U631" s="18">
        <v>184</v>
      </c>
    </row>
    <row r="632" spans="1:21" ht="16.5" customHeight="1">
      <c r="A632" s="7"/>
      <c r="B632" s="7"/>
      <c r="C632" s="7"/>
      <c r="D632" s="7"/>
      <c r="E632" s="7" t="s">
        <v>423</v>
      </c>
      <c r="F632" s="7"/>
      <c r="G632" s="7"/>
      <c r="H632" s="7"/>
      <c r="I632" s="7"/>
      <c r="J632" s="7"/>
      <c r="K632" s="7"/>
      <c r="L632" s="9" t="s">
        <v>413</v>
      </c>
      <c r="M632" s="18">
        <v>362</v>
      </c>
      <c r="N632" s="18">
        <v>281</v>
      </c>
      <c r="O632" s="25" t="s">
        <v>163</v>
      </c>
      <c r="P632" s="18">
        <v>364</v>
      </c>
      <c r="Q632" s="25" t="s">
        <v>163</v>
      </c>
      <c r="R632" s="25" t="s">
        <v>163</v>
      </c>
      <c r="S632" s="24" t="s">
        <v>132</v>
      </c>
      <c r="T632" s="24" t="s">
        <v>132</v>
      </c>
      <c r="U632" s="18">
        <v>358</v>
      </c>
    </row>
    <row r="633" spans="1:21" ht="16.5" customHeight="1">
      <c r="A633" s="7"/>
      <c r="B633" s="7"/>
      <c r="C633" s="7"/>
      <c r="D633" s="7"/>
      <c r="E633" s="7" t="s">
        <v>424</v>
      </c>
      <c r="F633" s="7"/>
      <c r="G633" s="7"/>
      <c r="H633" s="7"/>
      <c r="I633" s="7"/>
      <c r="J633" s="7"/>
      <c r="K633" s="7"/>
      <c r="L633" s="9" t="s">
        <v>413</v>
      </c>
      <c r="M633" s="18">
        <v>349</v>
      </c>
      <c r="N633" s="18">
        <v>267</v>
      </c>
      <c r="O633" s="25" t="s">
        <v>163</v>
      </c>
      <c r="P633" s="18">
        <v>556</v>
      </c>
      <c r="Q633" s="18">
        <v>322</v>
      </c>
      <c r="R633" s="25" t="s">
        <v>163</v>
      </c>
      <c r="S633" s="24" t="s">
        <v>132</v>
      </c>
      <c r="T633" s="24" t="s">
        <v>132</v>
      </c>
      <c r="U633" s="18">
        <v>340</v>
      </c>
    </row>
    <row r="634" spans="1:21" ht="16.5" customHeight="1">
      <c r="A634" s="7"/>
      <c r="B634" s="7"/>
      <c r="C634" s="7"/>
      <c r="D634" s="7"/>
      <c r="E634" s="7" t="s">
        <v>425</v>
      </c>
      <c r="F634" s="7"/>
      <c r="G634" s="7"/>
      <c r="H634" s="7"/>
      <c r="I634" s="7"/>
      <c r="J634" s="7"/>
      <c r="K634" s="7"/>
      <c r="L634" s="9" t="s">
        <v>413</v>
      </c>
      <c r="M634" s="18">
        <v>358</v>
      </c>
      <c r="N634" s="18">
        <v>282</v>
      </c>
      <c r="O634" s="18">
        <v>355</v>
      </c>
      <c r="P634" s="18">
        <v>360</v>
      </c>
      <c r="Q634" s="25" t="s">
        <v>163</v>
      </c>
      <c r="R634" s="24" t="s">
        <v>132</v>
      </c>
      <c r="S634" s="24" t="s">
        <v>132</v>
      </c>
      <c r="T634" s="24" t="s">
        <v>132</v>
      </c>
      <c r="U634" s="18">
        <v>353</v>
      </c>
    </row>
    <row r="635" spans="1:21" ht="16.5" customHeight="1">
      <c r="A635" s="7"/>
      <c r="B635" s="7"/>
      <c r="C635" s="7"/>
      <c r="D635" s="7"/>
      <c r="E635" s="7" t="s">
        <v>426</v>
      </c>
      <c r="F635" s="7"/>
      <c r="G635" s="7"/>
      <c r="H635" s="7"/>
      <c r="I635" s="7"/>
      <c r="J635" s="7"/>
      <c r="K635" s="7"/>
      <c r="L635" s="9" t="s">
        <v>413</v>
      </c>
      <c r="M635" s="18">
        <v>360</v>
      </c>
      <c r="N635" s="18">
        <v>324</v>
      </c>
      <c r="O635" s="18">
        <v>362</v>
      </c>
      <c r="P635" s="18">
        <v>425</v>
      </c>
      <c r="Q635" s="18">
        <v>217</v>
      </c>
      <c r="R635" s="24" t="s">
        <v>132</v>
      </c>
      <c r="S635" s="24" t="s">
        <v>132</v>
      </c>
      <c r="T635" s="24" t="s">
        <v>132</v>
      </c>
      <c r="U635" s="18">
        <v>361</v>
      </c>
    </row>
    <row r="636" spans="1:21" ht="29.45" customHeight="1">
      <c r="A636" s="7"/>
      <c r="B636" s="7"/>
      <c r="C636" s="7"/>
      <c r="D636" s="7"/>
      <c r="E636" s="69" t="s">
        <v>427</v>
      </c>
      <c r="F636" s="69"/>
      <c r="G636" s="69"/>
      <c r="H636" s="69"/>
      <c r="I636" s="69"/>
      <c r="J636" s="69"/>
      <c r="K636" s="69"/>
      <c r="L636" s="9" t="s">
        <v>413</v>
      </c>
      <c r="M636" s="18">
        <v>354</v>
      </c>
      <c r="N636" s="18">
        <v>179</v>
      </c>
      <c r="O636" s="25" t="s">
        <v>163</v>
      </c>
      <c r="P636" s="25" t="s">
        <v>163</v>
      </c>
      <c r="Q636" s="25" t="s">
        <v>163</v>
      </c>
      <c r="R636" s="25" t="s">
        <v>163</v>
      </c>
      <c r="S636" s="24" t="s">
        <v>132</v>
      </c>
      <c r="T636" s="24" t="s">
        <v>132</v>
      </c>
      <c r="U636" s="18">
        <v>343</v>
      </c>
    </row>
    <row r="637" spans="1:21" ht="16.5" customHeight="1">
      <c r="A637" s="7"/>
      <c r="B637" s="7"/>
      <c r="C637" s="7"/>
      <c r="D637" s="7"/>
      <c r="E637" s="7" t="s">
        <v>428</v>
      </c>
      <c r="F637" s="7"/>
      <c r="G637" s="7"/>
      <c r="H637" s="7"/>
      <c r="I637" s="7"/>
      <c r="J637" s="7"/>
      <c r="K637" s="7"/>
      <c r="L637" s="9" t="s">
        <v>413</v>
      </c>
      <c r="M637" s="18">
        <v>336</v>
      </c>
      <c r="N637" s="18">
        <v>133</v>
      </c>
      <c r="O637" s="18">
        <v>254</v>
      </c>
      <c r="P637" s="18">
        <v>201</v>
      </c>
      <c r="Q637" s="18">
        <v>137</v>
      </c>
      <c r="R637" s="18">
        <v>205</v>
      </c>
      <c r="S637" s="24" t="s">
        <v>132</v>
      </c>
      <c r="T637" s="24" t="s">
        <v>132</v>
      </c>
      <c r="U637" s="18">
        <v>287</v>
      </c>
    </row>
    <row r="638" spans="1:21" ht="16.5" customHeight="1">
      <c r="A638" s="7"/>
      <c r="B638" s="7"/>
      <c r="C638" s="7" t="s">
        <v>363</v>
      </c>
      <c r="D638" s="7"/>
      <c r="E638" s="7"/>
      <c r="F638" s="7"/>
      <c r="G638" s="7"/>
      <c r="H638" s="7"/>
      <c r="I638" s="7"/>
      <c r="J638" s="7"/>
      <c r="K638" s="7"/>
      <c r="L638" s="9"/>
      <c r="M638" s="10"/>
      <c r="N638" s="10"/>
      <c r="O638" s="10"/>
      <c r="P638" s="10"/>
      <c r="Q638" s="10"/>
      <c r="R638" s="10"/>
      <c r="S638" s="10"/>
      <c r="T638" s="10"/>
      <c r="U638" s="10"/>
    </row>
    <row r="639" spans="1:21" ht="16.5" customHeight="1">
      <c r="A639" s="7"/>
      <c r="B639" s="7"/>
      <c r="C639" s="7"/>
      <c r="D639" s="7" t="s">
        <v>411</v>
      </c>
      <c r="E639" s="7"/>
      <c r="F639" s="7"/>
      <c r="G639" s="7"/>
      <c r="H639" s="7"/>
      <c r="I639" s="7"/>
      <c r="J639" s="7"/>
      <c r="K639" s="7"/>
      <c r="L639" s="9"/>
      <c r="M639" s="10"/>
      <c r="N639" s="10"/>
      <c r="O639" s="10"/>
      <c r="P639" s="10"/>
      <c r="Q639" s="10"/>
      <c r="R639" s="10"/>
      <c r="S639" s="10"/>
      <c r="T639" s="10"/>
      <c r="U639" s="10"/>
    </row>
    <row r="640" spans="1:21" ht="16.5" customHeight="1">
      <c r="A640" s="7"/>
      <c r="B640" s="7"/>
      <c r="C640" s="7"/>
      <c r="D640" s="7"/>
      <c r="E640" s="7" t="s">
        <v>412</v>
      </c>
      <c r="F640" s="7"/>
      <c r="G640" s="7"/>
      <c r="H640" s="7"/>
      <c r="I640" s="7"/>
      <c r="J640" s="7"/>
      <c r="K640" s="7"/>
      <c r="L640" s="9" t="s">
        <v>413</v>
      </c>
      <c r="M640" s="18">
        <v>207</v>
      </c>
      <c r="N640" s="27">
        <v>37</v>
      </c>
      <c r="O640" s="18">
        <v>114</v>
      </c>
      <c r="P640" s="27">
        <v>58</v>
      </c>
      <c r="Q640" s="27">
        <v>84</v>
      </c>
      <c r="R640" s="24" t="s">
        <v>132</v>
      </c>
      <c r="S640" s="24" t="s">
        <v>132</v>
      </c>
      <c r="T640" s="25" t="s">
        <v>163</v>
      </c>
      <c r="U640" s="27">
        <v>56</v>
      </c>
    </row>
    <row r="641" spans="1:21" ht="16.5" customHeight="1">
      <c r="A641" s="7"/>
      <c r="B641" s="7"/>
      <c r="C641" s="7"/>
      <c r="D641" s="7"/>
      <c r="E641" s="7" t="s">
        <v>414</v>
      </c>
      <c r="F641" s="7"/>
      <c r="G641" s="7"/>
      <c r="H641" s="7"/>
      <c r="I641" s="7"/>
      <c r="J641" s="7"/>
      <c r="K641" s="7"/>
      <c r="L641" s="9" t="s">
        <v>413</v>
      </c>
      <c r="M641" s="27">
        <v>48</v>
      </c>
      <c r="N641" s="27">
        <v>35</v>
      </c>
      <c r="O641" s="27">
        <v>63</v>
      </c>
      <c r="P641" s="27">
        <v>60</v>
      </c>
      <c r="Q641" s="27">
        <v>21</v>
      </c>
      <c r="R641" s="24" t="s">
        <v>132</v>
      </c>
      <c r="S641" s="24" t="s">
        <v>132</v>
      </c>
      <c r="T641" s="25" t="s">
        <v>163</v>
      </c>
      <c r="U641" s="27">
        <v>43</v>
      </c>
    </row>
    <row r="642" spans="1:21" ht="29.45" customHeight="1">
      <c r="A642" s="7"/>
      <c r="B642" s="7"/>
      <c r="C642" s="7"/>
      <c r="D642" s="7"/>
      <c r="E642" s="69" t="s">
        <v>415</v>
      </c>
      <c r="F642" s="69"/>
      <c r="G642" s="69"/>
      <c r="H642" s="69"/>
      <c r="I642" s="69"/>
      <c r="J642" s="69"/>
      <c r="K642" s="69"/>
      <c r="L642" s="9" t="s">
        <v>413</v>
      </c>
      <c r="M642" s="24" t="s">
        <v>132</v>
      </c>
      <c r="N642" s="24" t="s">
        <v>132</v>
      </c>
      <c r="O642" s="24" t="s">
        <v>132</v>
      </c>
      <c r="P642" s="24" t="s">
        <v>132</v>
      </c>
      <c r="Q642" s="24" t="s">
        <v>132</v>
      </c>
      <c r="R642" s="24" t="s">
        <v>132</v>
      </c>
      <c r="S642" s="24" t="s">
        <v>132</v>
      </c>
      <c r="T642" s="24" t="s">
        <v>132</v>
      </c>
      <c r="U642" s="24" t="s">
        <v>132</v>
      </c>
    </row>
    <row r="643" spans="1:21" ht="16.5" customHeight="1">
      <c r="A643" s="7"/>
      <c r="B643" s="7"/>
      <c r="C643" s="7"/>
      <c r="D643" s="7"/>
      <c r="E643" s="7" t="s">
        <v>416</v>
      </c>
      <c r="F643" s="7"/>
      <c r="G643" s="7"/>
      <c r="H643" s="7"/>
      <c r="I643" s="7"/>
      <c r="J643" s="7"/>
      <c r="K643" s="7"/>
      <c r="L643" s="9" t="s">
        <v>413</v>
      </c>
      <c r="M643" s="27">
        <v>20</v>
      </c>
      <c r="N643" s="27">
        <v>16</v>
      </c>
      <c r="O643" s="25" t="s">
        <v>163</v>
      </c>
      <c r="P643" s="27">
        <v>39</v>
      </c>
      <c r="Q643" s="27">
        <v>10</v>
      </c>
      <c r="R643" s="24" t="s">
        <v>132</v>
      </c>
      <c r="S643" s="24" t="s">
        <v>132</v>
      </c>
      <c r="T643" s="24" t="s">
        <v>132</v>
      </c>
      <c r="U643" s="27">
        <v>19</v>
      </c>
    </row>
    <row r="644" spans="1:21" ht="16.5" customHeight="1">
      <c r="A644" s="7"/>
      <c r="B644" s="7"/>
      <c r="C644" s="7"/>
      <c r="D644" s="7"/>
      <c r="E644" s="7" t="s">
        <v>417</v>
      </c>
      <c r="F644" s="7"/>
      <c r="G644" s="7"/>
      <c r="H644" s="7"/>
      <c r="I644" s="7"/>
      <c r="J644" s="7"/>
      <c r="K644" s="7"/>
      <c r="L644" s="9" t="s">
        <v>413</v>
      </c>
      <c r="M644" s="27">
        <v>48</v>
      </c>
      <c r="N644" s="27">
        <v>66</v>
      </c>
      <c r="O644" s="25" t="s">
        <v>163</v>
      </c>
      <c r="P644" s="27">
        <v>55</v>
      </c>
      <c r="Q644" s="25" t="s">
        <v>163</v>
      </c>
      <c r="R644" s="24" t="s">
        <v>132</v>
      </c>
      <c r="S644" s="24" t="s">
        <v>132</v>
      </c>
      <c r="T644" s="25" t="s">
        <v>163</v>
      </c>
      <c r="U644" s="27">
        <v>50</v>
      </c>
    </row>
    <row r="645" spans="1:21" ht="16.5" customHeight="1">
      <c r="A645" s="7"/>
      <c r="B645" s="7"/>
      <c r="C645" s="7"/>
      <c r="D645" s="7"/>
      <c r="E645" s="7" t="s">
        <v>418</v>
      </c>
      <c r="F645" s="7"/>
      <c r="G645" s="7"/>
      <c r="H645" s="7"/>
      <c r="I645" s="7"/>
      <c r="J645" s="7"/>
      <c r="K645" s="7"/>
      <c r="L645" s="9" t="s">
        <v>413</v>
      </c>
      <c r="M645" s="27">
        <v>49</v>
      </c>
      <c r="N645" s="25" t="s">
        <v>163</v>
      </c>
      <c r="O645" s="25" t="s">
        <v>163</v>
      </c>
      <c r="P645" s="27">
        <v>45</v>
      </c>
      <c r="Q645" s="27">
        <v>34</v>
      </c>
      <c r="R645" s="24" t="s">
        <v>132</v>
      </c>
      <c r="S645" s="24" t="s">
        <v>132</v>
      </c>
      <c r="T645" s="24" t="s">
        <v>132</v>
      </c>
      <c r="U645" s="27">
        <v>43</v>
      </c>
    </row>
    <row r="646" spans="1:21" ht="16.5" customHeight="1">
      <c r="A646" s="7"/>
      <c r="B646" s="7"/>
      <c r="C646" s="7"/>
      <c r="D646" s="7"/>
      <c r="E646" s="7" t="s">
        <v>419</v>
      </c>
      <c r="F646" s="7"/>
      <c r="G646" s="7"/>
      <c r="H646" s="7"/>
      <c r="I646" s="7"/>
      <c r="J646" s="7"/>
      <c r="K646" s="7"/>
      <c r="L646" s="9" t="s">
        <v>413</v>
      </c>
      <c r="M646" s="27">
        <v>56</v>
      </c>
      <c r="N646" s="27">
        <v>39</v>
      </c>
      <c r="O646" s="27">
        <v>53</v>
      </c>
      <c r="P646" s="27">
        <v>56</v>
      </c>
      <c r="Q646" s="27">
        <v>26</v>
      </c>
      <c r="R646" s="24" t="s">
        <v>132</v>
      </c>
      <c r="S646" s="24" t="s">
        <v>132</v>
      </c>
      <c r="T646" s="25" t="s">
        <v>163</v>
      </c>
      <c r="U646" s="27">
        <v>48</v>
      </c>
    </row>
    <row r="647" spans="1:21" ht="16.5" customHeight="1">
      <c r="A647" s="7"/>
      <c r="B647" s="7"/>
      <c r="C647" s="7"/>
      <c r="D647" s="7"/>
      <c r="E647" s="7" t="s">
        <v>420</v>
      </c>
      <c r="F647" s="7"/>
      <c r="G647" s="7"/>
      <c r="H647" s="7"/>
      <c r="I647" s="7"/>
      <c r="J647" s="7"/>
      <c r="K647" s="7"/>
      <c r="L647" s="9" t="s">
        <v>413</v>
      </c>
      <c r="M647" s="25" t="s">
        <v>163</v>
      </c>
      <c r="N647" s="18">
        <v>171</v>
      </c>
      <c r="O647" s="24" t="s">
        <v>132</v>
      </c>
      <c r="P647" s="25" t="s">
        <v>163</v>
      </c>
      <c r="Q647" s="25" t="s">
        <v>163</v>
      </c>
      <c r="R647" s="24" t="s">
        <v>132</v>
      </c>
      <c r="S647" s="24" t="s">
        <v>132</v>
      </c>
      <c r="T647" s="25" t="s">
        <v>163</v>
      </c>
      <c r="U647" s="18">
        <v>147</v>
      </c>
    </row>
    <row r="648" spans="1:21" ht="16.5" customHeight="1">
      <c r="A648" s="7"/>
      <c r="B648" s="7"/>
      <c r="C648" s="7"/>
      <c r="D648" s="7"/>
      <c r="E648" s="7" t="s">
        <v>421</v>
      </c>
      <c r="F648" s="7"/>
      <c r="G648" s="7"/>
      <c r="H648" s="7"/>
      <c r="I648" s="7"/>
      <c r="J648" s="7"/>
      <c r="K648" s="7"/>
      <c r="L648" s="9" t="s">
        <v>413</v>
      </c>
      <c r="M648" s="27">
        <v>56</v>
      </c>
      <c r="N648" s="27">
        <v>49</v>
      </c>
      <c r="O648" s="25" t="s">
        <v>163</v>
      </c>
      <c r="P648" s="27">
        <v>59</v>
      </c>
      <c r="Q648" s="27">
        <v>24</v>
      </c>
      <c r="R648" s="24" t="s">
        <v>132</v>
      </c>
      <c r="S648" s="24" t="s">
        <v>132</v>
      </c>
      <c r="T648" s="25" t="s">
        <v>163</v>
      </c>
      <c r="U648" s="27">
        <v>48</v>
      </c>
    </row>
    <row r="649" spans="1:21" ht="16.5" customHeight="1">
      <c r="A649" s="7"/>
      <c r="B649" s="7"/>
      <c r="C649" s="7"/>
      <c r="D649" s="7"/>
      <c r="E649" s="7" t="s">
        <v>422</v>
      </c>
      <c r="F649" s="7"/>
      <c r="G649" s="7"/>
      <c r="H649" s="7"/>
      <c r="I649" s="7"/>
      <c r="J649" s="7"/>
      <c r="K649" s="7"/>
      <c r="L649" s="9" t="s">
        <v>413</v>
      </c>
      <c r="M649" s="25" t="s">
        <v>163</v>
      </c>
      <c r="N649" s="27">
        <v>49</v>
      </c>
      <c r="O649" s="25" t="s">
        <v>163</v>
      </c>
      <c r="P649" s="25" t="s">
        <v>163</v>
      </c>
      <c r="Q649" s="27">
        <v>15</v>
      </c>
      <c r="R649" s="24" t="s">
        <v>132</v>
      </c>
      <c r="S649" s="24" t="s">
        <v>132</v>
      </c>
      <c r="T649" s="24" t="s">
        <v>132</v>
      </c>
      <c r="U649" s="27">
        <v>43</v>
      </c>
    </row>
    <row r="650" spans="1:21" ht="16.5" customHeight="1">
      <c r="A650" s="7"/>
      <c r="B650" s="7"/>
      <c r="C650" s="7"/>
      <c r="D650" s="7"/>
      <c r="E650" s="7" t="s">
        <v>423</v>
      </c>
      <c r="F650" s="7"/>
      <c r="G650" s="7"/>
      <c r="H650" s="7"/>
      <c r="I650" s="7"/>
      <c r="J650" s="7"/>
      <c r="K650" s="7"/>
      <c r="L650" s="9" t="s">
        <v>413</v>
      </c>
      <c r="M650" s="18">
        <v>237</v>
      </c>
      <c r="N650" s="27">
        <v>70</v>
      </c>
      <c r="O650" s="24" t="s">
        <v>132</v>
      </c>
      <c r="P650" s="25" t="s">
        <v>163</v>
      </c>
      <c r="Q650" s="18">
        <v>105</v>
      </c>
      <c r="R650" s="24" t="s">
        <v>132</v>
      </c>
      <c r="S650" s="24" t="s">
        <v>132</v>
      </c>
      <c r="T650" s="24" t="s">
        <v>132</v>
      </c>
      <c r="U650" s="27">
        <v>92</v>
      </c>
    </row>
    <row r="651" spans="1:21" ht="16.5" customHeight="1">
      <c r="A651" s="7"/>
      <c r="B651" s="7"/>
      <c r="C651" s="7"/>
      <c r="D651" s="7"/>
      <c r="E651" s="7" t="s">
        <v>424</v>
      </c>
      <c r="F651" s="7"/>
      <c r="G651" s="7"/>
      <c r="H651" s="7"/>
      <c r="I651" s="7"/>
      <c r="J651" s="7"/>
      <c r="K651" s="7"/>
      <c r="L651" s="9" t="s">
        <v>413</v>
      </c>
      <c r="M651" s="18">
        <v>263</v>
      </c>
      <c r="N651" s="27">
        <v>72</v>
      </c>
      <c r="O651" s="24" t="s">
        <v>132</v>
      </c>
      <c r="P651" s="25" t="s">
        <v>163</v>
      </c>
      <c r="Q651" s="27">
        <v>79</v>
      </c>
      <c r="R651" s="24" t="s">
        <v>132</v>
      </c>
      <c r="S651" s="24" t="s">
        <v>132</v>
      </c>
      <c r="T651" s="25" t="s">
        <v>163</v>
      </c>
      <c r="U651" s="27">
        <v>82</v>
      </c>
    </row>
    <row r="652" spans="1:21" ht="16.5" customHeight="1">
      <c r="A652" s="7"/>
      <c r="B652" s="7"/>
      <c r="C652" s="7"/>
      <c r="D652" s="7"/>
      <c r="E652" s="7" t="s">
        <v>425</v>
      </c>
      <c r="F652" s="7"/>
      <c r="G652" s="7"/>
      <c r="H652" s="7"/>
      <c r="I652" s="7"/>
      <c r="J652" s="7"/>
      <c r="K652" s="7"/>
      <c r="L652" s="9" t="s">
        <v>413</v>
      </c>
      <c r="M652" s="27">
        <v>48</v>
      </c>
      <c r="N652" s="27">
        <v>91</v>
      </c>
      <c r="O652" s="24" t="s">
        <v>132</v>
      </c>
      <c r="P652" s="27">
        <v>90</v>
      </c>
      <c r="Q652" s="18">
        <v>161</v>
      </c>
      <c r="R652" s="24" t="s">
        <v>132</v>
      </c>
      <c r="S652" s="24" t="s">
        <v>132</v>
      </c>
      <c r="T652" s="24" t="s">
        <v>132</v>
      </c>
      <c r="U652" s="27">
        <v>83</v>
      </c>
    </row>
    <row r="653" spans="1:21" ht="16.5" customHeight="1">
      <c r="A653" s="7"/>
      <c r="B653" s="7"/>
      <c r="C653" s="7"/>
      <c r="D653" s="7"/>
      <c r="E653" s="7" t="s">
        <v>426</v>
      </c>
      <c r="F653" s="7"/>
      <c r="G653" s="7"/>
      <c r="H653" s="7"/>
      <c r="I653" s="7"/>
      <c r="J653" s="7"/>
      <c r="K653" s="7"/>
      <c r="L653" s="9" t="s">
        <v>413</v>
      </c>
      <c r="M653" s="27">
        <v>55</v>
      </c>
      <c r="N653" s="27">
        <v>97</v>
      </c>
      <c r="O653" s="24" t="s">
        <v>132</v>
      </c>
      <c r="P653" s="18">
        <v>110</v>
      </c>
      <c r="Q653" s="18">
        <v>188</v>
      </c>
      <c r="R653" s="24" t="s">
        <v>132</v>
      </c>
      <c r="S653" s="24" t="s">
        <v>132</v>
      </c>
      <c r="T653" s="24" t="s">
        <v>132</v>
      </c>
      <c r="U653" s="27">
        <v>90</v>
      </c>
    </row>
    <row r="654" spans="1:21" ht="29.45" customHeight="1">
      <c r="A654" s="7"/>
      <c r="B654" s="7"/>
      <c r="C654" s="7"/>
      <c r="D654" s="7"/>
      <c r="E654" s="69" t="s">
        <v>427</v>
      </c>
      <c r="F654" s="69"/>
      <c r="G654" s="69"/>
      <c r="H654" s="69"/>
      <c r="I654" s="69"/>
      <c r="J654" s="69"/>
      <c r="K654" s="69"/>
      <c r="L654" s="9" t="s">
        <v>413</v>
      </c>
      <c r="M654" s="18">
        <v>185</v>
      </c>
      <c r="N654" s="27">
        <v>49</v>
      </c>
      <c r="O654" s="25" t="s">
        <v>163</v>
      </c>
      <c r="P654" s="25" t="s">
        <v>163</v>
      </c>
      <c r="Q654" s="25" t="s">
        <v>163</v>
      </c>
      <c r="R654" s="24" t="s">
        <v>132</v>
      </c>
      <c r="S654" s="24" t="s">
        <v>132</v>
      </c>
      <c r="T654" s="25" t="s">
        <v>163</v>
      </c>
      <c r="U654" s="27">
        <v>81</v>
      </c>
    </row>
    <row r="655" spans="1:21" ht="16.5" customHeight="1">
      <c r="A655" s="7"/>
      <c r="B655" s="7"/>
      <c r="C655" s="7"/>
      <c r="D655" s="7"/>
      <c r="E655" s="7" t="s">
        <v>428</v>
      </c>
      <c r="F655" s="7"/>
      <c r="G655" s="7"/>
      <c r="H655" s="7"/>
      <c r="I655" s="7"/>
      <c r="J655" s="7"/>
      <c r="K655" s="7"/>
      <c r="L655" s="9" t="s">
        <v>413</v>
      </c>
      <c r="M655" s="27">
        <v>57</v>
      </c>
      <c r="N655" s="27">
        <v>30</v>
      </c>
      <c r="O655" s="27">
        <v>48</v>
      </c>
      <c r="P655" s="27">
        <v>49</v>
      </c>
      <c r="Q655" s="27">
        <v>30</v>
      </c>
      <c r="R655" s="24" t="s">
        <v>132</v>
      </c>
      <c r="S655" s="24" t="s">
        <v>132</v>
      </c>
      <c r="T655" s="27">
        <v>65</v>
      </c>
      <c r="U655" s="27">
        <v>39</v>
      </c>
    </row>
    <row r="656" spans="1:21" ht="16.5" customHeight="1">
      <c r="A656" s="7"/>
      <c r="B656" s="7"/>
      <c r="C656" s="7"/>
      <c r="D656" s="7" t="s">
        <v>429</v>
      </c>
      <c r="E656" s="7"/>
      <c r="F656" s="7"/>
      <c r="G656" s="7"/>
      <c r="H656" s="7"/>
      <c r="I656" s="7"/>
      <c r="J656" s="7"/>
      <c r="K656" s="7"/>
      <c r="L656" s="9"/>
      <c r="M656" s="10"/>
      <c r="N656" s="10"/>
      <c r="O656" s="10"/>
      <c r="P656" s="10"/>
      <c r="Q656" s="10"/>
      <c r="R656" s="10"/>
      <c r="S656" s="10"/>
      <c r="T656" s="10"/>
      <c r="U656" s="10"/>
    </row>
    <row r="657" spans="1:21" ht="16.5" customHeight="1">
      <c r="A657" s="7"/>
      <c r="B657" s="7"/>
      <c r="C657" s="7"/>
      <c r="D657" s="7"/>
      <c r="E657" s="7" t="s">
        <v>412</v>
      </c>
      <c r="F657" s="7"/>
      <c r="G657" s="7"/>
      <c r="H657" s="7"/>
      <c r="I657" s="7"/>
      <c r="J657" s="7"/>
      <c r="K657" s="7"/>
      <c r="L657" s="9" t="s">
        <v>413</v>
      </c>
      <c r="M657" s="18">
        <v>335</v>
      </c>
      <c r="N657" s="18">
        <v>119</v>
      </c>
      <c r="O657" s="18">
        <v>196</v>
      </c>
      <c r="P657" s="18">
        <v>237</v>
      </c>
      <c r="Q657" s="18">
        <v>296</v>
      </c>
      <c r="R657" s="24" t="s">
        <v>132</v>
      </c>
      <c r="S657" s="24" t="s">
        <v>132</v>
      </c>
      <c r="T657" s="25" t="s">
        <v>163</v>
      </c>
      <c r="U657" s="18">
        <v>273</v>
      </c>
    </row>
    <row r="658" spans="1:21" ht="16.5" customHeight="1">
      <c r="A658" s="7"/>
      <c r="B658" s="7"/>
      <c r="C658" s="7"/>
      <c r="D658" s="7"/>
      <c r="E658" s="7" t="s">
        <v>414</v>
      </c>
      <c r="F658" s="7"/>
      <c r="G658" s="7"/>
      <c r="H658" s="7"/>
      <c r="I658" s="7"/>
      <c r="J658" s="7"/>
      <c r="K658" s="7"/>
      <c r="L658" s="9" t="s">
        <v>413</v>
      </c>
      <c r="M658" s="18">
        <v>133</v>
      </c>
      <c r="N658" s="18">
        <v>109</v>
      </c>
      <c r="O658" s="18">
        <v>277</v>
      </c>
      <c r="P658" s="18">
        <v>154</v>
      </c>
      <c r="Q658" s="27">
        <v>81</v>
      </c>
      <c r="R658" s="24" t="s">
        <v>132</v>
      </c>
      <c r="S658" s="24" t="s">
        <v>132</v>
      </c>
      <c r="T658" s="25" t="s">
        <v>163</v>
      </c>
      <c r="U658" s="18">
        <v>126</v>
      </c>
    </row>
    <row r="659" spans="1:21" ht="29.45" customHeight="1">
      <c r="A659" s="7"/>
      <c r="B659" s="7"/>
      <c r="C659" s="7"/>
      <c r="D659" s="7"/>
      <c r="E659" s="69" t="s">
        <v>415</v>
      </c>
      <c r="F659" s="69"/>
      <c r="G659" s="69"/>
      <c r="H659" s="69"/>
      <c r="I659" s="69"/>
      <c r="J659" s="69"/>
      <c r="K659" s="69"/>
      <c r="L659" s="9" t="s">
        <v>413</v>
      </c>
      <c r="M659" s="24" t="s">
        <v>132</v>
      </c>
      <c r="N659" s="24" t="s">
        <v>132</v>
      </c>
      <c r="O659" s="24" t="s">
        <v>132</v>
      </c>
      <c r="P659" s="24" t="s">
        <v>132</v>
      </c>
      <c r="Q659" s="24" t="s">
        <v>132</v>
      </c>
      <c r="R659" s="24" t="s">
        <v>132</v>
      </c>
      <c r="S659" s="24" t="s">
        <v>132</v>
      </c>
      <c r="T659" s="24" t="s">
        <v>132</v>
      </c>
      <c r="U659" s="24" t="s">
        <v>132</v>
      </c>
    </row>
    <row r="660" spans="1:21" ht="16.5" customHeight="1">
      <c r="A660" s="7"/>
      <c r="B660" s="7"/>
      <c r="C660" s="7"/>
      <c r="D660" s="7"/>
      <c r="E660" s="7" t="s">
        <v>416</v>
      </c>
      <c r="F660" s="7"/>
      <c r="G660" s="7"/>
      <c r="H660" s="7"/>
      <c r="I660" s="7"/>
      <c r="J660" s="7"/>
      <c r="K660" s="7"/>
      <c r="L660" s="9" t="s">
        <v>413</v>
      </c>
      <c r="M660" s="27">
        <v>80</v>
      </c>
      <c r="N660" s="27">
        <v>68</v>
      </c>
      <c r="O660" s="25" t="s">
        <v>163</v>
      </c>
      <c r="P660" s="18">
        <v>188</v>
      </c>
      <c r="Q660" s="27">
        <v>60</v>
      </c>
      <c r="R660" s="24" t="s">
        <v>132</v>
      </c>
      <c r="S660" s="24" t="s">
        <v>132</v>
      </c>
      <c r="T660" s="24" t="s">
        <v>132</v>
      </c>
      <c r="U660" s="27">
        <v>84</v>
      </c>
    </row>
    <row r="661" spans="1:21" ht="16.5" customHeight="1">
      <c r="A661" s="7"/>
      <c r="B661" s="7"/>
      <c r="C661" s="7"/>
      <c r="D661" s="7"/>
      <c r="E661" s="7" t="s">
        <v>417</v>
      </c>
      <c r="F661" s="7"/>
      <c r="G661" s="7"/>
      <c r="H661" s="7"/>
      <c r="I661" s="7"/>
      <c r="J661" s="7"/>
      <c r="K661" s="7"/>
      <c r="L661" s="9" t="s">
        <v>413</v>
      </c>
      <c r="M661" s="18">
        <v>196</v>
      </c>
      <c r="N661" s="18">
        <v>187</v>
      </c>
      <c r="O661" s="25" t="s">
        <v>163</v>
      </c>
      <c r="P661" s="18">
        <v>202</v>
      </c>
      <c r="Q661" s="25" t="s">
        <v>163</v>
      </c>
      <c r="R661" s="24" t="s">
        <v>132</v>
      </c>
      <c r="S661" s="24" t="s">
        <v>132</v>
      </c>
      <c r="T661" s="25" t="s">
        <v>163</v>
      </c>
      <c r="U661" s="18">
        <v>175</v>
      </c>
    </row>
    <row r="662" spans="1:21" ht="16.5" customHeight="1">
      <c r="A662" s="7"/>
      <c r="B662" s="7"/>
      <c r="C662" s="7"/>
      <c r="D662" s="7"/>
      <c r="E662" s="7" t="s">
        <v>418</v>
      </c>
      <c r="F662" s="7"/>
      <c r="G662" s="7"/>
      <c r="H662" s="7"/>
      <c r="I662" s="7"/>
      <c r="J662" s="7"/>
      <c r="K662" s="7"/>
      <c r="L662" s="9" t="s">
        <v>413</v>
      </c>
      <c r="M662" s="18">
        <v>170</v>
      </c>
      <c r="N662" s="25" t="s">
        <v>163</v>
      </c>
      <c r="O662" s="25" t="s">
        <v>163</v>
      </c>
      <c r="P662" s="18">
        <v>132</v>
      </c>
      <c r="Q662" s="18">
        <v>120</v>
      </c>
      <c r="R662" s="24" t="s">
        <v>132</v>
      </c>
      <c r="S662" s="24" t="s">
        <v>132</v>
      </c>
      <c r="T662" s="24" t="s">
        <v>132</v>
      </c>
      <c r="U662" s="18">
        <v>143</v>
      </c>
    </row>
    <row r="663" spans="1:21" ht="16.5" customHeight="1">
      <c r="A663" s="7"/>
      <c r="B663" s="7"/>
      <c r="C663" s="7"/>
      <c r="D663" s="7"/>
      <c r="E663" s="7" t="s">
        <v>419</v>
      </c>
      <c r="F663" s="7"/>
      <c r="G663" s="7"/>
      <c r="H663" s="7"/>
      <c r="I663" s="7"/>
      <c r="J663" s="7"/>
      <c r="K663" s="7"/>
      <c r="L663" s="9" t="s">
        <v>413</v>
      </c>
      <c r="M663" s="18">
        <v>271</v>
      </c>
      <c r="N663" s="18">
        <v>116</v>
      </c>
      <c r="O663" s="18">
        <v>159</v>
      </c>
      <c r="P663" s="18">
        <v>194</v>
      </c>
      <c r="Q663" s="27">
        <v>92</v>
      </c>
      <c r="R663" s="24" t="s">
        <v>132</v>
      </c>
      <c r="S663" s="24" t="s">
        <v>132</v>
      </c>
      <c r="T663" s="25" t="s">
        <v>163</v>
      </c>
      <c r="U663" s="18">
        <v>189</v>
      </c>
    </row>
    <row r="664" spans="1:21" ht="16.5" customHeight="1">
      <c r="A664" s="7"/>
      <c r="B664" s="7"/>
      <c r="C664" s="7"/>
      <c r="D664" s="7"/>
      <c r="E664" s="7" t="s">
        <v>420</v>
      </c>
      <c r="F664" s="7"/>
      <c r="G664" s="7"/>
      <c r="H664" s="7"/>
      <c r="I664" s="7"/>
      <c r="J664" s="7"/>
      <c r="K664" s="7"/>
      <c r="L664" s="9" t="s">
        <v>413</v>
      </c>
      <c r="M664" s="25" t="s">
        <v>163</v>
      </c>
      <c r="N664" s="18">
        <v>462</v>
      </c>
      <c r="O664" s="24" t="s">
        <v>132</v>
      </c>
      <c r="P664" s="25" t="s">
        <v>163</v>
      </c>
      <c r="Q664" s="25" t="s">
        <v>163</v>
      </c>
      <c r="R664" s="24" t="s">
        <v>132</v>
      </c>
      <c r="S664" s="24" t="s">
        <v>132</v>
      </c>
      <c r="T664" s="25" t="s">
        <v>163</v>
      </c>
      <c r="U664" s="18">
        <v>418</v>
      </c>
    </row>
    <row r="665" spans="1:21" ht="16.5" customHeight="1">
      <c r="A665" s="7"/>
      <c r="B665" s="7"/>
      <c r="C665" s="7"/>
      <c r="D665" s="7"/>
      <c r="E665" s="7" t="s">
        <v>421</v>
      </c>
      <c r="F665" s="7"/>
      <c r="G665" s="7"/>
      <c r="H665" s="7"/>
      <c r="I665" s="7"/>
      <c r="J665" s="7"/>
      <c r="K665" s="7"/>
      <c r="L665" s="9" t="s">
        <v>413</v>
      </c>
      <c r="M665" s="18">
        <v>247</v>
      </c>
      <c r="N665" s="18">
        <v>117</v>
      </c>
      <c r="O665" s="25" t="s">
        <v>163</v>
      </c>
      <c r="P665" s="18">
        <v>248</v>
      </c>
      <c r="Q665" s="18">
        <v>258</v>
      </c>
      <c r="R665" s="24" t="s">
        <v>132</v>
      </c>
      <c r="S665" s="24" t="s">
        <v>132</v>
      </c>
      <c r="T665" s="25" t="s">
        <v>163</v>
      </c>
      <c r="U665" s="18">
        <v>155</v>
      </c>
    </row>
    <row r="666" spans="1:21" ht="16.5" customHeight="1">
      <c r="A666" s="7"/>
      <c r="B666" s="7"/>
      <c r="C666" s="7"/>
      <c r="D666" s="7"/>
      <c r="E666" s="7" t="s">
        <v>422</v>
      </c>
      <c r="F666" s="7"/>
      <c r="G666" s="7"/>
      <c r="H666" s="7"/>
      <c r="I666" s="7"/>
      <c r="J666" s="7"/>
      <c r="K666" s="7"/>
      <c r="L666" s="9" t="s">
        <v>413</v>
      </c>
      <c r="M666" s="25" t="s">
        <v>163</v>
      </c>
      <c r="N666" s="18">
        <v>105</v>
      </c>
      <c r="O666" s="25" t="s">
        <v>163</v>
      </c>
      <c r="P666" s="25" t="s">
        <v>163</v>
      </c>
      <c r="Q666" s="27">
        <v>84</v>
      </c>
      <c r="R666" s="24" t="s">
        <v>132</v>
      </c>
      <c r="S666" s="24" t="s">
        <v>132</v>
      </c>
      <c r="T666" s="24" t="s">
        <v>132</v>
      </c>
      <c r="U666" s="18">
        <v>105</v>
      </c>
    </row>
    <row r="667" spans="1:21" ht="16.5" customHeight="1">
      <c r="A667" s="7"/>
      <c r="B667" s="7"/>
      <c r="C667" s="7"/>
      <c r="D667" s="7"/>
      <c r="E667" s="7" t="s">
        <v>423</v>
      </c>
      <c r="F667" s="7"/>
      <c r="G667" s="7"/>
      <c r="H667" s="7"/>
      <c r="I667" s="7"/>
      <c r="J667" s="7"/>
      <c r="K667" s="7"/>
      <c r="L667" s="9" t="s">
        <v>413</v>
      </c>
      <c r="M667" s="18">
        <v>351</v>
      </c>
      <c r="N667" s="18">
        <v>345</v>
      </c>
      <c r="O667" s="24" t="s">
        <v>132</v>
      </c>
      <c r="P667" s="25" t="s">
        <v>163</v>
      </c>
      <c r="Q667" s="18">
        <v>339</v>
      </c>
      <c r="R667" s="24" t="s">
        <v>132</v>
      </c>
      <c r="S667" s="24" t="s">
        <v>132</v>
      </c>
      <c r="T667" s="24" t="s">
        <v>132</v>
      </c>
      <c r="U667" s="18">
        <v>343</v>
      </c>
    </row>
    <row r="668" spans="1:21" ht="16.5" customHeight="1">
      <c r="A668" s="7"/>
      <c r="B668" s="7"/>
      <c r="C668" s="7"/>
      <c r="D668" s="7"/>
      <c r="E668" s="7" t="s">
        <v>424</v>
      </c>
      <c r="F668" s="7"/>
      <c r="G668" s="7"/>
      <c r="H668" s="7"/>
      <c r="I668" s="7"/>
      <c r="J668" s="7"/>
      <c r="K668" s="7"/>
      <c r="L668" s="9" t="s">
        <v>413</v>
      </c>
      <c r="M668" s="18">
        <v>342</v>
      </c>
      <c r="N668" s="18">
        <v>253</v>
      </c>
      <c r="O668" s="24" t="s">
        <v>132</v>
      </c>
      <c r="P668" s="25" t="s">
        <v>163</v>
      </c>
      <c r="Q668" s="18">
        <v>325</v>
      </c>
      <c r="R668" s="24" t="s">
        <v>132</v>
      </c>
      <c r="S668" s="24" t="s">
        <v>132</v>
      </c>
      <c r="T668" s="25" t="s">
        <v>163</v>
      </c>
      <c r="U668" s="18">
        <v>322</v>
      </c>
    </row>
    <row r="669" spans="1:21" ht="16.5" customHeight="1">
      <c r="A669" s="7"/>
      <c r="B669" s="7"/>
      <c r="C669" s="7"/>
      <c r="D669" s="7"/>
      <c r="E669" s="7" t="s">
        <v>425</v>
      </c>
      <c r="F669" s="7"/>
      <c r="G669" s="7"/>
      <c r="H669" s="7"/>
      <c r="I669" s="7"/>
      <c r="J669" s="7"/>
      <c r="K669" s="7"/>
      <c r="L669" s="9" t="s">
        <v>413</v>
      </c>
      <c r="M669" s="18">
        <v>160</v>
      </c>
      <c r="N669" s="18">
        <v>185</v>
      </c>
      <c r="O669" s="24" t="s">
        <v>132</v>
      </c>
      <c r="P669" s="18">
        <v>197</v>
      </c>
      <c r="Q669" s="18">
        <v>344</v>
      </c>
      <c r="R669" s="24" t="s">
        <v>132</v>
      </c>
      <c r="S669" s="24" t="s">
        <v>132</v>
      </c>
      <c r="T669" s="24" t="s">
        <v>132</v>
      </c>
      <c r="U669" s="18">
        <v>278</v>
      </c>
    </row>
    <row r="670" spans="1:21" ht="16.5" customHeight="1">
      <c r="A670" s="7"/>
      <c r="B670" s="7"/>
      <c r="C670" s="7"/>
      <c r="D670" s="7"/>
      <c r="E670" s="7" t="s">
        <v>426</v>
      </c>
      <c r="F670" s="7"/>
      <c r="G670" s="7"/>
      <c r="H670" s="7"/>
      <c r="I670" s="7"/>
      <c r="J670" s="7"/>
      <c r="K670" s="7"/>
      <c r="L670" s="9" t="s">
        <v>413</v>
      </c>
      <c r="M670" s="18">
        <v>179</v>
      </c>
      <c r="N670" s="18">
        <v>228</v>
      </c>
      <c r="O670" s="24" t="s">
        <v>132</v>
      </c>
      <c r="P670" s="18">
        <v>204</v>
      </c>
      <c r="Q670" s="18">
        <v>344</v>
      </c>
      <c r="R670" s="24" t="s">
        <v>132</v>
      </c>
      <c r="S670" s="24" t="s">
        <v>132</v>
      </c>
      <c r="T670" s="24" t="s">
        <v>132</v>
      </c>
      <c r="U670" s="18">
        <v>287</v>
      </c>
    </row>
    <row r="671" spans="1:21" ht="29.45" customHeight="1">
      <c r="A671" s="7"/>
      <c r="B671" s="7"/>
      <c r="C671" s="7"/>
      <c r="D671" s="7"/>
      <c r="E671" s="69" t="s">
        <v>427</v>
      </c>
      <c r="F671" s="69"/>
      <c r="G671" s="69"/>
      <c r="H671" s="69"/>
      <c r="I671" s="69"/>
      <c r="J671" s="69"/>
      <c r="K671" s="69"/>
      <c r="L671" s="9" t="s">
        <v>413</v>
      </c>
      <c r="M671" s="18">
        <v>315</v>
      </c>
      <c r="N671" s="18">
        <v>157</v>
      </c>
      <c r="O671" s="25" t="s">
        <v>163</v>
      </c>
      <c r="P671" s="25" t="s">
        <v>163</v>
      </c>
      <c r="Q671" s="25" t="s">
        <v>163</v>
      </c>
      <c r="R671" s="24" t="s">
        <v>132</v>
      </c>
      <c r="S671" s="24" t="s">
        <v>132</v>
      </c>
      <c r="T671" s="25" t="s">
        <v>163</v>
      </c>
      <c r="U671" s="18">
        <v>272</v>
      </c>
    </row>
    <row r="672" spans="1:21" ht="16.5" customHeight="1">
      <c r="A672" s="7"/>
      <c r="B672" s="7"/>
      <c r="C672" s="7"/>
      <c r="D672" s="7"/>
      <c r="E672" s="7" t="s">
        <v>428</v>
      </c>
      <c r="F672" s="7"/>
      <c r="G672" s="7"/>
      <c r="H672" s="7"/>
      <c r="I672" s="7"/>
      <c r="J672" s="7"/>
      <c r="K672" s="7"/>
      <c r="L672" s="9" t="s">
        <v>413</v>
      </c>
      <c r="M672" s="18">
        <v>302</v>
      </c>
      <c r="N672" s="18">
        <v>127</v>
      </c>
      <c r="O672" s="18">
        <v>167</v>
      </c>
      <c r="P672" s="18">
        <v>200</v>
      </c>
      <c r="Q672" s="18">
        <v>221</v>
      </c>
      <c r="R672" s="24" t="s">
        <v>132</v>
      </c>
      <c r="S672" s="24" t="s">
        <v>132</v>
      </c>
      <c r="T672" s="18">
        <v>301</v>
      </c>
      <c r="U672" s="18">
        <v>209</v>
      </c>
    </row>
    <row r="673" spans="1:21" ht="16.5" customHeight="1">
      <c r="A673" s="7"/>
      <c r="B673" s="7"/>
      <c r="C673" s="7" t="s">
        <v>430</v>
      </c>
      <c r="D673" s="7"/>
      <c r="E673" s="7"/>
      <c r="F673" s="7"/>
      <c r="G673" s="7"/>
      <c r="H673" s="7"/>
      <c r="I673" s="7"/>
      <c r="J673" s="7"/>
      <c r="K673" s="7"/>
      <c r="L673" s="9"/>
      <c r="M673" s="10"/>
      <c r="N673" s="10"/>
      <c r="O673" s="10"/>
      <c r="P673" s="10"/>
      <c r="Q673" s="10"/>
      <c r="R673" s="10"/>
      <c r="S673" s="10"/>
      <c r="T673" s="10"/>
      <c r="U673" s="10"/>
    </row>
    <row r="674" spans="1:21" ht="16.5" customHeight="1">
      <c r="A674" s="7"/>
      <c r="B674" s="7"/>
      <c r="C674" s="7"/>
      <c r="D674" s="7" t="s">
        <v>411</v>
      </c>
      <c r="E674" s="7"/>
      <c r="F674" s="7"/>
      <c r="G674" s="7"/>
      <c r="H674" s="7"/>
      <c r="I674" s="7"/>
      <c r="J674" s="7"/>
      <c r="K674" s="7"/>
      <c r="L674" s="9"/>
      <c r="M674" s="10"/>
      <c r="N674" s="10"/>
      <c r="O674" s="10"/>
      <c r="P674" s="10"/>
      <c r="Q674" s="10"/>
      <c r="R674" s="10"/>
      <c r="S674" s="10"/>
      <c r="T674" s="10"/>
      <c r="U674" s="10"/>
    </row>
    <row r="675" spans="1:21" ht="16.5" customHeight="1">
      <c r="A675" s="7"/>
      <c r="B675" s="7"/>
      <c r="C675" s="7"/>
      <c r="D675" s="7"/>
      <c r="E675" s="7" t="s">
        <v>412</v>
      </c>
      <c r="F675" s="7"/>
      <c r="G675" s="7"/>
      <c r="H675" s="7"/>
      <c r="I675" s="7"/>
      <c r="J675" s="7"/>
      <c r="K675" s="7"/>
      <c r="L675" s="9" t="s">
        <v>413</v>
      </c>
      <c r="M675" s="18">
        <v>229</v>
      </c>
      <c r="N675" s="27">
        <v>40</v>
      </c>
      <c r="O675" s="27">
        <v>88</v>
      </c>
      <c r="P675" s="27">
        <v>62</v>
      </c>
      <c r="Q675" s="27">
        <v>97</v>
      </c>
      <c r="R675" s="18">
        <v>145</v>
      </c>
      <c r="S675" s="18">
        <v>135</v>
      </c>
      <c r="T675" s="27">
        <v>77</v>
      </c>
      <c r="U675" s="27">
        <v>85</v>
      </c>
    </row>
    <row r="676" spans="1:21" ht="16.5" customHeight="1">
      <c r="A676" s="7"/>
      <c r="B676" s="7"/>
      <c r="C676" s="7"/>
      <c r="D676" s="7"/>
      <c r="E676" s="7" t="s">
        <v>414</v>
      </c>
      <c r="F676" s="7"/>
      <c r="G676" s="7"/>
      <c r="H676" s="7"/>
      <c r="I676" s="7"/>
      <c r="J676" s="7"/>
      <c r="K676" s="7"/>
      <c r="L676" s="9" t="s">
        <v>413</v>
      </c>
      <c r="M676" s="27">
        <v>55</v>
      </c>
      <c r="N676" s="27">
        <v>35</v>
      </c>
      <c r="O676" s="27">
        <v>54</v>
      </c>
      <c r="P676" s="27">
        <v>40</v>
      </c>
      <c r="Q676" s="27">
        <v>40</v>
      </c>
      <c r="R676" s="27">
        <v>39</v>
      </c>
      <c r="S676" s="27">
        <v>76</v>
      </c>
      <c r="T676" s="27">
        <v>36</v>
      </c>
      <c r="U676" s="27">
        <v>46</v>
      </c>
    </row>
    <row r="677" spans="1:21" ht="29.45" customHeight="1">
      <c r="A677" s="7"/>
      <c r="B677" s="7"/>
      <c r="C677" s="7"/>
      <c r="D677" s="7"/>
      <c r="E677" s="69" t="s">
        <v>415</v>
      </c>
      <c r="F677" s="69"/>
      <c r="G677" s="69"/>
      <c r="H677" s="69"/>
      <c r="I677" s="69"/>
      <c r="J677" s="69"/>
      <c r="K677" s="69"/>
      <c r="L677" s="9" t="s">
        <v>413</v>
      </c>
      <c r="M677" s="27">
        <v>31</v>
      </c>
      <c r="N677" s="27">
        <v>19</v>
      </c>
      <c r="O677" s="24">
        <v>8</v>
      </c>
      <c r="P677" s="27">
        <v>18</v>
      </c>
      <c r="Q677" s="27">
        <v>27</v>
      </c>
      <c r="R677" s="27">
        <v>47</v>
      </c>
      <c r="S677" s="25" t="s">
        <v>163</v>
      </c>
      <c r="T677" s="24" t="s">
        <v>132</v>
      </c>
      <c r="U677" s="27">
        <v>20</v>
      </c>
    </row>
    <row r="678" spans="1:21" ht="16.5" customHeight="1">
      <c r="A678" s="7"/>
      <c r="B678" s="7"/>
      <c r="C678" s="7"/>
      <c r="D678" s="7"/>
      <c r="E678" s="7" t="s">
        <v>416</v>
      </c>
      <c r="F678" s="7"/>
      <c r="G678" s="7"/>
      <c r="H678" s="7"/>
      <c r="I678" s="7"/>
      <c r="J678" s="7"/>
      <c r="K678" s="7"/>
      <c r="L678" s="9" t="s">
        <v>413</v>
      </c>
      <c r="M678" s="27">
        <v>27</v>
      </c>
      <c r="N678" s="27">
        <v>18</v>
      </c>
      <c r="O678" s="27">
        <v>27</v>
      </c>
      <c r="P678" s="27">
        <v>35</v>
      </c>
      <c r="Q678" s="27">
        <v>30</v>
      </c>
      <c r="R678" s="27">
        <v>28</v>
      </c>
      <c r="S678" s="27">
        <v>28</v>
      </c>
      <c r="T678" s="25" t="s">
        <v>163</v>
      </c>
      <c r="U678" s="27">
        <v>24</v>
      </c>
    </row>
    <row r="679" spans="1:21" ht="16.5" customHeight="1">
      <c r="A679" s="7"/>
      <c r="B679" s="7"/>
      <c r="C679" s="7"/>
      <c r="D679" s="7"/>
      <c r="E679" s="7" t="s">
        <v>417</v>
      </c>
      <c r="F679" s="7"/>
      <c r="G679" s="7"/>
      <c r="H679" s="7"/>
      <c r="I679" s="7"/>
      <c r="J679" s="7"/>
      <c r="K679" s="7"/>
      <c r="L679" s="9" t="s">
        <v>413</v>
      </c>
      <c r="M679" s="27">
        <v>65</v>
      </c>
      <c r="N679" s="27">
        <v>37</v>
      </c>
      <c r="O679" s="27">
        <v>69</v>
      </c>
      <c r="P679" s="27">
        <v>47</v>
      </c>
      <c r="Q679" s="27">
        <v>50</v>
      </c>
      <c r="R679" s="25" t="s">
        <v>163</v>
      </c>
      <c r="S679" s="25" t="s">
        <v>163</v>
      </c>
      <c r="T679" s="27">
        <v>24</v>
      </c>
      <c r="U679" s="27">
        <v>48</v>
      </c>
    </row>
    <row r="680" spans="1:21" ht="16.5" customHeight="1">
      <c r="A680" s="7"/>
      <c r="B680" s="7"/>
      <c r="C680" s="7"/>
      <c r="D680" s="7"/>
      <c r="E680" s="7" t="s">
        <v>418</v>
      </c>
      <c r="F680" s="7"/>
      <c r="G680" s="7"/>
      <c r="H680" s="7"/>
      <c r="I680" s="7"/>
      <c r="J680" s="7"/>
      <c r="K680" s="7"/>
      <c r="L680" s="9" t="s">
        <v>413</v>
      </c>
      <c r="M680" s="27">
        <v>66</v>
      </c>
      <c r="N680" s="27">
        <v>45</v>
      </c>
      <c r="O680" s="27">
        <v>67</v>
      </c>
      <c r="P680" s="27">
        <v>48</v>
      </c>
      <c r="Q680" s="27">
        <v>50</v>
      </c>
      <c r="R680" s="27">
        <v>62</v>
      </c>
      <c r="S680" s="27">
        <v>66</v>
      </c>
      <c r="T680" s="25" t="s">
        <v>163</v>
      </c>
      <c r="U680" s="27">
        <v>56</v>
      </c>
    </row>
    <row r="681" spans="1:21" ht="16.5" customHeight="1">
      <c r="A681" s="7"/>
      <c r="B681" s="7"/>
      <c r="C681" s="7"/>
      <c r="D681" s="7"/>
      <c r="E681" s="7" t="s">
        <v>419</v>
      </c>
      <c r="F681" s="7"/>
      <c r="G681" s="7"/>
      <c r="H681" s="7"/>
      <c r="I681" s="7"/>
      <c r="J681" s="7"/>
      <c r="K681" s="7"/>
      <c r="L681" s="9" t="s">
        <v>413</v>
      </c>
      <c r="M681" s="27">
        <v>75</v>
      </c>
      <c r="N681" s="27">
        <v>39</v>
      </c>
      <c r="O681" s="27">
        <v>63</v>
      </c>
      <c r="P681" s="27">
        <v>49</v>
      </c>
      <c r="Q681" s="27">
        <v>41</v>
      </c>
      <c r="R681" s="27">
        <v>57</v>
      </c>
      <c r="S681" s="27">
        <v>91</v>
      </c>
      <c r="T681" s="27">
        <v>40</v>
      </c>
      <c r="U681" s="27">
        <v>56</v>
      </c>
    </row>
    <row r="682" spans="1:21" ht="16.5" customHeight="1">
      <c r="A682" s="7"/>
      <c r="B682" s="7"/>
      <c r="C682" s="7"/>
      <c r="D682" s="7"/>
      <c r="E682" s="7" t="s">
        <v>420</v>
      </c>
      <c r="F682" s="7"/>
      <c r="G682" s="7"/>
      <c r="H682" s="7"/>
      <c r="I682" s="7"/>
      <c r="J682" s="7"/>
      <c r="K682" s="7"/>
      <c r="L682" s="9" t="s">
        <v>413</v>
      </c>
      <c r="M682" s="18">
        <v>319</v>
      </c>
      <c r="N682" s="18">
        <v>149</v>
      </c>
      <c r="O682" s="18">
        <v>303</v>
      </c>
      <c r="P682" s="18">
        <v>169</v>
      </c>
      <c r="Q682" s="25" t="s">
        <v>163</v>
      </c>
      <c r="R682" s="25" t="s">
        <v>163</v>
      </c>
      <c r="S682" s="25" t="s">
        <v>163</v>
      </c>
      <c r="T682" s="27">
        <v>76</v>
      </c>
      <c r="U682" s="18">
        <v>196</v>
      </c>
    </row>
    <row r="683" spans="1:21" ht="16.5" customHeight="1">
      <c r="A683" s="7"/>
      <c r="B683" s="7"/>
      <c r="C683" s="7"/>
      <c r="D683" s="7"/>
      <c r="E683" s="7" t="s">
        <v>421</v>
      </c>
      <c r="F683" s="7"/>
      <c r="G683" s="7"/>
      <c r="H683" s="7"/>
      <c r="I683" s="7"/>
      <c r="J683" s="7"/>
      <c r="K683" s="7"/>
      <c r="L683" s="9" t="s">
        <v>413</v>
      </c>
      <c r="M683" s="27">
        <v>74</v>
      </c>
      <c r="N683" s="27">
        <v>60</v>
      </c>
      <c r="O683" s="27">
        <v>61</v>
      </c>
      <c r="P683" s="27">
        <v>84</v>
      </c>
      <c r="Q683" s="27">
        <v>63</v>
      </c>
      <c r="R683" s="27">
        <v>64</v>
      </c>
      <c r="S683" s="27">
        <v>87</v>
      </c>
      <c r="T683" s="27">
        <v>22</v>
      </c>
      <c r="U683" s="27">
        <v>67</v>
      </c>
    </row>
    <row r="684" spans="1:21" ht="16.5" customHeight="1">
      <c r="A684" s="7"/>
      <c r="B684" s="7"/>
      <c r="C684" s="7"/>
      <c r="D684" s="7"/>
      <c r="E684" s="7" t="s">
        <v>422</v>
      </c>
      <c r="F684" s="7"/>
      <c r="G684" s="7"/>
      <c r="H684" s="7"/>
      <c r="I684" s="7"/>
      <c r="J684" s="7"/>
      <c r="K684" s="7"/>
      <c r="L684" s="9" t="s">
        <v>413</v>
      </c>
      <c r="M684" s="27">
        <v>63</v>
      </c>
      <c r="N684" s="27">
        <v>33</v>
      </c>
      <c r="O684" s="27">
        <v>47</v>
      </c>
      <c r="P684" s="27">
        <v>38</v>
      </c>
      <c r="Q684" s="27">
        <v>56</v>
      </c>
      <c r="R684" s="25" t="s">
        <v>163</v>
      </c>
      <c r="S684" s="25" t="s">
        <v>163</v>
      </c>
      <c r="T684" s="25" t="s">
        <v>163</v>
      </c>
      <c r="U684" s="27">
        <v>47</v>
      </c>
    </row>
    <row r="685" spans="1:21" ht="16.5" customHeight="1">
      <c r="A685" s="7"/>
      <c r="B685" s="7"/>
      <c r="C685" s="7"/>
      <c r="D685" s="7"/>
      <c r="E685" s="7" t="s">
        <v>423</v>
      </c>
      <c r="F685" s="7"/>
      <c r="G685" s="7"/>
      <c r="H685" s="7"/>
      <c r="I685" s="7"/>
      <c r="J685" s="7"/>
      <c r="K685" s="7"/>
      <c r="L685" s="9" t="s">
        <v>413</v>
      </c>
      <c r="M685" s="18">
        <v>328</v>
      </c>
      <c r="N685" s="18">
        <v>111</v>
      </c>
      <c r="O685" s="18">
        <v>319</v>
      </c>
      <c r="P685" s="18">
        <v>199</v>
      </c>
      <c r="Q685" s="18">
        <v>197</v>
      </c>
      <c r="R685" s="25" t="s">
        <v>163</v>
      </c>
      <c r="S685" s="18">
        <v>412</v>
      </c>
      <c r="T685" s="25" t="s">
        <v>163</v>
      </c>
      <c r="U685" s="18">
        <v>255</v>
      </c>
    </row>
    <row r="686" spans="1:21" ht="16.5" customHeight="1">
      <c r="A686" s="7"/>
      <c r="B686" s="7"/>
      <c r="C686" s="7"/>
      <c r="D686" s="7"/>
      <c r="E686" s="7" t="s">
        <v>424</v>
      </c>
      <c r="F686" s="7"/>
      <c r="G686" s="7"/>
      <c r="H686" s="7"/>
      <c r="I686" s="7"/>
      <c r="J686" s="7"/>
      <c r="K686" s="7"/>
      <c r="L686" s="9" t="s">
        <v>413</v>
      </c>
      <c r="M686" s="18">
        <v>294</v>
      </c>
      <c r="N686" s="27">
        <v>80</v>
      </c>
      <c r="O686" s="18">
        <v>194</v>
      </c>
      <c r="P686" s="18">
        <v>147</v>
      </c>
      <c r="Q686" s="27">
        <v>86</v>
      </c>
      <c r="R686" s="27">
        <v>78</v>
      </c>
      <c r="S686" s="18">
        <v>328</v>
      </c>
      <c r="T686" s="27">
        <v>24</v>
      </c>
      <c r="U686" s="18">
        <v>125</v>
      </c>
    </row>
    <row r="687" spans="1:21" ht="16.5" customHeight="1">
      <c r="A687" s="7"/>
      <c r="B687" s="7"/>
      <c r="C687" s="7"/>
      <c r="D687" s="7"/>
      <c r="E687" s="7" t="s">
        <v>425</v>
      </c>
      <c r="F687" s="7"/>
      <c r="G687" s="7"/>
      <c r="H687" s="7"/>
      <c r="I687" s="7"/>
      <c r="J687" s="7"/>
      <c r="K687" s="7"/>
      <c r="L687" s="9" t="s">
        <v>413</v>
      </c>
      <c r="M687" s="18">
        <v>212</v>
      </c>
      <c r="N687" s="27">
        <v>90</v>
      </c>
      <c r="O687" s="27">
        <v>91</v>
      </c>
      <c r="P687" s="27">
        <v>92</v>
      </c>
      <c r="Q687" s="18">
        <v>161</v>
      </c>
      <c r="R687" s="18">
        <v>147</v>
      </c>
      <c r="S687" s="18">
        <v>105</v>
      </c>
      <c r="T687" s="25" t="s">
        <v>163</v>
      </c>
      <c r="U687" s="18">
        <v>121</v>
      </c>
    </row>
    <row r="688" spans="1:21" ht="16.5" customHeight="1">
      <c r="A688" s="7"/>
      <c r="B688" s="7"/>
      <c r="C688" s="7"/>
      <c r="D688" s="7"/>
      <c r="E688" s="7" t="s">
        <v>426</v>
      </c>
      <c r="F688" s="7"/>
      <c r="G688" s="7"/>
      <c r="H688" s="7"/>
      <c r="I688" s="7"/>
      <c r="J688" s="7"/>
      <c r="K688" s="7"/>
      <c r="L688" s="9" t="s">
        <v>413</v>
      </c>
      <c r="M688" s="18">
        <v>282</v>
      </c>
      <c r="N688" s="18">
        <v>117</v>
      </c>
      <c r="O688" s="18">
        <v>180</v>
      </c>
      <c r="P688" s="18">
        <v>120</v>
      </c>
      <c r="Q688" s="18">
        <v>273</v>
      </c>
      <c r="R688" s="18">
        <v>234</v>
      </c>
      <c r="S688" s="18">
        <v>212</v>
      </c>
      <c r="T688" s="25" t="s">
        <v>163</v>
      </c>
      <c r="U688" s="18">
        <v>198</v>
      </c>
    </row>
    <row r="689" spans="1:21" ht="29.45" customHeight="1">
      <c r="A689" s="7"/>
      <c r="B689" s="7"/>
      <c r="C689" s="7"/>
      <c r="D689" s="7"/>
      <c r="E689" s="69" t="s">
        <v>427</v>
      </c>
      <c r="F689" s="69"/>
      <c r="G689" s="69"/>
      <c r="H689" s="69"/>
      <c r="I689" s="69"/>
      <c r="J689" s="69"/>
      <c r="K689" s="69"/>
      <c r="L689" s="9" t="s">
        <v>413</v>
      </c>
      <c r="M689" s="18">
        <v>127</v>
      </c>
      <c r="N689" s="27">
        <v>84</v>
      </c>
      <c r="O689" s="27">
        <v>93</v>
      </c>
      <c r="P689" s="27">
        <v>51</v>
      </c>
      <c r="Q689" s="18">
        <v>168</v>
      </c>
      <c r="R689" s="25" t="s">
        <v>163</v>
      </c>
      <c r="S689" s="18">
        <v>265</v>
      </c>
      <c r="T689" s="25" t="s">
        <v>163</v>
      </c>
      <c r="U689" s="27">
        <v>99</v>
      </c>
    </row>
    <row r="690" spans="1:21" ht="16.5" customHeight="1">
      <c r="A690" s="7"/>
      <c r="B690" s="7"/>
      <c r="C690" s="7"/>
      <c r="D690" s="7"/>
      <c r="E690" s="7" t="s">
        <v>428</v>
      </c>
      <c r="F690" s="7"/>
      <c r="G690" s="7"/>
      <c r="H690" s="7"/>
      <c r="I690" s="7"/>
      <c r="J690" s="7"/>
      <c r="K690" s="7"/>
      <c r="L690" s="9" t="s">
        <v>413</v>
      </c>
      <c r="M690" s="27">
        <v>55</v>
      </c>
      <c r="N690" s="27">
        <v>30</v>
      </c>
      <c r="O690" s="27">
        <v>42</v>
      </c>
      <c r="P690" s="27">
        <v>39</v>
      </c>
      <c r="Q690" s="27">
        <v>42</v>
      </c>
      <c r="R690" s="27">
        <v>42</v>
      </c>
      <c r="S690" s="27">
        <v>54</v>
      </c>
      <c r="T690" s="27">
        <v>25</v>
      </c>
      <c r="U690" s="27">
        <v>41</v>
      </c>
    </row>
    <row r="691" spans="1:21" ht="16.5" customHeight="1">
      <c r="A691" s="7"/>
      <c r="B691" s="7"/>
      <c r="C691" s="7"/>
      <c r="D691" s="7" t="s">
        <v>429</v>
      </c>
      <c r="E691" s="7"/>
      <c r="F691" s="7"/>
      <c r="G691" s="7"/>
      <c r="H691" s="7"/>
      <c r="I691" s="7"/>
      <c r="J691" s="7"/>
      <c r="K691" s="7"/>
      <c r="L691" s="9"/>
      <c r="M691" s="10"/>
      <c r="N691" s="10"/>
      <c r="O691" s="10"/>
      <c r="P691" s="10"/>
      <c r="Q691" s="10"/>
      <c r="R691" s="10"/>
      <c r="S691" s="10"/>
      <c r="T691" s="10"/>
      <c r="U691" s="10"/>
    </row>
    <row r="692" spans="1:21" ht="16.5" customHeight="1">
      <c r="A692" s="7"/>
      <c r="B692" s="7"/>
      <c r="C692" s="7"/>
      <c r="D692" s="7"/>
      <c r="E692" s="7" t="s">
        <v>412</v>
      </c>
      <c r="F692" s="7"/>
      <c r="G692" s="7"/>
      <c r="H692" s="7"/>
      <c r="I692" s="7"/>
      <c r="J692" s="7"/>
      <c r="K692" s="7"/>
      <c r="L692" s="9" t="s">
        <v>413</v>
      </c>
      <c r="M692" s="18">
        <v>350</v>
      </c>
      <c r="N692" s="18">
        <v>127</v>
      </c>
      <c r="O692" s="18">
        <v>357</v>
      </c>
      <c r="P692" s="18">
        <v>259</v>
      </c>
      <c r="Q692" s="18">
        <v>323</v>
      </c>
      <c r="R692" s="18">
        <v>337</v>
      </c>
      <c r="S692" s="18">
        <v>391</v>
      </c>
      <c r="T692" s="18">
        <v>287</v>
      </c>
      <c r="U692" s="18">
        <v>334</v>
      </c>
    </row>
    <row r="693" spans="1:21" ht="16.5" customHeight="1">
      <c r="A693" s="7"/>
      <c r="B693" s="7"/>
      <c r="C693" s="7"/>
      <c r="D693" s="7"/>
      <c r="E693" s="7" t="s">
        <v>414</v>
      </c>
      <c r="F693" s="7"/>
      <c r="G693" s="7"/>
      <c r="H693" s="7"/>
      <c r="I693" s="7"/>
      <c r="J693" s="7"/>
      <c r="K693" s="7"/>
      <c r="L693" s="9" t="s">
        <v>413</v>
      </c>
      <c r="M693" s="18">
        <v>180</v>
      </c>
      <c r="N693" s="18">
        <v>102</v>
      </c>
      <c r="O693" s="18">
        <v>172</v>
      </c>
      <c r="P693" s="18">
        <v>114</v>
      </c>
      <c r="Q693" s="18">
        <v>141</v>
      </c>
      <c r="R693" s="18">
        <v>163</v>
      </c>
      <c r="S693" s="18">
        <v>231</v>
      </c>
      <c r="T693" s="27">
        <v>91</v>
      </c>
      <c r="U693" s="18">
        <v>137</v>
      </c>
    </row>
    <row r="694" spans="1:21" ht="29.45" customHeight="1">
      <c r="A694" s="7"/>
      <c r="B694" s="7"/>
      <c r="C694" s="7"/>
      <c r="D694" s="7"/>
      <c r="E694" s="69" t="s">
        <v>415</v>
      </c>
      <c r="F694" s="69"/>
      <c r="G694" s="69"/>
      <c r="H694" s="69"/>
      <c r="I694" s="69"/>
      <c r="J694" s="69"/>
      <c r="K694" s="69"/>
      <c r="L694" s="9" t="s">
        <v>413</v>
      </c>
      <c r="M694" s="18">
        <v>120</v>
      </c>
      <c r="N694" s="27">
        <v>78</v>
      </c>
      <c r="O694" s="27">
        <v>46</v>
      </c>
      <c r="P694" s="27">
        <v>79</v>
      </c>
      <c r="Q694" s="27">
        <v>67</v>
      </c>
      <c r="R694" s="27">
        <v>99</v>
      </c>
      <c r="S694" s="25" t="s">
        <v>163</v>
      </c>
      <c r="T694" s="24" t="s">
        <v>132</v>
      </c>
      <c r="U694" s="27">
        <v>84</v>
      </c>
    </row>
    <row r="695" spans="1:21" ht="16.5" customHeight="1">
      <c r="A695" s="7"/>
      <c r="B695" s="7"/>
      <c r="C695" s="7"/>
      <c r="D695" s="7"/>
      <c r="E695" s="7" t="s">
        <v>416</v>
      </c>
      <c r="F695" s="7"/>
      <c r="G695" s="7"/>
      <c r="H695" s="7"/>
      <c r="I695" s="7"/>
      <c r="J695" s="7"/>
      <c r="K695" s="7"/>
      <c r="L695" s="9" t="s">
        <v>413</v>
      </c>
      <c r="M695" s="18">
        <v>103</v>
      </c>
      <c r="N695" s="27">
        <v>70</v>
      </c>
      <c r="O695" s="27">
        <v>89</v>
      </c>
      <c r="P695" s="18">
        <v>163</v>
      </c>
      <c r="Q695" s="27">
        <v>92</v>
      </c>
      <c r="R695" s="18">
        <v>121</v>
      </c>
      <c r="S695" s="18">
        <v>138</v>
      </c>
      <c r="T695" s="25" t="s">
        <v>163</v>
      </c>
      <c r="U695" s="27">
        <v>95</v>
      </c>
    </row>
    <row r="696" spans="1:21" ht="16.5" customHeight="1">
      <c r="A696" s="7"/>
      <c r="B696" s="7"/>
      <c r="C696" s="7"/>
      <c r="D696" s="7"/>
      <c r="E696" s="7" t="s">
        <v>417</v>
      </c>
      <c r="F696" s="7"/>
      <c r="G696" s="7"/>
      <c r="H696" s="7"/>
      <c r="I696" s="7"/>
      <c r="J696" s="7"/>
      <c r="K696" s="7"/>
      <c r="L696" s="9" t="s">
        <v>413</v>
      </c>
      <c r="M696" s="18">
        <v>287</v>
      </c>
      <c r="N696" s="18">
        <v>141</v>
      </c>
      <c r="O696" s="18">
        <v>325</v>
      </c>
      <c r="P696" s="18">
        <v>174</v>
      </c>
      <c r="Q696" s="18">
        <v>235</v>
      </c>
      <c r="R696" s="25" t="s">
        <v>163</v>
      </c>
      <c r="S696" s="25" t="s">
        <v>163</v>
      </c>
      <c r="T696" s="27">
        <v>81</v>
      </c>
      <c r="U696" s="18">
        <v>191</v>
      </c>
    </row>
    <row r="697" spans="1:21" ht="16.5" customHeight="1">
      <c r="A697" s="7"/>
      <c r="B697" s="7"/>
      <c r="C697" s="7"/>
      <c r="D697" s="7"/>
      <c r="E697" s="7" t="s">
        <v>418</v>
      </c>
      <c r="F697" s="7"/>
      <c r="G697" s="7"/>
      <c r="H697" s="7"/>
      <c r="I697" s="7"/>
      <c r="J697" s="7"/>
      <c r="K697" s="7"/>
      <c r="L697" s="9" t="s">
        <v>413</v>
      </c>
      <c r="M697" s="18">
        <v>324</v>
      </c>
      <c r="N697" s="18">
        <v>187</v>
      </c>
      <c r="O697" s="18">
        <v>294</v>
      </c>
      <c r="P697" s="18">
        <v>134</v>
      </c>
      <c r="Q697" s="18">
        <v>279</v>
      </c>
      <c r="R697" s="18">
        <v>179</v>
      </c>
      <c r="S697" s="18">
        <v>289</v>
      </c>
      <c r="T697" s="25" t="s">
        <v>163</v>
      </c>
      <c r="U697" s="18">
        <v>257</v>
      </c>
    </row>
    <row r="698" spans="1:21" ht="16.5" customHeight="1">
      <c r="A698" s="7"/>
      <c r="B698" s="7"/>
      <c r="C698" s="7"/>
      <c r="D698" s="7"/>
      <c r="E698" s="7" t="s">
        <v>419</v>
      </c>
      <c r="F698" s="7"/>
      <c r="G698" s="7"/>
      <c r="H698" s="7"/>
      <c r="I698" s="7"/>
      <c r="J698" s="7"/>
      <c r="K698" s="7"/>
      <c r="L698" s="9" t="s">
        <v>413</v>
      </c>
      <c r="M698" s="18">
        <v>327</v>
      </c>
      <c r="N698" s="18">
        <v>119</v>
      </c>
      <c r="O698" s="18">
        <v>264</v>
      </c>
      <c r="P698" s="18">
        <v>165</v>
      </c>
      <c r="Q698" s="18">
        <v>223</v>
      </c>
      <c r="R698" s="18">
        <v>186</v>
      </c>
      <c r="S698" s="18">
        <v>282</v>
      </c>
      <c r="T698" s="18">
        <v>105</v>
      </c>
      <c r="U698" s="18">
        <v>259</v>
      </c>
    </row>
    <row r="699" spans="1:21" ht="16.5" customHeight="1">
      <c r="A699" s="7"/>
      <c r="B699" s="7"/>
      <c r="C699" s="7"/>
      <c r="D699" s="7"/>
      <c r="E699" s="7" t="s">
        <v>420</v>
      </c>
      <c r="F699" s="7"/>
      <c r="G699" s="7"/>
      <c r="H699" s="7"/>
      <c r="I699" s="7"/>
      <c r="J699" s="7"/>
      <c r="K699" s="7"/>
      <c r="L699" s="9" t="s">
        <v>413</v>
      </c>
      <c r="M699" s="18">
        <v>382</v>
      </c>
      <c r="N699" s="18">
        <v>453</v>
      </c>
      <c r="O699" s="18">
        <v>364</v>
      </c>
      <c r="P699" s="18">
        <v>365</v>
      </c>
      <c r="Q699" s="25" t="s">
        <v>163</v>
      </c>
      <c r="R699" s="25" t="s">
        <v>163</v>
      </c>
      <c r="S699" s="25" t="s">
        <v>163</v>
      </c>
      <c r="T699" s="18">
        <v>346</v>
      </c>
      <c r="U699" s="18">
        <v>383</v>
      </c>
    </row>
    <row r="700" spans="1:21" ht="16.5" customHeight="1">
      <c r="A700" s="7"/>
      <c r="B700" s="7"/>
      <c r="C700" s="7"/>
      <c r="D700" s="7"/>
      <c r="E700" s="7" t="s">
        <v>421</v>
      </c>
      <c r="F700" s="7"/>
      <c r="G700" s="7"/>
      <c r="H700" s="7"/>
      <c r="I700" s="7"/>
      <c r="J700" s="7"/>
      <c r="K700" s="7"/>
      <c r="L700" s="9" t="s">
        <v>413</v>
      </c>
      <c r="M700" s="18">
        <v>327</v>
      </c>
      <c r="N700" s="18">
        <v>130</v>
      </c>
      <c r="O700" s="18">
        <v>234</v>
      </c>
      <c r="P700" s="18">
        <v>238</v>
      </c>
      <c r="Q700" s="18">
        <v>157</v>
      </c>
      <c r="R700" s="18">
        <v>140</v>
      </c>
      <c r="S700" s="18">
        <v>431</v>
      </c>
      <c r="T700" s="27">
        <v>77</v>
      </c>
      <c r="U700" s="18">
        <v>258</v>
      </c>
    </row>
    <row r="701" spans="1:21" ht="16.5" customHeight="1">
      <c r="A701" s="7"/>
      <c r="B701" s="7"/>
      <c r="C701" s="7"/>
      <c r="D701" s="7"/>
      <c r="E701" s="7" t="s">
        <v>422</v>
      </c>
      <c r="F701" s="7"/>
      <c r="G701" s="7"/>
      <c r="H701" s="7"/>
      <c r="I701" s="7"/>
      <c r="J701" s="7"/>
      <c r="K701" s="7"/>
      <c r="L701" s="9" t="s">
        <v>413</v>
      </c>
      <c r="M701" s="18">
        <v>262</v>
      </c>
      <c r="N701" s="18">
        <v>119</v>
      </c>
      <c r="O701" s="27">
        <v>97</v>
      </c>
      <c r="P701" s="18">
        <v>189</v>
      </c>
      <c r="Q701" s="18">
        <v>223</v>
      </c>
      <c r="R701" s="25" t="s">
        <v>163</v>
      </c>
      <c r="S701" s="25" t="s">
        <v>163</v>
      </c>
      <c r="T701" s="25" t="s">
        <v>163</v>
      </c>
      <c r="U701" s="18">
        <v>159</v>
      </c>
    </row>
    <row r="702" spans="1:21" ht="16.5" customHeight="1">
      <c r="A702" s="7"/>
      <c r="B702" s="7"/>
      <c r="C702" s="7"/>
      <c r="D702" s="7"/>
      <c r="E702" s="7" t="s">
        <v>423</v>
      </c>
      <c r="F702" s="7"/>
      <c r="G702" s="7"/>
      <c r="H702" s="7"/>
      <c r="I702" s="7"/>
      <c r="J702" s="7"/>
      <c r="K702" s="7"/>
      <c r="L702" s="9" t="s">
        <v>413</v>
      </c>
      <c r="M702" s="18">
        <v>368</v>
      </c>
      <c r="N702" s="18">
        <v>362</v>
      </c>
      <c r="O702" s="18">
        <v>372</v>
      </c>
      <c r="P702" s="18">
        <v>383</v>
      </c>
      <c r="Q702" s="18">
        <v>378</v>
      </c>
      <c r="R702" s="25" t="s">
        <v>163</v>
      </c>
      <c r="S702" s="18">
        <v>596</v>
      </c>
      <c r="T702" s="25" t="s">
        <v>163</v>
      </c>
      <c r="U702" s="18">
        <v>376</v>
      </c>
    </row>
    <row r="703" spans="1:21" ht="16.5" customHeight="1">
      <c r="A703" s="7"/>
      <c r="B703" s="7"/>
      <c r="C703" s="7"/>
      <c r="D703" s="7"/>
      <c r="E703" s="7" t="s">
        <v>424</v>
      </c>
      <c r="F703" s="7"/>
      <c r="G703" s="7"/>
      <c r="H703" s="7"/>
      <c r="I703" s="7"/>
      <c r="J703" s="7"/>
      <c r="K703" s="7"/>
      <c r="L703" s="9" t="s">
        <v>413</v>
      </c>
      <c r="M703" s="18">
        <v>361</v>
      </c>
      <c r="N703" s="18">
        <v>242</v>
      </c>
      <c r="O703" s="18">
        <v>353</v>
      </c>
      <c r="P703" s="18">
        <v>365</v>
      </c>
      <c r="Q703" s="18">
        <v>357</v>
      </c>
      <c r="R703" s="18">
        <v>241</v>
      </c>
      <c r="S703" s="18">
        <v>433</v>
      </c>
      <c r="T703" s="27">
        <v>83</v>
      </c>
      <c r="U703" s="18">
        <v>356</v>
      </c>
    </row>
    <row r="704" spans="1:21" ht="16.5" customHeight="1">
      <c r="A704" s="7"/>
      <c r="B704" s="7"/>
      <c r="C704" s="7"/>
      <c r="D704" s="7"/>
      <c r="E704" s="7" t="s">
        <v>425</v>
      </c>
      <c r="F704" s="7"/>
      <c r="G704" s="7"/>
      <c r="H704" s="7"/>
      <c r="I704" s="7"/>
      <c r="J704" s="7"/>
      <c r="K704" s="7"/>
      <c r="L704" s="9" t="s">
        <v>413</v>
      </c>
      <c r="M704" s="18">
        <v>358</v>
      </c>
      <c r="N704" s="18">
        <v>268</v>
      </c>
      <c r="O704" s="18">
        <v>355</v>
      </c>
      <c r="P704" s="18">
        <v>263</v>
      </c>
      <c r="Q704" s="18">
        <v>397</v>
      </c>
      <c r="R704" s="18">
        <v>337</v>
      </c>
      <c r="S704" s="18">
        <v>352</v>
      </c>
      <c r="T704" s="25" t="s">
        <v>163</v>
      </c>
      <c r="U704" s="18">
        <v>354</v>
      </c>
    </row>
    <row r="705" spans="1:21" ht="16.5" customHeight="1">
      <c r="A705" s="7"/>
      <c r="B705" s="7"/>
      <c r="C705" s="7"/>
      <c r="D705" s="7"/>
      <c r="E705" s="7" t="s">
        <v>426</v>
      </c>
      <c r="F705" s="7"/>
      <c r="G705" s="7"/>
      <c r="H705" s="7"/>
      <c r="I705" s="7"/>
      <c r="J705" s="7"/>
      <c r="K705" s="7"/>
      <c r="L705" s="9" t="s">
        <v>413</v>
      </c>
      <c r="M705" s="18">
        <v>364</v>
      </c>
      <c r="N705" s="18">
        <v>323</v>
      </c>
      <c r="O705" s="18">
        <v>362</v>
      </c>
      <c r="P705" s="18">
        <v>321</v>
      </c>
      <c r="Q705" s="18">
        <v>407</v>
      </c>
      <c r="R705" s="18">
        <v>385</v>
      </c>
      <c r="S705" s="18">
        <v>364</v>
      </c>
      <c r="T705" s="25" t="s">
        <v>163</v>
      </c>
      <c r="U705" s="18">
        <v>363</v>
      </c>
    </row>
    <row r="706" spans="1:21" ht="29.45" customHeight="1">
      <c r="A706" s="7"/>
      <c r="B706" s="7"/>
      <c r="C706" s="7"/>
      <c r="D706" s="7"/>
      <c r="E706" s="69" t="s">
        <v>427</v>
      </c>
      <c r="F706" s="69"/>
      <c r="G706" s="69"/>
      <c r="H706" s="69"/>
      <c r="I706" s="69"/>
      <c r="J706" s="69"/>
      <c r="K706" s="69"/>
      <c r="L706" s="9" t="s">
        <v>413</v>
      </c>
      <c r="M706" s="18">
        <v>351</v>
      </c>
      <c r="N706" s="18">
        <v>318</v>
      </c>
      <c r="O706" s="18">
        <v>351</v>
      </c>
      <c r="P706" s="18">
        <v>186</v>
      </c>
      <c r="Q706" s="18">
        <v>427</v>
      </c>
      <c r="R706" s="25" t="s">
        <v>163</v>
      </c>
      <c r="S706" s="18">
        <v>434</v>
      </c>
      <c r="T706" s="25" t="s">
        <v>163</v>
      </c>
      <c r="U706" s="18">
        <v>348</v>
      </c>
    </row>
    <row r="707" spans="1:21" ht="16.5" customHeight="1">
      <c r="A707" s="7"/>
      <c r="B707" s="7"/>
      <c r="C707" s="7"/>
      <c r="D707" s="7"/>
      <c r="E707" s="7" t="s">
        <v>428</v>
      </c>
      <c r="F707" s="7"/>
      <c r="G707" s="7"/>
      <c r="H707" s="7"/>
      <c r="I707" s="7"/>
      <c r="J707" s="7"/>
      <c r="K707" s="7"/>
      <c r="L707" s="9" t="s">
        <v>413</v>
      </c>
      <c r="M707" s="18">
        <v>328</v>
      </c>
      <c r="N707" s="18">
        <v>151</v>
      </c>
      <c r="O707" s="18">
        <v>286</v>
      </c>
      <c r="P707" s="18">
        <v>200</v>
      </c>
      <c r="Q707" s="18">
        <v>264</v>
      </c>
      <c r="R707" s="18">
        <v>239</v>
      </c>
      <c r="S707" s="18">
        <v>343</v>
      </c>
      <c r="T707" s="18">
        <v>172</v>
      </c>
      <c r="U707" s="18">
        <v>270</v>
      </c>
    </row>
    <row r="708" spans="1:21" ht="16.5" customHeight="1">
      <c r="A708" s="7"/>
      <c r="B708" s="7" t="s">
        <v>85</v>
      </c>
      <c r="C708" s="7"/>
      <c r="D708" s="7"/>
      <c r="E708" s="7"/>
      <c r="F708" s="7"/>
      <c r="G708" s="7"/>
      <c r="H708" s="7"/>
      <c r="I708" s="7"/>
      <c r="J708" s="7"/>
      <c r="K708" s="7"/>
      <c r="L708" s="9"/>
      <c r="M708" s="10"/>
      <c r="N708" s="10"/>
      <c r="O708" s="10"/>
      <c r="P708" s="10"/>
      <c r="Q708" s="10"/>
      <c r="R708" s="10"/>
      <c r="S708" s="10"/>
      <c r="T708" s="10"/>
      <c r="U708" s="10"/>
    </row>
    <row r="709" spans="1:21" ht="16.5" customHeight="1">
      <c r="A709" s="7"/>
      <c r="B709" s="7"/>
      <c r="C709" s="7" t="s">
        <v>310</v>
      </c>
      <c r="D709" s="7"/>
      <c r="E709" s="7"/>
      <c r="F709" s="7"/>
      <c r="G709" s="7"/>
      <c r="H709" s="7"/>
      <c r="I709" s="7"/>
      <c r="J709" s="7"/>
      <c r="K709" s="7"/>
      <c r="L709" s="9"/>
      <c r="M709" s="10"/>
      <c r="N709" s="10"/>
      <c r="O709" s="10"/>
      <c r="P709" s="10"/>
      <c r="Q709" s="10"/>
      <c r="R709" s="10"/>
      <c r="S709" s="10"/>
      <c r="T709" s="10"/>
      <c r="U709" s="10"/>
    </row>
    <row r="710" spans="1:21" ht="16.5" customHeight="1">
      <c r="A710" s="7"/>
      <c r="B710" s="7"/>
      <c r="C710" s="7"/>
      <c r="D710" s="7" t="s">
        <v>411</v>
      </c>
      <c r="E710" s="7"/>
      <c r="F710" s="7"/>
      <c r="G710" s="7"/>
      <c r="H710" s="7"/>
      <c r="I710" s="7"/>
      <c r="J710" s="7"/>
      <c r="K710" s="7"/>
      <c r="L710" s="9"/>
      <c r="M710" s="10"/>
      <c r="N710" s="10"/>
      <c r="O710" s="10"/>
      <c r="P710" s="10"/>
      <c r="Q710" s="10"/>
      <c r="R710" s="10"/>
      <c r="S710" s="10"/>
      <c r="T710" s="10"/>
      <c r="U710" s="10"/>
    </row>
    <row r="711" spans="1:21" ht="16.5" customHeight="1">
      <c r="A711" s="7"/>
      <c r="B711" s="7"/>
      <c r="C711" s="7"/>
      <c r="D711" s="7"/>
      <c r="E711" s="7" t="s">
        <v>412</v>
      </c>
      <c r="F711" s="7"/>
      <c r="G711" s="7"/>
      <c r="H711" s="7"/>
      <c r="I711" s="7"/>
      <c r="J711" s="7"/>
      <c r="K711" s="7"/>
      <c r="L711" s="9" t="s">
        <v>413</v>
      </c>
      <c r="M711" s="18">
        <v>155</v>
      </c>
      <c r="N711" s="27">
        <v>68</v>
      </c>
      <c r="O711" s="27">
        <v>64</v>
      </c>
      <c r="P711" s="27">
        <v>79</v>
      </c>
      <c r="Q711" s="18">
        <v>146</v>
      </c>
      <c r="R711" s="18">
        <v>110</v>
      </c>
      <c r="S711" s="25" t="s">
        <v>163</v>
      </c>
      <c r="T711" s="18">
        <v>143</v>
      </c>
      <c r="U711" s="27">
        <v>82</v>
      </c>
    </row>
    <row r="712" spans="1:21" ht="16.5" customHeight="1">
      <c r="A712" s="7"/>
      <c r="B712" s="7"/>
      <c r="C712" s="7"/>
      <c r="D712" s="7"/>
      <c r="E712" s="7" t="s">
        <v>414</v>
      </c>
      <c r="F712" s="7"/>
      <c r="G712" s="7"/>
      <c r="H712" s="7"/>
      <c r="I712" s="7"/>
      <c r="J712" s="7"/>
      <c r="K712" s="7"/>
      <c r="L712" s="9" t="s">
        <v>413</v>
      </c>
      <c r="M712" s="27">
        <v>42</v>
      </c>
      <c r="N712" s="27">
        <v>41</v>
      </c>
      <c r="O712" s="27">
        <v>43</v>
      </c>
      <c r="P712" s="27">
        <v>26</v>
      </c>
      <c r="Q712" s="27">
        <v>31</v>
      </c>
      <c r="R712" s="27">
        <v>43</v>
      </c>
      <c r="S712" s="27">
        <v>49</v>
      </c>
      <c r="T712" s="27">
        <v>43</v>
      </c>
      <c r="U712" s="27">
        <v>41</v>
      </c>
    </row>
    <row r="713" spans="1:21" ht="29.45" customHeight="1">
      <c r="A713" s="7"/>
      <c r="B713" s="7"/>
      <c r="C713" s="7"/>
      <c r="D713" s="7"/>
      <c r="E713" s="69" t="s">
        <v>415</v>
      </c>
      <c r="F713" s="69"/>
      <c r="G713" s="69"/>
      <c r="H713" s="69"/>
      <c r="I713" s="69"/>
      <c r="J713" s="69"/>
      <c r="K713" s="69"/>
      <c r="L713" s="9" t="s">
        <v>413</v>
      </c>
      <c r="M713" s="27">
        <v>27</v>
      </c>
      <c r="N713" s="27">
        <v>16</v>
      </c>
      <c r="O713" s="24">
        <v>3</v>
      </c>
      <c r="P713" s="27">
        <v>10</v>
      </c>
      <c r="Q713" s="27">
        <v>21</v>
      </c>
      <c r="R713" s="27">
        <v>34</v>
      </c>
      <c r="S713" s="25" t="s">
        <v>163</v>
      </c>
      <c r="T713" s="24" t="s">
        <v>132</v>
      </c>
      <c r="U713" s="27">
        <v>13</v>
      </c>
    </row>
    <row r="714" spans="1:21" ht="16.5" customHeight="1">
      <c r="A714" s="7"/>
      <c r="B714" s="7"/>
      <c r="C714" s="7"/>
      <c r="D714" s="7"/>
      <c r="E714" s="7" t="s">
        <v>416</v>
      </c>
      <c r="F714" s="7"/>
      <c r="G714" s="7"/>
      <c r="H714" s="7"/>
      <c r="I714" s="7"/>
      <c r="J714" s="7"/>
      <c r="K714" s="7"/>
      <c r="L714" s="9" t="s">
        <v>413</v>
      </c>
      <c r="M714" s="27">
        <v>29</v>
      </c>
      <c r="N714" s="27">
        <v>18</v>
      </c>
      <c r="O714" s="27">
        <v>26</v>
      </c>
      <c r="P714" s="27">
        <v>42</v>
      </c>
      <c r="Q714" s="27">
        <v>38</v>
      </c>
      <c r="R714" s="27">
        <v>29</v>
      </c>
      <c r="S714" s="27">
        <v>28</v>
      </c>
      <c r="T714" s="25" t="s">
        <v>163</v>
      </c>
      <c r="U714" s="27">
        <v>27</v>
      </c>
    </row>
    <row r="715" spans="1:21" ht="16.5" customHeight="1">
      <c r="A715" s="7"/>
      <c r="B715" s="7"/>
      <c r="C715" s="7"/>
      <c r="D715" s="7"/>
      <c r="E715" s="7" t="s">
        <v>417</v>
      </c>
      <c r="F715" s="7"/>
      <c r="G715" s="7"/>
      <c r="H715" s="7"/>
      <c r="I715" s="7"/>
      <c r="J715" s="7"/>
      <c r="K715" s="7"/>
      <c r="L715" s="9" t="s">
        <v>413</v>
      </c>
      <c r="M715" s="27">
        <v>70</v>
      </c>
      <c r="N715" s="27">
        <v>92</v>
      </c>
      <c r="O715" s="27">
        <v>77</v>
      </c>
      <c r="P715" s="25" t="s">
        <v>163</v>
      </c>
      <c r="Q715" s="25" t="s">
        <v>163</v>
      </c>
      <c r="R715" s="25" t="s">
        <v>163</v>
      </c>
      <c r="S715" s="25" t="s">
        <v>163</v>
      </c>
      <c r="T715" s="27">
        <v>24</v>
      </c>
      <c r="U715" s="27">
        <v>56</v>
      </c>
    </row>
    <row r="716" spans="1:21" ht="16.5" customHeight="1">
      <c r="A716" s="7"/>
      <c r="B716" s="7"/>
      <c r="C716" s="7"/>
      <c r="D716" s="7"/>
      <c r="E716" s="7" t="s">
        <v>418</v>
      </c>
      <c r="F716" s="7"/>
      <c r="G716" s="7"/>
      <c r="H716" s="7"/>
      <c r="I716" s="7"/>
      <c r="J716" s="7"/>
      <c r="K716" s="7"/>
      <c r="L716" s="9" t="s">
        <v>413</v>
      </c>
      <c r="M716" s="27">
        <v>36</v>
      </c>
      <c r="N716" s="27">
        <v>36</v>
      </c>
      <c r="O716" s="27">
        <v>41</v>
      </c>
      <c r="P716" s="27">
        <v>28</v>
      </c>
      <c r="Q716" s="27">
        <v>27</v>
      </c>
      <c r="R716" s="27">
        <v>96</v>
      </c>
      <c r="S716" s="25" t="s">
        <v>163</v>
      </c>
      <c r="T716" s="25" t="s">
        <v>163</v>
      </c>
      <c r="U716" s="27">
        <v>36</v>
      </c>
    </row>
    <row r="717" spans="1:21" ht="16.5" customHeight="1">
      <c r="A717" s="7"/>
      <c r="B717" s="7"/>
      <c r="C717" s="7"/>
      <c r="D717" s="7"/>
      <c r="E717" s="7" t="s">
        <v>419</v>
      </c>
      <c r="F717" s="7"/>
      <c r="G717" s="7"/>
      <c r="H717" s="7"/>
      <c r="I717" s="7"/>
      <c r="J717" s="7"/>
      <c r="K717" s="7"/>
      <c r="L717" s="9" t="s">
        <v>413</v>
      </c>
      <c r="M717" s="27">
        <v>44</v>
      </c>
      <c r="N717" s="27">
        <v>34</v>
      </c>
      <c r="O717" s="27">
        <v>52</v>
      </c>
      <c r="P717" s="27">
        <v>32</v>
      </c>
      <c r="Q717" s="27">
        <v>43</v>
      </c>
      <c r="R717" s="27">
        <v>43</v>
      </c>
      <c r="S717" s="27">
        <v>65</v>
      </c>
      <c r="T717" s="27">
        <v>40</v>
      </c>
      <c r="U717" s="27">
        <v>43</v>
      </c>
    </row>
    <row r="718" spans="1:21" ht="16.5" customHeight="1">
      <c r="A718" s="7"/>
      <c r="B718" s="7"/>
      <c r="C718" s="7"/>
      <c r="D718" s="7"/>
      <c r="E718" s="7" t="s">
        <v>420</v>
      </c>
      <c r="F718" s="7"/>
      <c r="G718" s="7"/>
      <c r="H718" s="7"/>
      <c r="I718" s="7"/>
      <c r="J718" s="7"/>
      <c r="K718" s="7"/>
      <c r="L718" s="9" t="s">
        <v>413</v>
      </c>
      <c r="M718" s="18">
        <v>270</v>
      </c>
      <c r="N718" s="25" t="s">
        <v>163</v>
      </c>
      <c r="O718" s="18">
        <v>146</v>
      </c>
      <c r="P718" s="25" t="s">
        <v>163</v>
      </c>
      <c r="Q718" s="25" t="s">
        <v>163</v>
      </c>
      <c r="R718" s="25" t="s">
        <v>163</v>
      </c>
      <c r="S718" s="25" t="s">
        <v>163</v>
      </c>
      <c r="T718" s="18">
        <v>259</v>
      </c>
      <c r="U718" s="18">
        <v>195</v>
      </c>
    </row>
    <row r="719" spans="1:21" ht="16.5" customHeight="1">
      <c r="A719" s="7"/>
      <c r="B719" s="7"/>
      <c r="C719" s="7"/>
      <c r="D719" s="7"/>
      <c r="E719" s="7" t="s">
        <v>421</v>
      </c>
      <c r="F719" s="7"/>
      <c r="G719" s="7"/>
      <c r="H719" s="7"/>
      <c r="I719" s="7"/>
      <c r="J719" s="7"/>
      <c r="K719" s="7"/>
      <c r="L719" s="9" t="s">
        <v>413</v>
      </c>
      <c r="M719" s="27">
        <v>74</v>
      </c>
      <c r="N719" s="27">
        <v>42</v>
      </c>
      <c r="O719" s="27">
        <v>48</v>
      </c>
      <c r="P719" s="27">
        <v>58</v>
      </c>
      <c r="Q719" s="27">
        <v>55</v>
      </c>
      <c r="R719" s="27">
        <v>78</v>
      </c>
      <c r="S719" s="25" t="s">
        <v>163</v>
      </c>
      <c r="T719" s="25" t="s">
        <v>163</v>
      </c>
      <c r="U719" s="27">
        <v>57</v>
      </c>
    </row>
    <row r="720" spans="1:21" ht="16.5" customHeight="1">
      <c r="A720" s="7"/>
      <c r="B720" s="7"/>
      <c r="C720" s="7"/>
      <c r="D720" s="7"/>
      <c r="E720" s="7" t="s">
        <v>422</v>
      </c>
      <c r="F720" s="7"/>
      <c r="G720" s="7"/>
      <c r="H720" s="7"/>
      <c r="I720" s="7"/>
      <c r="J720" s="7"/>
      <c r="K720" s="7"/>
      <c r="L720" s="9" t="s">
        <v>413</v>
      </c>
      <c r="M720" s="27">
        <v>58</v>
      </c>
      <c r="N720" s="27">
        <v>32</v>
      </c>
      <c r="O720" s="27">
        <v>42</v>
      </c>
      <c r="P720" s="27">
        <v>47</v>
      </c>
      <c r="Q720" s="27">
        <v>77</v>
      </c>
      <c r="R720" s="25" t="s">
        <v>163</v>
      </c>
      <c r="S720" s="25" t="s">
        <v>163</v>
      </c>
      <c r="T720" s="25" t="s">
        <v>163</v>
      </c>
      <c r="U720" s="27">
        <v>47</v>
      </c>
    </row>
    <row r="721" spans="1:21" ht="16.5" customHeight="1">
      <c r="A721" s="7"/>
      <c r="B721" s="7"/>
      <c r="C721" s="7"/>
      <c r="D721" s="7"/>
      <c r="E721" s="7" t="s">
        <v>423</v>
      </c>
      <c r="F721" s="7"/>
      <c r="G721" s="7"/>
      <c r="H721" s="7"/>
      <c r="I721" s="7"/>
      <c r="J721" s="7"/>
      <c r="K721" s="7"/>
      <c r="L721" s="9" t="s">
        <v>413</v>
      </c>
      <c r="M721" s="18">
        <v>327</v>
      </c>
      <c r="N721" s="18">
        <v>114</v>
      </c>
      <c r="O721" s="27">
        <v>79</v>
      </c>
      <c r="P721" s="25" t="s">
        <v>163</v>
      </c>
      <c r="Q721" s="18">
        <v>304</v>
      </c>
      <c r="R721" s="25" t="s">
        <v>163</v>
      </c>
      <c r="S721" s="25" t="s">
        <v>163</v>
      </c>
      <c r="T721" s="25" t="s">
        <v>163</v>
      </c>
      <c r="U721" s="18">
        <v>259</v>
      </c>
    </row>
    <row r="722" spans="1:21" ht="16.5" customHeight="1">
      <c r="A722" s="7"/>
      <c r="B722" s="7"/>
      <c r="C722" s="7"/>
      <c r="D722" s="7"/>
      <c r="E722" s="7" t="s">
        <v>424</v>
      </c>
      <c r="F722" s="7"/>
      <c r="G722" s="7"/>
      <c r="H722" s="7"/>
      <c r="I722" s="7"/>
      <c r="J722" s="7"/>
      <c r="K722" s="7"/>
      <c r="L722" s="9" t="s">
        <v>413</v>
      </c>
      <c r="M722" s="18">
        <v>287</v>
      </c>
      <c r="N722" s="27">
        <v>44</v>
      </c>
      <c r="O722" s="27">
        <v>95</v>
      </c>
      <c r="P722" s="27">
        <v>83</v>
      </c>
      <c r="Q722" s="27">
        <v>70</v>
      </c>
      <c r="R722" s="18">
        <v>104</v>
      </c>
      <c r="S722" s="18">
        <v>229</v>
      </c>
      <c r="T722" s="27">
        <v>36</v>
      </c>
      <c r="U722" s="27">
        <v>88</v>
      </c>
    </row>
    <row r="723" spans="1:21" ht="16.5" customHeight="1">
      <c r="A723" s="7"/>
      <c r="B723" s="7"/>
      <c r="C723" s="7"/>
      <c r="D723" s="7"/>
      <c r="E723" s="7" t="s">
        <v>425</v>
      </c>
      <c r="F723" s="7"/>
      <c r="G723" s="7"/>
      <c r="H723" s="7"/>
      <c r="I723" s="7"/>
      <c r="J723" s="7"/>
      <c r="K723" s="7"/>
      <c r="L723" s="9" t="s">
        <v>413</v>
      </c>
      <c r="M723" s="18">
        <v>141</v>
      </c>
      <c r="N723" s="27">
        <v>96</v>
      </c>
      <c r="O723" s="27">
        <v>78</v>
      </c>
      <c r="P723" s="18">
        <v>106</v>
      </c>
      <c r="Q723" s="18">
        <v>182</v>
      </c>
      <c r="R723" s="18">
        <v>112</v>
      </c>
      <c r="S723" s="18">
        <v>129</v>
      </c>
      <c r="T723" s="25" t="s">
        <v>163</v>
      </c>
      <c r="U723" s="18">
        <v>100</v>
      </c>
    </row>
    <row r="724" spans="1:21" ht="16.5" customHeight="1">
      <c r="A724" s="7"/>
      <c r="B724" s="7"/>
      <c r="C724" s="7"/>
      <c r="D724" s="7"/>
      <c r="E724" s="7" t="s">
        <v>426</v>
      </c>
      <c r="F724" s="7"/>
      <c r="G724" s="7"/>
      <c r="H724" s="7"/>
      <c r="I724" s="7"/>
      <c r="J724" s="7"/>
      <c r="K724" s="7"/>
      <c r="L724" s="9" t="s">
        <v>413</v>
      </c>
      <c r="M724" s="18">
        <v>311</v>
      </c>
      <c r="N724" s="18">
        <v>124</v>
      </c>
      <c r="O724" s="18">
        <v>104</v>
      </c>
      <c r="P724" s="18">
        <v>146</v>
      </c>
      <c r="Q724" s="18">
        <v>273</v>
      </c>
      <c r="R724" s="18">
        <v>171</v>
      </c>
      <c r="S724" s="18">
        <v>228</v>
      </c>
      <c r="T724" s="25" t="s">
        <v>163</v>
      </c>
      <c r="U724" s="18">
        <v>199</v>
      </c>
    </row>
    <row r="725" spans="1:21" ht="29.45" customHeight="1">
      <c r="A725" s="7"/>
      <c r="B725" s="7"/>
      <c r="C725" s="7"/>
      <c r="D725" s="7"/>
      <c r="E725" s="69" t="s">
        <v>427</v>
      </c>
      <c r="F725" s="69"/>
      <c r="G725" s="69"/>
      <c r="H725" s="69"/>
      <c r="I725" s="69"/>
      <c r="J725" s="69"/>
      <c r="K725" s="69"/>
      <c r="L725" s="9" t="s">
        <v>413</v>
      </c>
      <c r="M725" s="27">
        <v>83</v>
      </c>
      <c r="N725" s="18">
        <v>141</v>
      </c>
      <c r="O725" s="27">
        <v>78</v>
      </c>
      <c r="P725" s="25" t="s">
        <v>163</v>
      </c>
      <c r="Q725" s="25" t="s">
        <v>163</v>
      </c>
      <c r="R725" s="25" t="s">
        <v>163</v>
      </c>
      <c r="S725" s="18">
        <v>230</v>
      </c>
      <c r="T725" s="25" t="s">
        <v>163</v>
      </c>
      <c r="U725" s="18">
        <v>110</v>
      </c>
    </row>
    <row r="726" spans="1:21" ht="16.5" customHeight="1">
      <c r="A726" s="7"/>
      <c r="B726" s="7"/>
      <c r="C726" s="7"/>
      <c r="D726" s="7"/>
      <c r="E726" s="7" t="s">
        <v>428</v>
      </c>
      <c r="F726" s="7"/>
      <c r="G726" s="7"/>
      <c r="H726" s="7"/>
      <c r="I726" s="7"/>
      <c r="J726" s="7"/>
      <c r="K726" s="7"/>
      <c r="L726" s="9" t="s">
        <v>413</v>
      </c>
      <c r="M726" s="27">
        <v>34</v>
      </c>
      <c r="N726" s="27">
        <v>29</v>
      </c>
      <c r="O726" s="27">
        <v>30</v>
      </c>
      <c r="P726" s="27">
        <v>29</v>
      </c>
      <c r="Q726" s="27">
        <v>40</v>
      </c>
      <c r="R726" s="27">
        <v>52</v>
      </c>
      <c r="S726" s="27">
        <v>34</v>
      </c>
      <c r="T726" s="27">
        <v>28</v>
      </c>
      <c r="U726" s="27">
        <v>33</v>
      </c>
    </row>
    <row r="727" spans="1:21" ht="16.5" customHeight="1">
      <c r="A727" s="7"/>
      <c r="B727" s="7"/>
      <c r="C727" s="7"/>
      <c r="D727" s="7" t="s">
        <v>429</v>
      </c>
      <c r="E727" s="7"/>
      <c r="F727" s="7"/>
      <c r="G727" s="7"/>
      <c r="H727" s="7"/>
      <c r="I727" s="7"/>
      <c r="J727" s="7"/>
      <c r="K727" s="7"/>
      <c r="L727" s="9"/>
      <c r="M727" s="10"/>
      <c r="N727" s="10"/>
      <c r="O727" s="10"/>
      <c r="P727" s="10"/>
      <c r="Q727" s="10"/>
      <c r="R727" s="10"/>
      <c r="S727" s="10"/>
      <c r="T727" s="10"/>
      <c r="U727" s="10"/>
    </row>
    <row r="728" spans="1:21" ht="16.5" customHeight="1">
      <c r="A728" s="7"/>
      <c r="B728" s="7"/>
      <c r="C728" s="7"/>
      <c r="D728" s="7"/>
      <c r="E728" s="7" t="s">
        <v>412</v>
      </c>
      <c r="F728" s="7"/>
      <c r="G728" s="7"/>
      <c r="H728" s="7"/>
      <c r="I728" s="7"/>
      <c r="J728" s="7"/>
      <c r="K728" s="7"/>
      <c r="L728" s="9" t="s">
        <v>413</v>
      </c>
      <c r="M728" s="18">
        <v>299</v>
      </c>
      <c r="N728" s="18">
        <v>301</v>
      </c>
      <c r="O728" s="18">
        <v>340</v>
      </c>
      <c r="P728" s="18">
        <v>285</v>
      </c>
      <c r="Q728" s="18">
        <v>328</v>
      </c>
      <c r="R728" s="18">
        <v>199</v>
      </c>
      <c r="S728" s="25" t="s">
        <v>163</v>
      </c>
      <c r="T728" s="18">
        <v>275</v>
      </c>
      <c r="U728" s="18">
        <v>321</v>
      </c>
    </row>
    <row r="729" spans="1:21" ht="16.5" customHeight="1">
      <c r="A729" s="7"/>
      <c r="B729" s="7"/>
      <c r="C729" s="7"/>
      <c r="D729" s="7"/>
      <c r="E729" s="7" t="s">
        <v>414</v>
      </c>
      <c r="F729" s="7"/>
      <c r="G729" s="7"/>
      <c r="H729" s="7"/>
      <c r="I729" s="7"/>
      <c r="J729" s="7"/>
      <c r="K729" s="7"/>
      <c r="L729" s="9" t="s">
        <v>413</v>
      </c>
      <c r="M729" s="18">
        <v>187</v>
      </c>
      <c r="N729" s="18">
        <v>102</v>
      </c>
      <c r="O729" s="18">
        <v>101</v>
      </c>
      <c r="P729" s="18">
        <v>112</v>
      </c>
      <c r="Q729" s="27">
        <v>93</v>
      </c>
      <c r="R729" s="18">
        <v>123</v>
      </c>
      <c r="S729" s="18">
        <v>180</v>
      </c>
      <c r="T729" s="18">
        <v>109</v>
      </c>
      <c r="U729" s="18">
        <v>120</v>
      </c>
    </row>
    <row r="730" spans="1:21" ht="29.45" customHeight="1">
      <c r="A730" s="7"/>
      <c r="B730" s="7"/>
      <c r="C730" s="7"/>
      <c r="D730" s="7"/>
      <c r="E730" s="69" t="s">
        <v>415</v>
      </c>
      <c r="F730" s="69"/>
      <c r="G730" s="69"/>
      <c r="H730" s="69"/>
      <c r="I730" s="69"/>
      <c r="J730" s="69"/>
      <c r="K730" s="69"/>
      <c r="L730" s="9" t="s">
        <v>413</v>
      </c>
      <c r="M730" s="27">
        <v>94</v>
      </c>
      <c r="N730" s="27">
        <v>63</v>
      </c>
      <c r="O730" s="27">
        <v>32</v>
      </c>
      <c r="P730" s="27">
        <v>51</v>
      </c>
      <c r="Q730" s="27">
        <v>55</v>
      </c>
      <c r="R730" s="18">
        <v>124</v>
      </c>
      <c r="S730" s="25" t="s">
        <v>163</v>
      </c>
      <c r="T730" s="24" t="s">
        <v>132</v>
      </c>
      <c r="U730" s="27">
        <v>63</v>
      </c>
    </row>
    <row r="731" spans="1:21" ht="16.5" customHeight="1">
      <c r="A731" s="7"/>
      <c r="B731" s="7"/>
      <c r="C731" s="7"/>
      <c r="D731" s="7"/>
      <c r="E731" s="7" t="s">
        <v>416</v>
      </c>
      <c r="F731" s="7"/>
      <c r="G731" s="7"/>
      <c r="H731" s="7"/>
      <c r="I731" s="7"/>
      <c r="J731" s="7"/>
      <c r="K731" s="7"/>
      <c r="L731" s="9" t="s">
        <v>413</v>
      </c>
      <c r="M731" s="18">
        <v>105</v>
      </c>
      <c r="N731" s="27">
        <v>78</v>
      </c>
      <c r="O731" s="27">
        <v>84</v>
      </c>
      <c r="P731" s="18">
        <v>182</v>
      </c>
      <c r="Q731" s="18">
        <v>124</v>
      </c>
      <c r="R731" s="18">
        <v>119</v>
      </c>
      <c r="S731" s="27">
        <v>87</v>
      </c>
      <c r="T731" s="25" t="s">
        <v>163</v>
      </c>
      <c r="U731" s="18">
        <v>103</v>
      </c>
    </row>
    <row r="732" spans="1:21" ht="16.5" customHeight="1">
      <c r="A732" s="7"/>
      <c r="B732" s="7"/>
      <c r="C732" s="7"/>
      <c r="D732" s="7"/>
      <c r="E732" s="7" t="s">
        <v>417</v>
      </c>
      <c r="F732" s="7"/>
      <c r="G732" s="7"/>
      <c r="H732" s="7"/>
      <c r="I732" s="7"/>
      <c r="J732" s="7"/>
      <c r="K732" s="7"/>
      <c r="L732" s="9" t="s">
        <v>413</v>
      </c>
      <c r="M732" s="18">
        <v>350</v>
      </c>
      <c r="N732" s="18">
        <v>266</v>
      </c>
      <c r="O732" s="18">
        <v>356</v>
      </c>
      <c r="P732" s="25" t="s">
        <v>163</v>
      </c>
      <c r="Q732" s="25" t="s">
        <v>163</v>
      </c>
      <c r="R732" s="25" t="s">
        <v>163</v>
      </c>
      <c r="S732" s="25" t="s">
        <v>163</v>
      </c>
      <c r="T732" s="27">
        <v>80</v>
      </c>
      <c r="U732" s="18">
        <v>294</v>
      </c>
    </row>
    <row r="733" spans="1:21" ht="16.5" customHeight="1">
      <c r="A733" s="7"/>
      <c r="B733" s="7"/>
      <c r="C733" s="7"/>
      <c r="D733" s="7"/>
      <c r="E733" s="7" t="s">
        <v>418</v>
      </c>
      <c r="F733" s="7"/>
      <c r="G733" s="7"/>
      <c r="H733" s="7"/>
      <c r="I733" s="7"/>
      <c r="J733" s="7"/>
      <c r="K733" s="7"/>
      <c r="L733" s="9" t="s">
        <v>413</v>
      </c>
      <c r="M733" s="18">
        <v>263</v>
      </c>
      <c r="N733" s="18">
        <v>175</v>
      </c>
      <c r="O733" s="18">
        <v>200</v>
      </c>
      <c r="P733" s="18">
        <v>104</v>
      </c>
      <c r="Q733" s="18">
        <v>125</v>
      </c>
      <c r="R733" s="18">
        <v>476</v>
      </c>
      <c r="S733" s="25" t="s">
        <v>163</v>
      </c>
      <c r="T733" s="25" t="s">
        <v>163</v>
      </c>
      <c r="U733" s="18">
        <v>208</v>
      </c>
    </row>
    <row r="734" spans="1:21" ht="16.5" customHeight="1">
      <c r="A734" s="7"/>
      <c r="B734" s="7"/>
      <c r="C734" s="7"/>
      <c r="D734" s="7"/>
      <c r="E734" s="7" t="s">
        <v>419</v>
      </c>
      <c r="F734" s="7"/>
      <c r="G734" s="7"/>
      <c r="H734" s="7"/>
      <c r="I734" s="7"/>
      <c r="J734" s="7"/>
      <c r="K734" s="7"/>
      <c r="L734" s="9" t="s">
        <v>413</v>
      </c>
      <c r="M734" s="18">
        <v>309</v>
      </c>
      <c r="N734" s="18">
        <v>141</v>
      </c>
      <c r="O734" s="18">
        <v>166</v>
      </c>
      <c r="P734" s="18">
        <v>120</v>
      </c>
      <c r="Q734" s="18">
        <v>132</v>
      </c>
      <c r="R734" s="18">
        <v>179</v>
      </c>
      <c r="S734" s="18">
        <v>226</v>
      </c>
      <c r="T734" s="18">
        <v>115</v>
      </c>
      <c r="U734" s="18">
        <v>213</v>
      </c>
    </row>
    <row r="735" spans="1:21" ht="16.5" customHeight="1">
      <c r="A735" s="7"/>
      <c r="B735" s="7"/>
      <c r="C735" s="7"/>
      <c r="D735" s="7"/>
      <c r="E735" s="7" t="s">
        <v>420</v>
      </c>
      <c r="F735" s="7"/>
      <c r="G735" s="7"/>
      <c r="H735" s="7"/>
      <c r="I735" s="7"/>
      <c r="J735" s="7"/>
      <c r="K735" s="7"/>
      <c r="L735" s="9" t="s">
        <v>413</v>
      </c>
      <c r="M735" s="18">
        <v>368</v>
      </c>
      <c r="N735" s="25" t="s">
        <v>163</v>
      </c>
      <c r="O735" s="18">
        <v>362</v>
      </c>
      <c r="P735" s="25" t="s">
        <v>163</v>
      </c>
      <c r="Q735" s="25" t="s">
        <v>163</v>
      </c>
      <c r="R735" s="25" t="s">
        <v>163</v>
      </c>
      <c r="S735" s="25" t="s">
        <v>163</v>
      </c>
      <c r="T735" s="16">
        <v>1022</v>
      </c>
      <c r="U735" s="18">
        <v>378</v>
      </c>
    </row>
    <row r="736" spans="1:21" ht="16.5" customHeight="1">
      <c r="A736" s="7"/>
      <c r="B736" s="7"/>
      <c r="C736" s="7"/>
      <c r="D736" s="7"/>
      <c r="E736" s="7" t="s">
        <v>421</v>
      </c>
      <c r="F736" s="7"/>
      <c r="G736" s="7"/>
      <c r="H736" s="7"/>
      <c r="I736" s="7"/>
      <c r="J736" s="7"/>
      <c r="K736" s="7"/>
      <c r="L736" s="9" t="s">
        <v>413</v>
      </c>
      <c r="M736" s="18">
        <v>315</v>
      </c>
      <c r="N736" s="18">
        <v>107</v>
      </c>
      <c r="O736" s="18">
        <v>183</v>
      </c>
      <c r="P736" s="18">
        <v>196</v>
      </c>
      <c r="Q736" s="27">
        <v>97</v>
      </c>
      <c r="R736" s="18">
        <v>127</v>
      </c>
      <c r="S736" s="25" t="s">
        <v>163</v>
      </c>
      <c r="T736" s="25" t="s">
        <v>163</v>
      </c>
      <c r="U736" s="18">
        <v>190</v>
      </c>
    </row>
    <row r="737" spans="1:21" ht="16.5" customHeight="1">
      <c r="A737" s="7"/>
      <c r="B737" s="7"/>
      <c r="C737" s="7"/>
      <c r="D737" s="7"/>
      <c r="E737" s="7" t="s">
        <v>422</v>
      </c>
      <c r="F737" s="7"/>
      <c r="G737" s="7"/>
      <c r="H737" s="7"/>
      <c r="I737" s="7"/>
      <c r="J737" s="7"/>
      <c r="K737" s="7"/>
      <c r="L737" s="9" t="s">
        <v>413</v>
      </c>
      <c r="M737" s="18">
        <v>174</v>
      </c>
      <c r="N737" s="27">
        <v>94</v>
      </c>
      <c r="O737" s="27">
        <v>88</v>
      </c>
      <c r="P737" s="18">
        <v>250</v>
      </c>
      <c r="Q737" s="18">
        <v>179</v>
      </c>
      <c r="R737" s="25" t="s">
        <v>163</v>
      </c>
      <c r="S737" s="25" t="s">
        <v>163</v>
      </c>
      <c r="T737" s="25" t="s">
        <v>163</v>
      </c>
      <c r="U737" s="18">
        <v>140</v>
      </c>
    </row>
    <row r="738" spans="1:21" ht="16.5" customHeight="1">
      <c r="A738" s="7"/>
      <c r="B738" s="7"/>
      <c r="C738" s="7"/>
      <c r="D738" s="7"/>
      <c r="E738" s="7" t="s">
        <v>423</v>
      </c>
      <c r="F738" s="7"/>
      <c r="G738" s="7"/>
      <c r="H738" s="7"/>
      <c r="I738" s="7"/>
      <c r="J738" s="7"/>
      <c r="K738" s="7"/>
      <c r="L738" s="9" t="s">
        <v>413</v>
      </c>
      <c r="M738" s="18">
        <v>371</v>
      </c>
      <c r="N738" s="18">
        <v>343</v>
      </c>
      <c r="O738" s="18">
        <v>346</v>
      </c>
      <c r="P738" s="25" t="s">
        <v>163</v>
      </c>
      <c r="Q738" s="18">
        <v>382</v>
      </c>
      <c r="R738" s="25" t="s">
        <v>163</v>
      </c>
      <c r="S738" s="25" t="s">
        <v>163</v>
      </c>
      <c r="T738" s="25" t="s">
        <v>163</v>
      </c>
      <c r="U738" s="18">
        <v>376</v>
      </c>
    </row>
    <row r="739" spans="1:21" ht="16.5" customHeight="1">
      <c r="A739" s="7"/>
      <c r="B739" s="7"/>
      <c r="C739" s="7"/>
      <c r="D739" s="7"/>
      <c r="E739" s="7" t="s">
        <v>424</v>
      </c>
      <c r="F739" s="7"/>
      <c r="G739" s="7"/>
      <c r="H739" s="7"/>
      <c r="I739" s="7"/>
      <c r="J739" s="7"/>
      <c r="K739" s="7"/>
      <c r="L739" s="9" t="s">
        <v>413</v>
      </c>
      <c r="M739" s="18">
        <v>364</v>
      </c>
      <c r="N739" s="18">
        <v>120</v>
      </c>
      <c r="O739" s="18">
        <v>272</v>
      </c>
      <c r="P739" s="18">
        <v>341</v>
      </c>
      <c r="Q739" s="18">
        <v>345</v>
      </c>
      <c r="R739" s="18">
        <v>299</v>
      </c>
      <c r="S739" s="18">
        <v>355</v>
      </c>
      <c r="T739" s="18">
        <v>401</v>
      </c>
      <c r="U739" s="18">
        <v>350</v>
      </c>
    </row>
    <row r="740" spans="1:21" ht="16.5" customHeight="1">
      <c r="A740" s="7"/>
      <c r="B740" s="7"/>
      <c r="C740" s="7"/>
      <c r="D740" s="7"/>
      <c r="E740" s="7" t="s">
        <v>425</v>
      </c>
      <c r="F740" s="7"/>
      <c r="G740" s="7"/>
      <c r="H740" s="7"/>
      <c r="I740" s="7"/>
      <c r="J740" s="7"/>
      <c r="K740" s="7"/>
      <c r="L740" s="9" t="s">
        <v>413</v>
      </c>
      <c r="M740" s="18">
        <v>354</v>
      </c>
      <c r="N740" s="18">
        <v>305</v>
      </c>
      <c r="O740" s="18">
        <v>287</v>
      </c>
      <c r="P740" s="18">
        <v>346</v>
      </c>
      <c r="Q740" s="18">
        <v>339</v>
      </c>
      <c r="R740" s="18">
        <v>278</v>
      </c>
      <c r="S740" s="18">
        <v>333</v>
      </c>
      <c r="T740" s="25" t="s">
        <v>163</v>
      </c>
      <c r="U740" s="18">
        <v>342</v>
      </c>
    </row>
    <row r="741" spans="1:21" ht="16.5" customHeight="1">
      <c r="A741" s="7"/>
      <c r="B741" s="7"/>
      <c r="C741" s="7"/>
      <c r="D741" s="7"/>
      <c r="E741" s="7" t="s">
        <v>426</v>
      </c>
      <c r="F741" s="7"/>
      <c r="G741" s="7"/>
      <c r="H741" s="7"/>
      <c r="I741" s="7"/>
      <c r="J741" s="7"/>
      <c r="K741" s="7"/>
      <c r="L741" s="9" t="s">
        <v>413</v>
      </c>
      <c r="M741" s="18">
        <v>364</v>
      </c>
      <c r="N741" s="18">
        <v>347</v>
      </c>
      <c r="O741" s="18">
        <v>321</v>
      </c>
      <c r="P741" s="18">
        <v>378</v>
      </c>
      <c r="Q741" s="18">
        <v>343</v>
      </c>
      <c r="R741" s="18">
        <v>387</v>
      </c>
      <c r="S741" s="18">
        <v>390</v>
      </c>
      <c r="T741" s="25" t="s">
        <v>163</v>
      </c>
      <c r="U741" s="18">
        <v>360</v>
      </c>
    </row>
    <row r="742" spans="1:21" ht="29.45" customHeight="1">
      <c r="A742" s="7"/>
      <c r="B742" s="7"/>
      <c r="C742" s="7"/>
      <c r="D742" s="7"/>
      <c r="E742" s="69" t="s">
        <v>427</v>
      </c>
      <c r="F742" s="69"/>
      <c r="G742" s="69"/>
      <c r="H742" s="69"/>
      <c r="I742" s="69"/>
      <c r="J742" s="69"/>
      <c r="K742" s="69"/>
      <c r="L742" s="9" t="s">
        <v>413</v>
      </c>
      <c r="M742" s="18">
        <v>290</v>
      </c>
      <c r="N742" s="18">
        <v>311</v>
      </c>
      <c r="O742" s="18">
        <v>344</v>
      </c>
      <c r="P742" s="25" t="s">
        <v>163</v>
      </c>
      <c r="Q742" s="25" t="s">
        <v>163</v>
      </c>
      <c r="R742" s="25" t="s">
        <v>163</v>
      </c>
      <c r="S742" s="18">
        <v>385</v>
      </c>
      <c r="T742" s="25" t="s">
        <v>163</v>
      </c>
      <c r="U742" s="18">
        <v>345</v>
      </c>
    </row>
    <row r="743" spans="1:21" ht="16.5" customHeight="1">
      <c r="A743" s="7"/>
      <c r="B743" s="7"/>
      <c r="C743" s="7"/>
      <c r="D743" s="7"/>
      <c r="E743" s="7" t="s">
        <v>428</v>
      </c>
      <c r="F743" s="7"/>
      <c r="G743" s="7"/>
      <c r="H743" s="7"/>
      <c r="I743" s="7"/>
      <c r="J743" s="7"/>
      <c r="K743" s="7"/>
      <c r="L743" s="9" t="s">
        <v>413</v>
      </c>
      <c r="M743" s="18">
        <v>291</v>
      </c>
      <c r="N743" s="18">
        <v>167</v>
      </c>
      <c r="O743" s="18">
        <v>202</v>
      </c>
      <c r="P743" s="18">
        <v>169</v>
      </c>
      <c r="Q743" s="18">
        <v>212</v>
      </c>
      <c r="R743" s="18">
        <v>261</v>
      </c>
      <c r="S743" s="18">
        <v>250</v>
      </c>
      <c r="T743" s="18">
        <v>203</v>
      </c>
      <c r="U743" s="18">
        <v>222</v>
      </c>
    </row>
    <row r="744" spans="1:21" ht="16.5" customHeight="1">
      <c r="A744" s="7"/>
      <c r="B744" s="7"/>
      <c r="C744" s="7" t="s">
        <v>311</v>
      </c>
      <c r="D744" s="7"/>
      <c r="E744" s="7"/>
      <c r="F744" s="7"/>
      <c r="G744" s="7"/>
      <c r="H744" s="7"/>
      <c r="I744" s="7"/>
      <c r="J744" s="7"/>
      <c r="K744" s="7"/>
      <c r="L744" s="9"/>
      <c r="M744" s="10"/>
      <c r="N744" s="10"/>
      <c r="O744" s="10"/>
      <c r="P744" s="10"/>
      <c r="Q744" s="10"/>
      <c r="R744" s="10"/>
      <c r="S744" s="10"/>
      <c r="T744" s="10"/>
      <c r="U744" s="10"/>
    </row>
    <row r="745" spans="1:21" ht="16.5" customHeight="1">
      <c r="A745" s="7"/>
      <c r="B745" s="7"/>
      <c r="C745" s="7"/>
      <c r="D745" s="7" t="s">
        <v>411</v>
      </c>
      <c r="E745" s="7"/>
      <c r="F745" s="7"/>
      <c r="G745" s="7"/>
      <c r="H745" s="7"/>
      <c r="I745" s="7"/>
      <c r="J745" s="7"/>
      <c r="K745" s="7"/>
      <c r="L745" s="9"/>
      <c r="M745" s="10"/>
      <c r="N745" s="10"/>
      <c r="O745" s="10"/>
      <c r="P745" s="10"/>
      <c r="Q745" s="10"/>
      <c r="R745" s="10"/>
      <c r="S745" s="10"/>
      <c r="T745" s="10"/>
      <c r="U745" s="10"/>
    </row>
    <row r="746" spans="1:21" ht="16.5" customHeight="1">
      <c r="A746" s="7"/>
      <c r="B746" s="7"/>
      <c r="C746" s="7"/>
      <c r="D746" s="7"/>
      <c r="E746" s="7" t="s">
        <v>412</v>
      </c>
      <c r="F746" s="7"/>
      <c r="G746" s="7"/>
      <c r="H746" s="7"/>
      <c r="I746" s="7"/>
      <c r="J746" s="7"/>
      <c r="K746" s="7"/>
      <c r="L746" s="9" t="s">
        <v>413</v>
      </c>
      <c r="M746" s="18">
        <v>262</v>
      </c>
      <c r="N746" s="27">
        <v>62</v>
      </c>
      <c r="O746" s="27">
        <v>84</v>
      </c>
      <c r="P746" s="27">
        <v>32</v>
      </c>
      <c r="Q746" s="18">
        <v>127</v>
      </c>
      <c r="R746" s="18">
        <v>217</v>
      </c>
      <c r="S746" s="18">
        <v>124</v>
      </c>
      <c r="T746" s="27">
        <v>45</v>
      </c>
      <c r="U746" s="18">
        <v>164</v>
      </c>
    </row>
    <row r="747" spans="1:21" ht="16.5" customHeight="1">
      <c r="A747" s="7"/>
      <c r="B747" s="7"/>
      <c r="C747" s="7"/>
      <c r="D747" s="7"/>
      <c r="E747" s="7" t="s">
        <v>414</v>
      </c>
      <c r="F747" s="7"/>
      <c r="G747" s="7"/>
      <c r="H747" s="7"/>
      <c r="I747" s="7"/>
      <c r="J747" s="7"/>
      <c r="K747" s="7"/>
      <c r="L747" s="9" t="s">
        <v>413</v>
      </c>
      <c r="M747" s="27">
        <v>58</v>
      </c>
      <c r="N747" s="27">
        <v>32</v>
      </c>
      <c r="O747" s="27">
        <v>53</v>
      </c>
      <c r="P747" s="27">
        <v>30</v>
      </c>
      <c r="Q747" s="27">
        <v>56</v>
      </c>
      <c r="R747" s="27">
        <v>27</v>
      </c>
      <c r="S747" s="27">
        <v>61</v>
      </c>
      <c r="T747" s="25" t="s">
        <v>163</v>
      </c>
      <c r="U747" s="27">
        <v>44</v>
      </c>
    </row>
    <row r="748" spans="1:21" ht="29.45" customHeight="1">
      <c r="A748" s="7"/>
      <c r="B748" s="7"/>
      <c r="C748" s="7"/>
      <c r="D748" s="7"/>
      <c r="E748" s="69" t="s">
        <v>415</v>
      </c>
      <c r="F748" s="69"/>
      <c r="G748" s="69"/>
      <c r="H748" s="69"/>
      <c r="I748" s="69"/>
      <c r="J748" s="69"/>
      <c r="K748" s="69"/>
      <c r="L748" s="9" t="s">
        <v>413</v>
      </c>
      <c r="M748" s="24" t="s">
        <v>132</v>
      </c>
      <c r="N748" s="25" t="s">
        <v>163</v>
      </c>
      <c r="O748" s="24" t="s">
        <v>132</v>
      </c>
      <c r="P748" s="24" t="s">
        <v>132</v>
      </c>
      <c r="Q748" s="24" t="s">
        <v>132</v>
      </c>
      <c r="R748" s="24" t="s">
        <v>132</v>
      </c>
      <c r="S748" s="24" t="s">
        <v>132</v>
      </c>
      <c r="T748" s="24" t="s">
        <v>132</v>
      </c>
      <c r="U748" s="25" t="s">
        <v>163</v>
      </c>
    </row>
    <row r="749" spans="1:21" ht="16.5" customHeight="1">
      <c r="A749" s="7"/>
      <c r="B749" s="7"/>
      <c r="C749" s="7"/>
      <c r="D749" s="7"/>
      <c r="E749" s="7" t="s">
        <v>416</v>
      </c>
      <c r="F749" s="7"/>
      <c r="G749" s="7"/>
      <c r="H749" s="7"/>
      <c r="I749" s="7"/>
      <c r="J749" s="7"/>
      <c r="K749" s="7"/>
      <c r="L749" s="9" t="s">
        <v>413</v>
      </c>
      <c r="M749" s="27">
        <v>27</v>
      </c>
      <c r="N749" s="27">
        <v>18</v>
      </c>
      <c r="O749" s="27">
        <v>27</v>
      </c>
      <c r="P749" s="27">
        <v>22</v>
      </c>
      <c r="Q749" s="27">
        <v>35</v>
      </c>
      <c r="R749" s="27">
        <v>21</v>
      </c>
      <c r="S749" s="27">
        <v>28</v>
      </c>
      <c r="T749" s="25" t="s">
        <v>163</v>
      </c>
      <c r="U749" s="27">
        <v>23</v>
      </c>
    </row>
    <row r="750" spans="1:21" ht="16.5" customHeight="1">
      <c r="A750" s="7"/>
      <c r="B750" s="7"/>
      <c r="C750" s="7"/>
      <c r="D750" s="7"/>
      <c r="E750" s="7" t="s">
        <v>417</v>
      </c>
      <c r="F750" s="7"/>
      <c r="G750" s="7"/>
      <c r="H750" s="7"/>
      <c r="I750" s="7"/>
      <c r="J750" s="7"/>
      <c r="K750" s="7"/>
      <c r="L750" s="9" t="s">
        <v>413</v>
      </c>
      <c r="M750" s="27">
        <v>63</v>
      </c>
      <c r="N750" s="27">
        <v>28</v>
      </c>
      <c r="O750" s="27">
        <v>70</v>
      </c>
      <c r="P750" s="27">
        <v>37</v>
      </c>
      <c r="Q750" s="25" t="s">
        <v>163</v>
      </c>
      <c r="R750" s="25" t="s">
        <v>163</v>
      </c>
      <c r="S750" s="25" t="s">
        <v>163</v>
      </c>
      <c r="T750" s="25" t="s">
        <v>163</v>
      </c>
      <c r="U750" s="27">
        <v>48</v>
      </c>
    </row>
    <row r="751" spans="1:21" ht="16.5" customHeight="1">
      <c r="A751" s="7"/>
      <c r="B751" s="7"/>
      <c r="C751" s="7"/>
      <c r="D751" s="7"/>
      <c r="E751" s="7" t="s">
        <v>418</v>
      </c>
      <c r="F751" s="7"/>
      <c r="G751" s="7"/>
      <c r="H751" s="7"/>
      <c r="I751" s="7"/>
      <c r="J751" s="7"/>
      <c r="K751" s="7"/>
      <c r="L751" s="9" t="s">
        <v>413</v>
      </c>
      <c r="M751" s="27">
        <v>84</v>
      </c>
      <c r="N751" s="27">
        <v>48</v>
      </c>
      <c r="O751" s="27">
        <v>66</v>
      </c>
      <c r="P751" s="27">
        <v>66</v>
      </c>
      <c r="Q751" s="27">
        <v>89</v>
      </c>
      <c r="R751" s="27">
        <v>71</v>
      </c>
      <c r="S751" s="25" t="s">
        <v>163</v>
      </c>
      <c r="T751" s="25" t="s">
        <v>163</v>
      </c>
      <c r="U751" s="27">
        <v>68</v>
      </c>
    </row>
    <row r="752" spans="1:21" ht="16.5" customHeight="1">
      <c r="A752" s="7"/>
      <c r="B752" s="7"/>
      <c r="C752" s="7"/>
      <c r="D752" s="7"/>
      <c r="E752" s="7" t="s">
        <v>419</v>
      </c>
      <c r="F752" s="7"/>
      <c r="G752" s="7"/>
      <c r="H752" s="7"/>
      <c r="I752" s="7"/>
      <c r="J752" s="7"/>
      <c r="K752" s="7"/>
      <c r="L752" s="9" t="s">
        <v>413</v>
      </c>
      <c r="M752" s="27">
        <v>91</v>
      </c>
      <c r="N752" s="27">
        <v>47</v>
      </c>
      <c r="O752" s="27">
        <v>73</v>
      </c>
      <c r="P752" s="27">
        <v>37</v>
      </c>
      <c r="Q752" s="27">
        <v>52</v>
      </c>
      <c r="R752" s="27">
        <v>33</v>
      </c>
      <c r="S752" s="25" t="s">
        <v>163</v>
      </c>
      <c r="T752" s="25" t="s">
        <v>163</v>
      </c>
      <c r="U752" s="27">
        <v>64</v>
      </c>
    </row>
    <row r="753" spans="1:21" ht="16.5" customHeight="1">
      <c r="A753" s="7"/>
      <c r="B753" s="7"/>
      <c r="C753" s="7"/>
      <c r="D753" s="7"/>
      <c r="E753" s="7" t="s">
        <v>420</v>
      </c>
      <c r="F753" s="7"/>
      <c r="G753" s="7"/>
      <c r="H753" s="7"/>
      <c r="I753" s="7"/>
      <c r="J753" s="7"/>
      <c r="K753" s="7"/>
      <c r="L753" s="9" t="s">
        <v>413</v>
      </c>
      <c r="M753" s="18">
        <v>300</v>
      </c>
      <c r="N753" s="27">
        <v>99</v>
      </c>
      <c r="O753" s="18">
        <v>250</v>
      </c>
      <c r="P753" s="25" t="s">
        <v>163</v>
      </c>
      <c r="Q753" s="25" t="s">
        <v>163</v>
      </c>
      <c r="R753" s="25" t="s">
        <v>163</v>
      </c>
      <c r="S753" s="24" t="s">
        <v>132</v>
      </c>
      <c r="T753" s="25" t="s">
        <v>163</v>
      </c>
      <c r="U753" s="18">
        <v>226</v>
      </c>
    </row>
    <row r="754" spans="1:21" ht="16.5" customHeight="1">
      <c r="A754" s="7"/>
      <c r="B754" s="7"/>
      <c r="C754" s="7"/>
      <c r="D754" s="7"/>
      <c r="E754" s="7" t="s">
        <v>421</v>
      </c>
      <c r="F754" s="7"/>
      <c r="G754" s="7"/>
      <c r="H754" s="7"/>
      <c r="I754" s="7"/>
      <c r="J754" s="7"/>
      <c r="K754" s="7"/>
      <c r="L754" s="9" t="s">
        <v>413</v>
      </c>
      <c r="M754" s="27">
        <v>73</v>
      </c>
      <c r="N754" s="27">
        <v>60</v>
      </c>
      <c r="O754" s="27">
        <v>54</v>
      </c>
      <c r="P754" s="18">
        <v>139</v>
      </c>
      <c r="Q754" s="25" t="s">
        <v>163</v>
      </c>
      <c r="R754" s="25" t="s">
        <v>163</v>
      </c>
      <c r="S754" s="25" t="s">
        <v>163</v>
      </c>
      <c r="T754" s="25" t="s">
        <v>163</v>
      </c>
      <c r="U754" s="27">
        <v>64</v>
      </c>
    </row>
    <row r="755" spans="1:21" ht="16.5" customHeight="1">
      <c r="A755" s="7"/>
      <c r="B755" s="7"/>
      <c r="C755" s="7"/>
      <c r="D755" s="7"/>
      <c r="E755" s="7" t="s">
        <v>422</v>
      </c>
      <c r="F755" s="7"/>
      <c r="G755" s="7"/>
      <c r="H755" s="7"/>
      <c r="I755" s="7"/>
      <c r="J755" s="7"/>
      <c r="K755" s="7"/>
      <c r="L755" s="9" t="s">
        <v>413</v>
      </c>
      <c r="M755" s="27">
        <v>54</v>
      </c>
      <c r="N755" s="27">
        <v>28</v>
      </c>
      <c r="O755" s="27">
        <v>33</v>
      </c>
      <c r="P755" s="27">
        <v>33</v>
      </c>
      <c r="Q755" s="27">
        <v>61</v>
      </c>
      <c r="R755" s="25" t="s">
        <v>163</v>
      </c>
      <c r="S755" s="25" t="s">
        <v>163</v>
      </c>
      <c r="T755" s="25" t="s">
        <v>163</v>
      </c>
      <c r="U755" s="27">
        <v>39</v>
      </c>
    </row>
    <row r="756" spans="1:21" ht="16.5" customHeight="1">
      <c r="A756" s="7"/>
      <c r="B756" s="7"/>
      <c r="C756" s="7"/>
      <c r="D756" s="7"/>
      <c r="E756" s="7" t="s">
        <v>423</v>
      </c>
      <c r="F756" s="7"/>
      <c r="G756" s="7"/>
      <c r="H756" s="7"/>
      <c r="I756" s="7"/>
      <c r="J756" s="7"/>
      <c r="K756" s="7"/>
      <c r="L756" s="9" t="s">
        <v>413</v>
      </c>
      <c r="M756" s="18">
        <v>325</v>
      </c>
      <c r="N756" s="18">
        <v>166</v>
      </c>
      <c r="O756" s="18">
        <v>223</v>
      </c>
      <c r="P756" s="18">
        <v>222</v>
      </c>
      <c r="Q756" s="18">
        <v>342</v>
      </c>
      <c r="R756" s="25" t="s">
        <v>163</v>
      </c>
      <c r="S756" s="25" t="s">
        <v>163</v>
      </c>
      <c r="T756" s="25" t="s">
        <v>163</v>
      </c>
      <c r="U756" s="18">
        <v>270</v>
      </c>
    </row>
    <row r="757" spans="1:21" ht="16.5" customHeight="1">
      <c r="A757" s="7"/>
      <c r="B757" s="7"/>
      <c r="C757" s="7"/>
      <c r="D757" s="7"/>
      <c r="E757" s="7" t="s">
        <v>424</v>
      </c>
      <c r="F757" s="7"/>
      <c r="G757" s="7"/>
      <c r="H757" s="7"/>
      <c r="I757" s="7"/>
      <c r="J757" s="7"/>
      <c r="K757" s="7"/>
      <c r="L757" s="9" t="s">
        <v>413</v>
      </c>
      <c r="M757" s="18">
        <v>281</v>
      </c>
      <c r="N757" s="18">
        <v>108</v>
      </c>
      <c r="O757" s="27">
        <v>91</v>
      </c>
      <c r="P757" s="18">
        <v>211</v>
      </c>
      <c r="Q757" s="18">
        <v>110</v>
      </c>
      <c r="R757" s="27">
        <v>57</v>
      </c>
      <c r="S757" s="25" t="s">
        <v>163</v>
      </c>
      <c r="T757" s="25" t="s">
        <v>163</v>
      </c>
      <c r="U757" s="18">
        <v>160</v>
      </c>
    </row>
    <row r="758" spans="1:21" ht="16.5" customHeight="1">
      <c r="A758" s="7"/>
      <c r="B758" s="7"/>
      <c r="C758" s="7"/>
      <c r="D758" s="7"/>
      <c r="E758" s="7" t="s">
        <v>425</v>
      </c>
      <c r="F758" s="7"/>
      <c r="G758" s="7"/>
      <c r="H758" s="7"/>
      <c r="I758" s="7"/>
      <c r="J758" s="7"/>
      <c r="K758" s="7"/>
      <c r="L758" s="9" t="s">
        <v>413</v>
      </c>
      <c r="M758" s="18">
        <v>258</v>
      </c>
      <c r="N758" s="18">
        <v>102</v>
      </c>
      <c r="O758" s="27">
        <v>85</v>
      </c>
      <c r="P758" s="27">
        <v>73</v>
      </c>
      <c r="Q758" s="18">
        <v>223</v>
      </c>
      <c r="R758" s="18">
        <v>272</v>
      </c>
      <c r="S758" s="25" t="s">
        <v>163</v>
      </c>
      <c r="T758" s="25" t="s">
        <v>163</v>
      </c>
      <c r="U758" s="18">
        <v>127</v>
      </c>
    </row>
    <row r="759" spans="1:21" ht="16.5" customHeight="1">
      <c r="A759" s="7"/>
      <c r="B759" s="7"/>
      <c r="C759" s="7"/>
      <c r="D759" s="7"/>
      <c r="E759" s="7" t="s">
        <v>426</v>
      </c>
      <c r="F759" s="7"/>
      <c r="G759" s="7"/>
      <c r="H759" s="7"/>
      <c r="I759" s="7"/>
      <c r="J759" s="7"/>
      <c r="K759" s="7"/>
      <c r="L759" s="9" t="s">
        <v>413</v>
      </c>
      <c r="M759" s="18">
        <v>305</v>
      </c>
      <c r="N759" s="18">
        <v>126</v>
      </c>
      <c r="O759" s="18">
        <v>163</v>
      </c>
      <c r="P759" s="27">
        <v>92</v>
      </c>
      <c r="Q759" s="18">
        <v>311</v>
      </c>
      <c r="R759" s="18">
        <v>373</v>
      </c>
      <c r="S759" s="18">
        <v>209</v>
      </c>
      <c r="T759" s="25" t="s">
        <v>163</v>
      </c>
      <c r="U759" s="18">
        <v>211</v>
      </c>
    </row>
    <row r="760" spans="1:21" ht="29.45" customHeight="1">
      <c r="A760" s="7"/>
      <c r="B760" s="7"/>
      <c r="C760" s="7"/>
      <c r="D760" s="7"/>
      <c r="E760" s="69" t="s">
        <v>427</v>
      </c>
      <c r="F760" s="69"/>
      <c r="G760" s="69"/>
      <c r="H760" s="69"/>
      <c r="I760" s="69"/>
      <c r="J760" s="69"/>
      <c r="K760" s="69"/>
      <c r="L760" s="9" t="s">
        <v>413</v>
      </c>
      <c r="M760" s="18">
        <v>103</v>
      </c>
      <c r="N760" s="18">
        <v>130</v>
      </c>
      <c r="O760" s="27">
        <v>72</v>
      </c>
      <c r="P760" s="27">
        <v>37</v>
      </c>
      <c r="Q760" s="18">
        <v>116</v>
      </c>
      <c r="R760" s="25" t="s">
        <v>163</v>
      </c>
      <c r="S760" s="25" t="s">
        <v>163</v>
      </c>
      <c r="T760" s="25" t="s">
        <v>163</v>
      </c>
      <c r="U760" s="18">
        <v>101</v>
      </c>
    </row>
    <row r="761" spans="1:21" ht="16.5" customHeight="1">
      <c r="A761" s="7"/>
      <c r="B761" s="7"/>
      <c r="C761" s="7"/>
      <c r="D761" s="7"/>
      <c r="E761" s="7" t="s">
        <v>428</v>
      </c>
      <c r="F761" s="7"/>
      <c r="G761" s="7"/>
      <c r="H761" s="7"/>
      <c r="I761" s="7"/>
      <c r="J761" s="7"/>
      <c r="K761" s="7"/>
      <c r="L761" s="9" t="s">
        <v>413</v>
      </c>
      <c r="M761" s="27">
        <v>67</v>
      </c>
      <c r="N761" s="27">
        <v>29</v>
      </c>
      <c r="O761" s="27">
        <v>39</v>
      </c>
      <c r="P761" s="27">
        <v>39</v>
      </c>
      <c r="Q761" s="27">
        <v>52</v>
      </c>
      <c r="R761" s="27">
        <v>42</v>
      </c>
      <c r="S761" s="27">
        <v>67</v>
      </c>
      <c r="T761" s="27">
        <v>30</v>
      </c>
      <c r="U761" s="27">
        <v>43</v>
      </c>
    </row>
    <row r="762" spans="1:21" ht="16.5" customHeight="1">
      <c r="A762" s="7"/>
      <c r="B762" s="7"/>
      <c r="C762" s="7"/>
      <c r="D762" s="7" t="s">
        <v>429</v>
      </c>
      <c r="E762" s="7"/>
      <c r="F762" s="7"/>
      <c r="G762" s="7"/>
      <c r="H762" s="7"/>
      <c r="I762" s="7"/>
      <c r="J762" s="7"/>
      <c r="K762" s="7"/>
      <c r="L762" s="9"/>
      <c r="M762" s="10"/>
      <c r="N762" s="10"/>
      <c r="O762" s="10"/>
      <c r="P762" s="10"/>
      <c r="Q762" s="10"/>
      <c r="R762" s="10"/>
      <c r="S762" s="10"/>
      <c r="T762" s="10"/>
      <c r="U762" s="10"/>
    </row>
    <row r="763" spans="1:21" ht="16.5" customHeight="1">
      <c r="A763" s="7"/>
      <c r="B763" s="7"/>
      <c r="C763" s="7"/>
      <c r="D763" s="7"/>
      <c r="E763" s="7" t="s">
        <v>412</v>
      </c>
      <c r="F763" s="7"/>
      <c r="G763" s="7"/>
      <c r="H763" s="7"/>
      <c r="I763" s="7"/>
      <c r="J763" s="7"/>
      <c r="K763" s="7"/>
      <c r="L763" s="9" t="s">
        <v>413</v>
      </c>
      <c r="M763" s="18">
        <v>358</v>
      </c>
      <c r="N763" s="18">
        <v>217</v>
      </c>
      <c r="O763" s="18">
        <v>336</v>
      </c>
      <c r="P763" s="18">
        <v>216</v>
      </c>
      <c r="Q763" s="18">
        <v>336</v>
      </c>
      <c r="R763" s="18">
        <v>402</v>
      </c>
      <c r="S763" s="18">
        <v>331</v>
      </c>
      <c r="T763" s="18">
        <v>191</v>
      </c>
      <c r="U763" s="18">
        <v>354</v>
      </c>
    </row>
    <row r="764" spans="1:21" ht="16.5" customHeight="1">
      <c r="A764" s="7"/>
      <c r="B764" s="7"/>
      <c r="C764" s="7"/>
      <c r="D764" s="7"/>
      <c r="E764" s="7" t="s">
        <v>414</v>
      </c>
      <c r="F764" s="7"/>
      <c r="G764" s="7"/>
      <c r="H764" s="7"/>
      <c r="I764" s="7"/>
      <c r="J764" s="7"/>
      <c r="K764" s="7"/>
      <c r="L764" s="9" t="s">
        <v>413</v>
      </c>
      <c r="M764" s="18">
        <v>292</v>
      </c>
      <c r="N764" s="18">
        <v>119</v>
      </c>
      <c r="O764" s="18">
        <v>199</v>
      </c>
      <c r="P764" s="27">
        <v>81</v>
      </c>
      <c r="Q764" s="18">
        <v>111</v>
      </c>
      <c r="R764" s="27">
        <v>76</v>
      </c>
      <c r="S764" s="18">
        <v>194</v>
      </c>
      <c r="T764" s="25" t="s">
        <v>163</v>
      </c>
      <c r="U764" s="18">
        <v>159</v>
      </c>
    </row>
    <row r="765" spans="1:21" ht="29.45" customHeight="1">
      <c r="A765" s="7"/>
      <c r="B765" s="7"/>
      <c r="C765" s="7"/>
      <c r="D765" s="7"/>
      <c r="E765" s="69" t="s">
        <v>415</v>
      </c>
      <c r="F765" s="69"/>
      <c r="G765" s="69"/>
      <c r="H765" s="69"/>
      <c r="I765" s="69"/>
      <c r="J765" s="69"/>
      <c r="K765" s="69"/>
      <c r="L765" s="9" t="s">
        <v>413</v>
      </c>
      <c r="M765" s="24" t="s">
        <v>132</v>
      </c>
      <c r="N765" s="25" t="s">
        <v>163</v>
      </c>
      <c r="O765" s="24" t="s">
        <v>132</v>
      </c>
      <c r="P765" s="24" t="s">
        <v>132</v>
      </c>
      <c r="Q765" s="24" t="s">
        <v>132</v>
      </c>
      <c r="R765" s="24" t="s">
        <v>132</v>
      </c>
      <c r="S765" s="24" t="s">
        <v>132</v>
      </c>
      <c r="T765" s="24" t="s">
        <v>132</v>
      </c>
      <c r="U765" s="25" t="s">
        <v>163</v>
      </c>
    </row>
    <row r="766" spans="1:21" ht="16.5" customHeight="1">
      <c r="A766" s="7"/>
      <c r="B766" s="7"/>
      <c r="C766" s="7"/>
      <c r="D766" s="7"/>
      <c r="E766" s="7" t="s">
        <v>416</v>
      </c>
      <c r="F766" s="7"/>
      <c r="G766" s="7"/>
      <c r="H766" s="7"/>
      <c r="I766" s="7"/>
      <c r="J766" s="7"/>
      <c r="K766" s="7"/>
      <c r="L766" s="9" t="s">
        <v>413</v>
      </c>
      <c r="M766" s="18">
        <v>101</v>
      </c>
      <c r="N766" s="27">
        <v>72</v>
      </c>
      <c r="O766" s="27">
        <v>87</v>
      </c>
      <c r="P766" s="18">
        <v>180</v>
      </c>
      <c r="Q766" s="18">
        <v>111</v>
      </c>
      <c r="R766" s="18">
        <v>122</v>
      </c>
      <c r="S766" s="27">
        <v>92</v>
      </c>
      <c r="T766" s="25" t="s">
        <v>163</v>
      </c>
      <c r="U766" s="27">
        <v>94</v>
      </c>
    </row>
    <row r="767" spans="1:21" ht="16.5" customHeight="1">
      <c r="A767" s="7"/>
      <c r="B767" s="7"/>
      <c r="C767" s="7"/>
      <c r="D767" s="7"/>
      <c r="E767" s="7" t="s">
        <v>417</v>
      </c>
      <c r="F767" s="7"/>
      <c r="G767" s="7"/>
      <c r="H767" s="7"/>
      <c r="I767" s="7"/>
      <c r="J767" s="7"/>
      <c r="K767" s="7"/>
      <c r="L767" s="9" t="s">
        <v>413</v>
      </c>
      <c r="M767" s="18">
        <v>296</v>
      </c>
      <c r="N767" s="18">
        <v>136</v>
      </c>
      <c r="O767" s="18">
        <v>282</v>
      </c>
      <c r="P767" s="27">
        <v>97</v>
      </c>
      <c r="Q767" s="25" t="s">
        <v>163</v>
      </c>
      <c r="R767" s="25" t="s">
        <v>163</v>
      </c>
      <c r="S767" s="25" t="s">
        <v>163</v>
      </c>
      <c r="T767" s="25" t="s">
        <v>163</v>
      </c>
      <c r="U767" s="18">
        <v>210</v>
      </c>
    </row>
    <row r="768" spans="1:21" ht="16.5" customHeight="1">
      <c r="A768" s="7"/>
      <c r="B768" s="7"/>
      <c r="C768" s="7"/>
      <c r="D768" s="7"/>
      <c r="E768" s="7" t="s">
        <v>418</v>
      </c>
      <c r="F768" s="7"/>
      <c r="G768" s="7"/>
      <c r="H768" s="7"/>
      <c r="I768" s="7"/>
      <c r="J768" s="7"/>
      <c r="K768" s="7"/>
      <c r="L768" s="9" t="s">
        <v>413</v>
      </c>
      <c r="M768" s="18">
        <v>329</v>
      </c>
      <c r="N768" s="18">
        <v>165</v>
      </c>
      <c r="O768" s="18">
        <v>272</v>
      </c>
      <c r="P768" s="18">
        <v>173</v>
      </c>
      <c r="Q768" s="18">
        <v>357</v>
      </c>
      <c r="R768" s="18">
        <v>219</v>
      </c>
      <c r="S768" s="25" t="s">
        <v>163</v>
      </c>
      <c r="T768" s="25" t="s">
        <v>163</v>
      </c>
      <c r="U768" s="18">
        <v>272</v>
      </c>
    </row>
    <row r="769" spans="1:21" ht="16.5" customHeight="1">
      <c r="A769" s="7"/>
      <c r="B769" s="7"/>
      <c r="C769" s="7"/>
      <c r="D769" s="7"/>
      <c r="E769" s="7" t="s">
        <v>419</v>
      </c>
      <c r="F769" s="7"/>
      <c r="G769" s="7"/>
      <c r="H769" s="7"/>
      <c r="I769" s="7"/>
      <c r="J769" s="7"/>
      <c r="K769" s="7"/>
      <c r="L769" s="9" t="s">
        <v>413</v>
      </c>
      <c r="M769" s="18">
        <v>349</v>
      </c>
      <c r="N769" s="18">
        <v>162</v>
      </c>
      <c r="O769" s="18">
        <v>250</v>
      </c>
      <c r="P769" s="18">
        <v>118</v>
      </c>
      <c r="Q769" s="18">
        <v>229</v>
      </c>
      <c r="R769" s="27">
        <v>99</v>
      </c>
      <c r="S769" s="25" t="s">
        <v>163</v>
      </c>
      <c r="T769" s="25" t="s">
        <v>163</v>
      </c>
      <c r="U769" s="18">
        <v>289</v>
      </c>
    </row>
    <row r="770" spans="1:21" ht="16.5" customHeight="1">
      <c r="A770" s="7"/>
      <c r="B770" s="7"/>
      <c r="C770" s="7"/>
      <c r="D770" s="7"/>
      <c r="E770" s="7" t="s">
        <v>420</v>
      </c>
      <c r="F770" s="7"/>
      <c r="G770" s="7"/>
      <c r="H770" s="7"/>
      <c r="I770" s="7"/>
      <c r="J770" s="7"/>
      <c r="K770" s="7"/>
      <c r="L770" s="9" t="s">
        <v>413</v>
      </c>
      <c r="M770" s="18">
        <v>364</v>
      </c>
      <c r="N770" s="18">
        <v>445</v>
      </c>
      <c r="O770" s="18">
        <v>351</v>
      </c>
      <c r="P770" s="25" t="s">
        <v>163</v>
      </c>
      <c r="Q770" s="25" t="s">
        <v>163</v>
      </c>
      <c r="R770" s="25" t="s">
        <v>163</v>
      </c>
      <c r="S770" s="24" t="s">
        <v>132</v>
      </c>
      <c r="T770" s="25" t="s">
        <v>163</v>
      </c>
      <c r="U770" s="18">
        <v>363</v>
      </c>
    </row>
    <row r="771" spans="1:21" ht="16.5" customHeight="1">
      <c r="A771" s="7"/>
      <c r="B771" s="7"/>
      <c r="C771" s="7"/>
      <c r="D771" s="7"/>
      <c r="E771" s="7" t="s">
        <v>421</v>
      </c>
      <c r="F771" s="7"/>
      <c r="G771" s="7"/>
      <c r="H771" s="7"/>
      <c r="I771" s="7"/>
      <c r="J771" s="7"/>
      <c r="K771" s="7"/>
      <c r="L771" s="9" t="s">
        <v>413</v>
      </c>
      <c r="M771" s="18">
        <v>341</v>
      </c>
      <c r="N771" s="18">
        <v>184</v>
      </c>
      <c r="O771" s="18">
        <v>294</v>
      </c>
      <c r="P771" s="18">
        <v>350</v>
      </c>
      <c r="Q771" s="25" t="s">
        <v>163</v>
      </c>
      <c r="R771" s="25" t="s">
        <v>163</v>
      </c>
      <c r="S771" s="25" t="s">
        <v>163</v>
      </c>
      <c r="T771" s="25" t="s">
        <v>163</v>
      </c>
      <c r="U771" s="18">
        <v>320</v>
      </c>
    </row>
    <row r="772" spans="1:21" ht="16.5" customHeight="1">
      <c r="A772" s="7"/>
      <c r="B772" s="7"/>
      <c r="C772" s="7"/>
      <c r="D772" s="7"/>
      <c r="E772" s="7" t="s">
        <v>422</v>
      </c>
      <c r="F772" s="7"/>
      <c r="G772" s="7"/>
      <c r="H772" s="7"/>
      <c r="I772" s="7"/>
      <c r="J772" s="7"/>
      <c r="K772" s="7"/>
      <c r="L772" s="9" t="s">
        <v>413</v>
      </c>
      <c r="M772" s="18">
        <v>215</v>
      </c>
      <c r="N772" s="18">
        <v>127</v>
      </c>
      <c r="O772" s="27">
        <v>89</v>
      </c>
      <c r="P772" s="18">
        <v>142</v>
      </c>
      <c r="Q772" s="18">
        <v>126</v>
      </c>
      <c r="R772" s="25" t="s">
        <v>163</v>
      </c>
      <c r="S772" s="25" t="s">
        <v>163</v>
      </c>
      <c r="T772" s="25" t="s">
        <v>163</v>
      </c>
      <c r="U772" s="18">
        <v>137</v>
      </c>
    </row>
    <row r="773" spans="1:21" ht="16.5" customHeight="1">
      <c r="A773" s="7"/>
      <c r="B773" s="7"/>
      <c r="C773" s="7"/>
      <c r="D773" s="7"/>
      <c r="E773" s="7" t="s">
        <v>423</v>
      </c>
      <c r="F773" s="7"/>
      <c r="G773" s="7"/>
      <c r="H773" s="7"/>
      <c r="I773" s="7"/>
      <c r="J773" s="7"/>
      <c r="K773" s="7"/>
      <c r="L773" s="9" t="s">
        <v>413</v>
      </c>
      <c r="M773" s="18">
        <v>363</v>
      </c>
      <c r="N773" s="18">
        <v>495</v>
      </c>
      <c r="O773" s="18">
        <v>350</v>
      </c>
      <c r="P773" s="18">
        <v>401</v>
      </c>
      <c r="Q773" s="18">
        <v>399</v>
      </c>
      <c r="R773" s="25" t="s">
        <v>163</v>
      </c>
      <c r="S773" s="25" t="s">
        <v>163</v>
      </c>
      <c r="T773" s="25" t="s">
        <v>163</v>
      </c>
      <c r="U773" s="18">
        <v>389</v>
      </c>
    </row>
    <row r="774" spans="1:21" ht="16.5" customHeight="1">
      <c r="A774" s="7"/>
      <c r="B774" s="7"/>
      <c r="C774" s="7"/>
      <c r="D774" s="7"/>
      <c r="E774" s="7" t="s">
        <v>424</v>
      </c>
      <c r="F774" s="7"/>
      <c r="G774" s="7"/>
      <c r="H774" s="7"/>
      <c r="I774" s="7"/>
      <c r="J774" s="7"/>
      <c r="K774" s="7"/>
      <c r="L774" s="9" t="s">
        <v>413</v>
      </c>
      <c r="M774" s="18">
        <v>359</v>
      </c>
      <c r="N774" s="18">
        <v>356</v>
      </c>
      <c r="O774" s="18">
        <v>337</v>
      </c>
      <c r="P774" s="18">
        <v>384</v>
      </c>
      <c r="Q774" s="18">
        <v>363</v>
      </c>
      <c r="R774" s="18">
        <v>442</v>
      </c>
      <c r="S774" s="25" t="s">
        <v>163</v>
      </c>
      <c r="T774" s="25" t="s">
        <v>163</v>
      </c>
      <c r="U774" s="18">
        <v>356</v>
      </c>
    </row>
    <row r="775" spans="1:21" ht="16.5" customHeight="1">
      <c r="A775" s="7"/>
      <c r="B775" s="7"/>
      <c r="C775" s="7"/>
      <c r="D775" s="7"/>
      <c r="E775" s="7" t="s">
        <v>425</v>
      </c>
      <c r="F775" s="7"/>
      <c r="G775" s="7"/>
      <c r="H775" s="7"/>
      <c r="I775" s="7"/>
      <c r="J775" s="7"/>
      <c r="K775" s="7"/>
      <c r="L775" s="9" t="s">
        <v>413</v>
      </c>
      <c r="M775" s="18">
        <v>356</v>
      </c>
      <c r="N775" s="18">
        <v>327</v>
      </c>
      <c r="O775" s="18">
        <v>322</v>
      </c>
      <c r="P775" s="18">
        <v>198</v>
      </c>
      <c r="Q775" s="18">
        <v>376</v>
      </c>
      <c r="R775" s="18">
        <v>453</v>
      </c>
      <c r="S775" s="25" t="s">
        <v>163</v>
      </c>
      <c r="T775" s="25" t="s">
        <v>163</v>
      </c>
      <c r="U775" s="18">
        <v>351</v>
      </c>
    </row>
    <row r="776" spans="1:21" ht="16.5" customHeight="1">
      <c r="A776" s="7"/>
      <c r="B776" s="7"/>
      <c r="C776" s="7"/>
      <c r="D776" s="7"/>
      <c r="E776" s="7" t="s">
        <v>426</v>
      </c>
      <c r="F776" s="7"/>
      <c r="G776" s="7"/>
      <c r="H776" s="7"/>
      <c r="I776" s="7"/>
      <c r="J776" s="7"/>
      <c r="K776" s="7"/>
      <c r="L776" s="9" t="s">
        <v>413</v>
      </c>
      <c r="M776" s="18">
        <v>362</v>
      </c>
      <c r="N776" s="18">
        <v>359</v>
      </c>
      <c r="O776" s="18">
        <v>353</v>
      </c>
      <c r="P776" s="18">
        <v>265</v>
      </c>
      <c r="Q776" s="18">
        <v>381</v>
      </c>
      <c r="R776" s="18">
        <v>553</v>
      </c>
      <c r="S776" s="18">
        <v>348</v>
      </c>
      <c r="T776" s="25" t="s">
        <v>163</v>
      </c>
      <c r="U776" s="18">
        <v>363</v>
      </c>
    </row>
    <row r="777" spans="1:21" ht="29.45" customHeight="1">
      <c r="A777" s="7"/>
      <c r="B777" s="7"/>
      <c r="C777" s="7"/>
      <c r="D777" s="7"/>
      <c r="E777" s="69" t="s">
        <v>427</v>
      </c>
      <c r="F777" s="69"/>
      <c r="G777" s="69"/>
      <c r="H777" s="69"/>
      <c r="I777" s="69"/>
      <c r="J777" s="69"/>
      <c r="K777" s="69"/>
      <c r="L777" s="9" t="s">
        <v>413</v>
      </c>
      <c r="M777" s="18">
        <v>354</v>
      </c>
      <c r="N777" s="18">
        <v>367</v>
      </c>
      <c r="O777" s="18">
        <v>238</v>
      </c>
      <c r="P777" s="18">
        <v>243</v>
      </c>
      <c r="Q777" s="18">
        <v>293</v>
      </c>
      <c r="R777" s="25" t="s">
        <v>163</v>
      </c>
      <c r="S777" s="25" t="s">
        <v>163</v>
      </c>
      <c r="T777" s="25" t="s">
        <v>163</v>
      </c>
      <c r="U777" s="18">
        <v>347</v>
      </c>
    </row>
    <row r="778" spans="1:21" ht="16.5" customHeight="1">
      <c r="A778" s="7"/>
      <c r="B778" s="7"/>
      <c r="C778" s="7"/>
      <c r="D778" s="7"/>
      <c r="E778" s="7" t="s">
        <v>428</v>
      </c>
      <c r="F778" s="7"/>
      <c r="G778" s="7"/>
      <c r="H778" s="7"/>
      <c r="I778" s="7"/>
      <c r="J778" s="7"/>
      <c r="K778" s="7"/>
      <c r="L778" s="9" t="s">
        <v>413</v>
      </c>
      <c r="M778" s="18">
        <v>342</v>
      </c>
      <c r="N778" s="18">
        <v>178</v>
      </c>
      <c r="O778" s="18">
        <v>251</v>
      </c>
      <c r="P778" s="18">
        <v>209</v>
      </c>
      <c r="Q778" s="18">
        <v>316</v>
      </c>
      <c r="R778" s="18">
        <v>344</v>
      </c>
      <c r="S778" s="18">
        <v>295</v>
      </c>
      <c r="T778" s="18">
        <v>175</v>
      </c>
      <c r="U778" s="18">
        <v>298</v>
      </c>
    </row>
    <row r="779" spans="1:21" ht="16.5" customHeight="1">
      <c r="A779" s="7"/>
      <c r="B779" s="7"/>
      <c r="C779" s="7" t="s">
        <v>312</v>
      </c>
      <c r="D779" s="7"/>
      <c r="E779" s="7"/>
      <c r="F779" s="7"/>
      <c r="G779" s="7"/>
      <c r="H779" s="7"/>
      <c r="I779" s="7"/>
      <c r="J779" s="7"/>
      <c r="K779" s="7"/>
      <c r="L779" s="9"/>
      <c r="M779" s="10"/>
      <c r="N779" s="10"/>
      <c r="O779" s="10"/>
      <c r="P779" s="10"/>
      <c r="Q779" s="10"/>
      <c r="R779" s="10"/>
      <c r="S779" s="10"/>
      <c r="T779" s="10"/>
      <c r="U779" s="10"/>
    </row>
    <row r="780" spans="1:21" ht="16.5" customHeight="1">
      <c r="A780" s="7"/>
      <c r="B780" s="7"/>
      <c r="C780" s="7"/>
      <c r="D780" s="7" t="s">
        <v>411</v>
      </c>
      <c r="E780" s="7"/>
      <c r="F780" s="7"/>
      <c r="G780" s="7"/>
      <c r="H780" s="7"/>
      <c r="I780" s="7"/>
      <c r="J780" s="7"/>
      <c r="K780" s="7"/>
      <c r="L780" s="9"/>
      <c r="M780" s="10"/>
      <c r="N780" s="10"/>
      <c r="O780" s="10"/>
      <c r="P780" s="10"/>
      <c r="Q780" s="10"/>
      <c r="R780" s="10"/>
      <c r="S780" s="10"/>
      <c r="T780" s="10"/>
      <c r="U780" s="10"/>
    </row>
    <row r="781" spans="1:21" ht="16.5" customHeight="1">
      <c r="A781" s="7"/>
      <c r="B781" s="7"/>
      <c r="C781" s="7"/>
      <c r="D781" s="7"/>
      <c r="E781" s="7" t="s">
        <v>412</v>
      </c>
      <c r="F781" s="7"/>
      <c r="G781" s="7"/>
      <c r="H781" s="7"/>
      <c r="I781" s="7"/>
      <c r="J781" s="7"/>
      <c r="K781" s="7"/>
      <c r="L781" s="9" t="s">
        <v>413</v>
      </c>
      <c r="M781" s="18">
        <v>251</v>
      </c>
      <c r="N781" s="18">
        <v>124</v>
      </c>
      <c r="O781" s="27">
        <v>58</v>
      </c>
      <c r="P781" s="27">
        <v>87</v>
      </c>
      <c r="Q781" s="27">
        <v>63</v>
      </c>
      <c r="R781" s="18">
        <v>293</v>
      </c>
      <c r="S781" s="24" t="s">
        <v>132</v>
      </c>
      <c r="T781" s="24" t="s">
        <v>132</v>
      </c>
      <c r="U781" s="18">
        <v>177</v>
      </c>
    </row>
    <row r="782" spans="1:21" ht="16.5" customHeight="1">
      <c r="A782" s="7"/>
      <c r="B782" s="7"/>
      <c r="C782" s="7"/>
      <c r="D782" s="7"/>
      <c r="E782" s="7" t="s">
        <v>414</v>
      </c>
      <c r="F782" s="7"/>
      <c r="G782" s="7"/>
      <c r="H782" s="7"/>
      <c r="I782" s="7"/>
      <c r="J782" s="7"/>
      <c r="K782" s="7"/>
      <c r="L782" s="9" t="s">
        <v>413</v>
      </c>
      <c r="M782" s="27">
        <v>56</v>
      </c>
      <c r="N782" s="27">
        <v>31</v>
      </c>
      <c r="O782" s="27">
        <v>45</v>
      </c>
      <c r="P782" s="27">
        <v>34</v>
      </c>
      <c r="Q782" s="27">
        <v>27</v>
      </c>
      <c r="R782" s="25" t="s">
        <v>163</v>
      </c>
      <c r="S782" s="24" t="s">
        <v>132</v>
      </c>
      <c r="T782" s="24" t="s">
        <v>132</v>
      </c>
      <c r="U782" s="27">
        <v>41</v>
      </c>
    </row>
    <row r="783" spans="1:21" ht="29.45" customHeight="1">
      <c r="A783" s="7"/>
      <c r="B783" s="7"/>
      <c r="C783" s="7"/>
      <c r="D783" s="7"/>
      <c r="E783" s="69" t="s">
        <v>415</v>
      </c>
      <c r="F783" s="69"/>
      <c r="G783" s="69"/>
      <c r="H783" s="69"/>
      <c r="I783" s="69"/>
      <c r="J783" s="69"/>
      <c r="K783" s="69"/>
      <c r="L783" s="9" t="s">
        <v>413</v>
      </c>
      <c r="M783" s="24" t="s">
        <v>132</v>
      </c>
      <c r="N783" s="24" t="s">
        <v>132</v>
      </c>
      <c r="O783" s="24" t="s">
        <v>132</v>
      </c>
      <c r="P783" s="24" t="s">
        <v>132</v>
      </c>
      <c r="Q783" s="24" t="s">
        <v>132</v>
      </c>
      <c r="R783" s="24" t="s">
        <v>132</v>
      </c>
      <c r="S783" s="24" t="s">
        <v>132</v>
      </c>
      <c r="T783" s="24" t="s">
        <v>132</v>
      </c>
      <c r="U783" s="24" t="s">
        <v>132</v>
      </c>
    </row>
    <row r="784" spans="1:21" ht="16.5" customHeight="1">
      <c r="A784" s="7"/>
      <c r="B784" s="7"/>
      <c r="C784" s="7"/>
      <c r="D784" s="7"/>
      <c r="E784" s="7" t="s">
        <v>416</v>
      </c>
      <c r="F784" s="7"/>
      <c r="G784" s="7"/>
      <c r="H784" s="7"/>
      <c r="I784" s="7"/>
      <c r="J784" s="7"/>
      <c r="K784" s="7"/>
      <c r="L784" s="9" t="s">
        <v>413</v>
      </c>
      <c r="M784" s="27">
        <v>28</v>
      </c>
      <c r="N784" s="27">
        <v>21</v>
      </c>
      <c r="O784" s="25" t="s">
        <v>163</v>
      </c>
      <c r="P784" s="27">
        <v>14</v>
      </c>
      <c r="Q784" s="27">
        <v>35</v>
      </c>
      <c r="R784" s="27">
        <v>43</v>
      </c>
      <c r="S784" s="24" t="s">
        <v>132</v>
      </c>
      <c r="T784" s="24" t="s">
        <v>132</v>
      </c>
      <c r="U784" s="27">
        <v>22</v>
      </c>
    </row>
    <row r="785" spans="1:21" ht="16.5" customHeight="1">
      <c r="A785" s="7"/>
      <c r="B785" s="7"/>
      <c r="C785" s="7"/>
      <c r="D785" s="7"/>
      <c r="E785" s="7" t="s">
        <v>417</v>
      </c>
      <c r="F785" s="7"/>
      <c r="G785" s="7"/>
      <c r="H785" s="7"/>
      <c r="I785" s="7"/>
      <c r="J785" s="7"/>
      <c r="K785" s="7"/>
      <c r="L785" s="9" t="s">
        <v>413</v>
      </c>
      <c r="M785" s="27">
        <v>64</v>
      </c>
      <c r="N785" s="27">
        <v>40</v>
      </c>
      <c r="O785" s="25" t="s">
        <v>163</v>
      </c>
      <c r="P785" s="27">
        <v>47</v>
      </c>
      <c r="Q785" s="25" t="s">
        <v>163</v>
      </c>
      <c r="R785" s="25" t="s">
        <v>163</v>
      </c>
      <c r="S785" s="24" t="s">
        <v>132</v>
      </c>
      <c r="T785" s="24" t="s">
        <v>132</v>
      </c>
      <c r="U785" s="27">
        <v>48</v>
      </c>
    </row>
    <row r="786" spans="1:21" ht="16.5" customHeight="1">
      <c r="A786" s="7"/>
      <c r="B786" s="7"/>
      <c r="C786" s="7"/>
      <c r="D786" s="7"/>
      <c r="E786" s="7" t="s">
        <v>418</v>
      </c>
      <c r="F786" s="7"/>
      <c r="G786" s="7"/>
      <c r="H786" s="7"/>
      <c r="I786" s="7"/>
      <c r="J786" s="7"/>
      <c r="K786" s="7"/>
      <c r="L786" s="9" t="s">
        <v>413</v>
      </c>
      <c r="M786" s="27">
        <v>95</v>
      </c>
      <c r="N786" s="27">
        <v>64</v>
      </c>
      <c r="O786" s="27">
        <v>76</v>
      </c>
      <c r="P786" s="27">
        <v>41</v>
      </c>
      <c r="Q786" s="27">
        <v>26</v>
      </c>
      <c r="R786" s="25" t="s">
        <v>163</v>
      </c>
      <c r="S786" s="24" t="s">
        <v>132</v>
      </c>
      <c r="T786" s="24" t="s">
        <v>132</v>
      </c>
      <c r="U786" s="27">
        <v>66</v>
      </c>
    </row>
    <row r="787" spans="1:21" ht="16.5" customHeight="1">
      <c r="A787" s="7"/>
      <c r="B787" s="7"/>
      <c r="C787" s="7"/>
      <c r="D787" s="7"/>
      <c r="E787" s="7" t="s">
        <v>419</v>
      </c>
      <c r="F787" s="7"/>
      <c r="G787" s="7"/>
      <c r="H787" s="7"/>
      <c r="I787" s="7"/>
      <c r="J787" s="7"/>
      <c r="K787" s="7"/>
      <c r="L787" s="9" t="s">
        <v>413</v>
      </c>
      <c r="M787" s="27">
        <v>75</v>
      </c>
      <c r="N787" s="27">
        <v>40</v>
      </c>
      <c r="O787" s="27">
        <v>59</v>
      </c>
      <c r="P787" s="27">
        <v>40</v>
      </c>
      <c r="Q787" s="27">
        <v>31</v>
      </c>
      <c r="R787" s="25" t="s">
        <v>163</v>
      </c>
      <c r="S787" s="24" t="s">
        <v>132</v>
      </c>
      <c r="T787" s="24" t="s">
        <v>132</v>
      </c>
      <c r="U787" s="27">
        <v>54</v>
      </c>
    </row>
    <row r="788" spans="1:21" ht="16.5" customHeight="1">
      <c r="A788" s="7"/>
      <c r="B788" s="7"/>
      <c r="C788" s="7"/>
      <c r="D788" s="7"/>
      <c r="E788" s="7" t="s">
        <v>420</v>
      </c>
      <c r="F788" s="7"/>
      <c r="G788" s="7"/>
      <c r="H788" s="7"/>
      <c r="I788" s="7"/>
      <c r="J788" s="7"/>
      <c r="K788" s="7"/>
      <c r="L788" s="9" t="s">
        <v>413</v>
      </c>
      <c r="M788" s="25" t="s">
        <v>163</v>
      </c>
      <c r="N788" s="25" t="s">
        <v>163</v>
      </c>
      <c r="O788" s="25" t="s">
        <v>163</v>
      </c>
      <c r="P788" s="25" t="s">
        <v>163</v>
      </c>
      <c r="Q788" s="25" t="s">
        <v>163</v>
      </c>
      <c r="R788" s="25" t="s">
        <v>163</v>
      </c>
      <c r="S788" s="24" t="s">
        <v>132</v>
      </c>
      <c r="T788" s="24" t="s">
        <v>132</v>
      </c>
      <c r="U788" s="27">
        <v>98</v>
      </c>
    </row>
    <row r="789" spans="1:21" ht="16.5" customHeight="1">
      <c r="A789" s="7"/>
      <c r="B789" s="7"/>
      <c r="C789" s="7"/>
      <c r="D789" s="7"/>
      <c r="E789" s="7" t="s">
        <v>421</v>
      </c>
      <c r="F789" s="7"/>
      <c r="G789" s="7"/>
      <c r="H789" s="7"/>
      <c r="I789" s="7"/>
      <c r="J789" s="7"/>
      <c r="K789" s="7"/>
      <c r="L789" s="9" t="s">
        <v>413</v>
      </c>
      <c r="M789" s="27">
        <v>76</v>
      </c>
      <c r="N789" s="27">
        <v>55</v>
      </c>
      <c r="O789" s="25" t="s">
        <v>163</v>
      </c>
      <c r="P789" s="27">
        <v>46</v>
      </c>
      <c r="Q789" s="27">
        <v>31</v>
      </c>
      <c r="R789" s="24" t="s">
        <v>132</v>
      </c>
      <c r="S789" s="24" t="s">
        <v>132</v>
      </c>
      <c r="T789" s="24" t="s">
        <v>132</v>
      </c>
      <c r="U789" s="27">
        <v>54</v>
      </c>
    </row>
    <row r="790" spans="1:21" ht="16.5" customHeight="1">
      <c r="A790" s="7"/>
      <c r="B790" s="7"/>
      <c r="C790" s="7"/>
      <c r="D790" s="7"/>
      <c r="E790" s="7" t="s">
        <v>422</v>
      </c>
      <c r="F790" s="7"/>
      <c r="G790" s="7"/>
      <c r="H790" s="7"/>
      <c r="I790" s="7"/>
      <c r="J790" s="7"/>
      <c r="K790" s="7"/>
      <c r="L790" s="9" t="s">
        <v>413</v>
      </c>
      <c r="M790" s="27">
        <v>71</v>
      </c>
      <c r="N790" s="27">
        <v>33</v>
      </c>
      <c r="O790" s="24" t="s">
        <v>132</v>
      </c>
      <c r="P790" s="27">
        <v>21</v>
      </c>
      <c r="Q790" s="25" t="s">
        <v>163</v>
      </c>
      <c r="R790" s="24" t="s">
        <v>132</v>
      </c>
      <c r="S790" s="24" t="s">
        <v>132</v>
      </c>
      <c r="T790" s="24" t="s">
        <v>132</v>
      </c>
      <c r="U790" s="27">
        <v>35</v>
      </c>
    </row>
    <row r="791" spans="1:21" ht="16.5" customHeight="1">
      <c r="A791" s="7"/>
      <c r="B791" s="7"/>
      <c r="C791" s="7"/>
      <c r="D791" s="7"/>
      <c r="E791" s="7" t="s">
        <v>423</v>
      </c>
      <c r="F791" s="7"/>
      <c r="G791" s="7"/>
      <c r="H791" s="7"/>
      <c r="I791" s="7"/>
      <c r="J791" s="7"/>
      <c r="K791" s="7"/>
      <c r="L791" s="9" t="s">
        <v>413</v>
      </c>
      <c r="M791" s="18">
        <v>322</v>
      </c>
      <c r="N791" s="27">
        <v>94</v>
      </c>
      <c r="O791" s="25" t="s">
        <v>163</v>
      </c>
      <c r="P791" s="25" t="s">
        <v>163</v>
      </c>
      <c r="Q791" s="25" t="s">
        <v>163</v>
      </c>
      <c r="R791" s="24" t="s">
        <v>132</v>
      </c>
      <c r="S791" s="24" t="s">
        <v>132</v>
      </c>
      <c r="T791" s="24" t="s">
        <v>132</v>
      </c>
      <c r="U791" s="18">
        <v>206</v>
      </c>
    </row>
    <row r="792" spans="1:21" ht="16.5" customHeight="1">
      <c r="A792" s="7"/>
      <c r="B792" s="7"/>
      <c r="C792" s="7"/>
      <c r="D792" s="7"/>
      <c r="E792" s="7" t="s">
        <v>424</v>
      </c>
      <c r="F792" s="7"/>
      <c r="G792" s="7"/>
      <c r="H792" s="7"/>
      <c r="I792" s="7"/>
      <c r="J792" s="7"/>
      <c r="K792" s="7"/>
      <c r="L792" s="9" t="s">
        <v>413</v>
      </c>
      <c r="M792" s="18">
        <v>193</v>
      </c>
      <c r="N792" s="27">
        <v>74</v>
      </c>
      <c r="O792" s="25" t="s">
        <v>163</v>
      </c>
      <c r="P792" s="18">
        <v>152</v>
      </c>
      <c r="Q792" s="25" t="s">
        <v>163</v>
      </c>
      <c r="R792" s="25" t="s">
        <v>163</v>
      </c>
      <c r="S792" s="24" t="s">
        <v>132</v>
      </c>
      <c r="T792" s="24" t="s">
        <v>132</v>
      </c>
      <c r="U792" s="27">
        <v>86</v>
      </c>
    </row>
    <row r="793" spans="1:21" ht="16.5" customHeight="1">
      <c r="A793" s="7"/>
      <c r="B793" s="7"/>
      <c r="C793" s="7"/>
      <c r="D793" s="7"/>
      <c r="E793" s="7" t="s">
        <v>425</v>
      </c>
      <c r="F793" s="7"/>
      <c r="G793" s="7"/>
      <c r="H793" s="7"/>
      <c r="I793" s="7"/>
      <c r="J793" s="7"/>
      <c r="K793" s="7"/>
      <c r="L793" s="9" t="s">
        <v>413</v>
      </c>
      <c r="M793" s="18">
        <v>252</v>
      </c>
      <c r="N793" s="27">
        <v>87</v>
      </c>
      <c r="O793" s="27">
        <v>79</v>
      </c>
      <c r="P793" s="18">
        <v>110</v>
      </c>
      <c r="Q793" s="25" t="s">
        <v>163</v>
      </c>
      <c r="R793" s="24" t="s">
        <v>132</v>
      </c>
      <c r="S793" s="24" t="s">
        <v>132</v>
      </c>
      <c r="T793" s="24" t="s">
        <v>132</v>
      </c>
      <c r="U793" s="18">
        <v>175</v>
      </c>
    </row>
    <row r="794" spans="1:21" ht="16.5" customHeight="1">
      <c r="A794" s="7"/>
      <c r="B794" s="7"/>
      <c r="C794" s="7"/>
      <c r="D794" s="7"/>
      <c r="E794" s="7" t="s">
        <v>426</v>
      </c>
      <c r="F794" s="7"/>
      <c r="G794" s="7"/>
      <c r="H794" s="7"/>
      <c r="I794" s="7"/>
      <c r="J794" s="7"/>
      <c r="K794" s="7"/>
      <c r="L794" s="9" t="s">
        <v>413</v>
      </c>
      <c r="M794" s="18">
        <v>277</v>
      </c>
      <c r="N794" s="18">
        <v>138</v>
      </c>
      <c r="O794" s="18">
        <v>103</v>
      </c>
      <c r="P794" s="18">
        <v>104</v>
      </c>
      <c r="Q794" s="18">
        <v>119</v>
      </c>
      <c r="R794" s="24" t="s">
        <v>132</v>
      </c>
      <c r="S794" s="24" t="s">
        <v>132</v>
      </c>
      <c r="T794" s="24" t="s">
        <v>132</v>
      </c>
      <c r="U794" s="18">
        <v>224</v>
      </c>
    </row>
    <row r="795" spans="1:21" ht="29.45" customHeight="1">
      <c r="A795" s="7"/>
      <c r="B795" s="7"/>
      <c r="C795" s="7"/>
      <c r="D795" s="7"/>
      <c r="E795" s="69" t="s">
        <v>427</v>
      </c>
      <c r="F795" s="69"/>
      <c r="G795" s="69"/>
      <c r="H795" s="69"/>
      <c r="I795" s="69"/>
      <c r="J795" s="69"/>
      <c r="K795" s="69"/>
      <c r="L795" s="9" t="s">
        <v>413</v>
      </c>
      <c r="M795" s="18">
        <v>160</v>
      </c>
      <c r="N795" s="27">
        <v>50</v>
      </c>
      <c r="O795" s="25" t="s">
        <v>163</v>
      </c>
      <c r="P795" s="25" t="s">
        <v>163</v>
      </c>
      <c r="Q795" s="25" t="s">
        <v>163</v>
      </c>
      <c r="R795" s="25" t="s">
        <v>163</v>
      </c>
      <c r="S795" s="24" t="s">
        <v>132</v>
      </c>
      <c r="T795" s="24" t="s">
        <v>132</v>
      </c>
      <c r="U795" s="27">
        <v>71</v>
      </c>
    </row>
    <row r="796" spans="1:21" ht="16.5" customHeight="1">
      <c r="A796" s="7"/>
      <c r="B796" s="7"/>
      <c r="C796" s="7"/>
      <c r="D796" s="7"/>
      <c r="E796" s="7" t="s">
        <v>428</v>
      </c>
      <c r="F796" s="7"/>
      <c r="G796" s="7"/>
      <c r="H796" s="7"/>
      <c r="I796" s="7"/>
      <c r="J796" s="7"/>
      <c r="K796" s="7"/>
      <c r="L796" s="9" t="s">
        <v>413</v>
      </c>
      <c r="M796" s="27">
        <v>77</v>
      </c>
      <c r="N796" s="27">
        <v>34</v>
      </c>
      <c r="O796" s="27">
        <v>31</v>
      </c>
      <c r="P796" s="27">
        <v>29</v>
      </c>
      <c r="Q796" s="27">
        <v>28</v>
      </c>
      <c r="R796" s="27">
        <v>42</v>
      </c>
      <c r="S796" s="24" t="s">
        <v>132</v>
      </c>
      <c r="T796" s="24" t="s">
        <v>132</v>
      </c>
      <c r="U796" s="27">
        <v>46</v>
      </c>
    </row>
    <row r="797" spans="1:21" ht="16.5" customHeight="1">
      <c r="A797" s="7"/>
      <c r="B797" s="7"/>
      <c r="C797" s="7"/>
      <c r="D797" s="7" t="s">
        <v>429</v>
      </c>
      <c r="E797" s="7"/>
      <c r="F797" s="7"/>
      <c r="G797" s="7"/>
      <c r="H797" s="7"/>
      <c r="I797" s="7"/>
      <c r="J797" s="7"/>
      <c r="K797" s="7"/>
      <c r="L797" s="9"/>
      <c r="M797" s="10"/>
      <c r="N797" s="10"/>
      <c r="O797" s="10"/>
      <c r="P797" s="10"/>
      <c r="Q797" s="10"/>
      <c r="R797" s="10"/>
      <c r="S797" s="10"/>
      <c r="T797" s="10"/>
      <c r="U797" s="10"/>
    </row>
    <row r="798" spans="1:21" ht="16.5" customHeight="1">
      <c r="A798" s="7"/>
      <c r="B798" s="7"/>
      <c r="C798" s="7"/>
      <c r="D798" s="7"/>
      <c r="E798" s="7" t="s">
        <v>412</v>
      </c>
      <c r="F798" s="7"/>
      <c r="G798" s="7"/>
      <c r="H798" s="7"/>
      <c r="I798" s="7"/>
      <c r="J798" s="7"/>
      <c r="K798" s="7"/>
      <c r="L798" s="9" t="s">
        <v>413</v>
      </c>
      <c r="M798" s="18">
        <v>344</v>
      </c>
      <c r="N798" s="18">
        <v>203</v>
      </c>
      <c r="O798" s="18">
        <v>224</v>
      </c>
      <c r="P798" s="18">
        <v>219</v>
      </c>
      <c r="Q798" s="18">
        <v>284</v>
      </c>
      <c r="R798" s="18">
        <v>349</v>
      </c>
      <c r="S798" s="24" t="s">
        <v>132</v>
      </c>
      <c r="T798" s="24" t="s">
        <v>132</v>
      </c>
      <c r="U798" s="18">
        <v>335</v>
      </c>
    </row>
    <row r="799" spans="1:21" ht="16.5" customHeight="1">
      <c r="A799" s="7"/>
      <c r="B799" s="7"/>
      <c r="C799" s="7"/>
      <c r="D799" s="7"/>
      <c r="E799" s="7" t="s">
        <v>414</v>
      </c>
      <c r="F799" s="7"/>
      <c r="G799" s="7"/>
      <c r="H799" s="7"/>
      <c r="I799" s="7"/>
      <c r="J799" s="7"/>
      <c r="K799" s="7"/>
      <c r="L799" s="9" t="s">
        <v>413</v>
      </c>
      <c r="M799" s="18">
        <v>156</v>
      </c>
      <c r="N799" s="27">
        <v>86</v>
      </c>
      <c r="O799" s="18">
        <v>189</v>
      </c>
      <c r="P799" s="27">
        <v>90</v>
      </c>
      <c r="Q799" s="27">
        <v>76</v>
      </c>
      <c r="R799" s="25" t="s">
        <v>163</v>
      </c>
      <c r="S799" s="24" t="s">
        <v>132</v>
      </c>
      <c r="T799" s="24" t="s">
        <v>132</v>
      </c>
      <c r="U799" s="18">
        <v>109</v>
      </c>
    </row>
    <row r="800" spans="1:21" ht="29.45" customHeight="1">
      <c r="A800" s="7"/>
      <c r="B800" s="7"/>
      <c r="C800" s="7"/>
      <c r="D800" s="7"/>
      <c r="E800" s="69" t="s">
        <v>415</v>
      </c>
      <c r="F800" s="69"/>
      <c r="G800" s="69"/>
      <c r="H800" s="69"/>
      <c r="I800" s="69"/>
      <c r="J800" s="69"/>
      <c r="K800" s="69"/>
      <c r="L800" s="9" t="s">
        <v>413</v>
      </c>
      <c r="M800" s="24" t="s">
        <v>132</v>
      </c>
      <c r="N800" s="24" t="s">
        <v>132</v>
      </c>
      <c r="O800" s="24" t="s">
        <v>132</v>
      </c>
      <c r="P800" s="24" t="s">
        <v>132</v>
      </c>
      <c r="Q800" s="24" t="s">
        <v>132</v>
      </c>
      <c r="R800" s="24" t="s">
        <v>132</v>
      </c>
      <c r="S800" s="24" t="s">
        <v>132</v>
      </c>
      <c r="T800" s="24" t="s">
        <v>132</v>
      </c>
      <c r="U800" s="24" t="s">
        <v>132</v>
      </c>
    </row>
    <row r="801" spans="1:21" ht="16.5" customHeight="1">
      <c r="A801" s="7"/>
      <c r="B801" s="7"/>
      <c r="C801" s="7"/>
      <c r="D801" s="7"/>
      <c r="E801" s="7" t="s">
        <v>416</v>
      </c>
      <c r="F801" s="7"/>
      <c r="G801" s="7"/>
      <c r="H801" s="7"/>
      <c r="I801" s="7"/>
      <c r="J801" s="7"/>
      <c r="K801" s="7"/>
      <c r="L801" s="9" t="s">
        <v>413</v>
      </c>
      <c r="M801" s="27">
        <v>89</v>
      </c>
      <c r="N801" s="27">
        <v>67</v>
      </c>
      <c r="O801" s="25" t="s">
        <v>163</v>
      </c>
      <c r="P801" s="27">
        <v>89</v>
      </c>
      <c r="Q801" s="18">
        <v>164</v>
      </c>
      <c r="R801" s="18">
        <v>202</v>
      </c>
      <c r="S801" s="24" t="s">
        <v>132</v>
      </c>
      <c r="T801" s="24" t="s">
        <v>132</v>
      </c>
      <c r="U801" s="27">
        <v>82</v>
      </c>
    </row>
    <row r="802" spans="1:21" ht="16.5" customHeight="1">
      <c r="A802" s="7"/>
      <c r="B802" s="7"/>
      <c r="C802" s="7"/>
      <c r="D802" s="7"/>
      <c r="E802" s="7" t="s">
        <v>417</v>
      </c>
      <c r="F802" s="7"/>
      <c r="G802" s="7"/>
      <c r="H802" s="7"/>
      <c r="I802" s="7"/>
      <c r="J802" s="7"/>
      <c r="K802" s="7"/>
      <c r="L802" s="9" t="s">
        <v>413</v>
      </c>
      <c r="M802" s="18">
        <v>215</v>
      </c>
      <c r="N802" s="18">
        <v>111</v>
      </c>
      <c r="O802" s="25" t="s">
        <v>163</v>
      </c>
      <c r="P802" s="18">
        <v>110</v>
      </c>
      <c r="Q802" s="25" t="s">
        <v>163</v>
      </c>
      <c r="R802" s="25" t="s">
        <v>163</v>
      </c>
      <c r="S802" s="24" t="s">
        <v>132</v>
      </c>
      <c r="T802" s="24" t="s">
        <v>132</v>
      </c>
      <c r="U802" s="18">
        <v>149</v>
      </c>
    </row>
    <row r="803" spans="1:21" ht="16.5" customHeight="1">
      <c r="A803" s="7"/>
      <c r="B803" s="7"/>
      <c r="C803" s="7"/>
      <c r="D803" s="7"/>
      <c r="E803" s="7" t="s">
        <v>418</v>
      </c>
      <c r="F803" s="7"/>
      <c r="G803" s="7"/>
      <c r="H803" s="7"/>
      <c r="I803" s="7"/>
      <c r="J803" s="7"/>
      <c r="K803" s="7"/>
      <c r="L803" s="9" t="s">
        <v>413</v>
      </c>
      <c r="M803" s="18">
        <v>329</v>
      </c>
      <c r="N803" s="18">
        <v>145</v>
      </c>
      <c r="O803" s="18">
        <v>301</v>
      </c>
      <c r="P803" s="18">
        <v>119</v>
      </c>
      <c r="Q803" s="27">
        <v>64</v>
      </c>
      <c r="R803" s="25" t="s">
        <v>163</v>
      </c>
      <c r="S803" s="24" t="s">
        <v>132</v>
      </c>
      <c r="T803" s="24" t="s">
        <v>132</v>
      </c>
      <c r="U803" s="18">
        <v>254</v>
      </c>
    </row>
    <row r="804" spans="1:21" ht="16.5" customHeight="1">
      <c r="A804" s="7"/>
      <c r="B804" s="7"/>
      <c r="C804" s="7"/>
      <c r="D804" s="7"/>
      <c r="E804" s="7" t="s">
        <v>419</v>
      </c>
      <c r="F804" s="7"/>
      <c r="G804" s="7"/>
      <c r="H804" s="7"/>
      <c r="I804" s="7"/>
      <c r="J804" s="7"/>
      <c r="K804" s="7"/>
      <c r="L804" s="9" t="s">
        <v>413</v>
      </c>
      <c r="M804" s="18">
        <v>300</v>
      </c>
      <c r="N804" s="27">
        <v>98</v>
      </c>
      <c r="O804" s="18">
        <v>250</v>
      </c>
      <c r="P804" s="18">
        <v>119</v>
      </c>
      <c r="Q804" s="27">
        <v>79</v>
      </c>
      <c r="R804" s="25" t="s">
        <v>163</v>
      </c>
      <c r="S804" s="24" t="s">
        <v>132</v>
      </c>
      <c r="T804" s="24" t="s">
        <v>132</v>
      </c>
      <c r="U804" s="18">
        <v>212</v>
      </c>
    </row>
    <row r="805" spans="1:21" ht="16.5" customHeight="1">
      <c r="A805" s="7"/>
      <c r="B805" s="7"/>
      <c r="C805" s="7"/>
      <c r="D805" s="7"/>
      <c r="E805" s="7" t="s">
        <v>420</v>
      </c>
      <c r="F805" s="7"/>
      <c r="G805" s="7"/>
      <c r="H805" s="7"/>
      <c r="I805" s="7"/>
      <c r="J805" s="7"/>
      <c r="K805" s="7"/>
      <c r="L805" s="9" t="s">
        <v>413</v>
      </c>
      <c r="M805" s="25" t="s">
        <v>163</v>
      </c>
      <c r="N805" s="25" t="s">
        <v>163</v>
      </c>
      <c r="O805" s="25" t="s">
        <v>163</v>
      </c>
      <c r="P805" s="25" t="s">
        <v>163</v>
      </c>
      <c r="Q805" s="25" t="s">
        <v>163</v>
      </c>
      <c r="R805" s="25" t="s">
        <v>163</v>
      </c>
      <c r="S805" s="24" t="s">
        <v>132</v>
      </c>
      <c r="T805" s="24" t="s">
        <v>132</v>
      </c>
      <c r="U805" s="18">
        <v>308</v>
      </c>
    </row>
    <row r="806" spans="1:21" ht="16.5" customHeight="1">
      <c r="A806" s="7"/>
      <c r="B806" s="7"/>
      <c r="C806" s="7"/>
      <c r="D806" s="7"/>
      <c r="E806" s="7" t="s">
        <v>421</v>
      </c>
      <c r="F806" s="7"/>
      <c r="G806" s="7"/>
      <c r="H806" s="7"/>
      <c r="I806" s="7"/>
      <c r="J806" s="7"/>
      <c r="K806" s="7"/>
      <c r="L806" s="9" t="s">
        <v>413</v>
      </c>
      <c r="M806" s="18">
        <v>322</v>
      </c>
      <c r="N806" s="18">
        <v>117</v>
      </c>
      <c r="O806" s="25" t="s">
        <v>163</v>
      </c>
      <c r="P806" s="18">
        <v>239</v>
      </c>
      <c r="Q806" s="27">
        <v>80</v>
      </c>
      <c r="R806" s="24" t="s">
        <v>132</v>
      </c>
      <c r="S806" s="24" t="s">
        <v>132</v>
      </c>
      <c r="T806" s="24" t="s">
        <v>132</v>
      </c>
      <c r="U806" s="18">
        <v>178</v>
      </c>
    </row>
    <row r="807" spans="1:21" ht="16.5" customHeight="1">
      <c r="A807" s="7"/>
      <c r="B807" s="7"/>
      <c r="C807" s="7"/>
      <c r="D807" s="7"/>
      <c r="E807" s="7" t="s">
        <v>422</v>
      </c>
      <c r="F807" s="7"/>
      <c r="G807" s="7"/>
      <c r="H807" s="7"/>
      <c r="I807" s="7"/>
      <c r="J807" s="7"/>
      <c r="K807" s="7"/>
      <c r="L807" s="9" t="s">
        <v>413</v>
      </c>
      <c r="M807" s="18">
        <v>346</v>
      </c>
      <c r="N807" s="18">
        <v>126</v>
      </c>
      <c r="O807" s="24" t="s">
        <v>132</v>
      </c>
      <c r="P807" s="27">
        <v>89</v>
      </c>
      <c r="Q807" s="25" t="s">
        <v>163</v>
      </c>
      <c r="R807" s="24" t="s">
        <v>132</v>
      </c>
      <c r="S807" s="24" t="s">
        <v>132</v>
      </c>
      <c r="T807" s="24" t="s">
        <v>132</v>
      </c>
      <c r="U807" s="18">
        <v>141</v>
      </c>
    </row>
    <row r="808" spans="1:21" ht="16.5" customHeight="1">
      <c r="A808" s="7"/>
      <c r="B808" s="7"/>
      <c r="C808" s="7"/>
      <c r="D808" s="7"/>
      <c r="E808" s="7" t="s">
        <v>423</v>
      </c>
      <c r="F808" s="7"/>
      <c r="G808" s="7"/>
      <c r="H808" s="7"/>
      <c r="I808" s="7"/>
      <c r="J808" s="7"/>
      <c r="K808" s="7"/>
      <c r="L808" s="9" t="s">
        <v>413</v>
      </c>
      <c r="M808" s="18">
        <v>357</v>
      </c>
      <c r="N808" s="18">
        <v>273</v>
      </c>
      <c r="O808" s="25" t="s">
        <v>163</v>
      </c>
      <c r="P808" s="25" t="s">
        <v>163</v>
      </c>
      <c r="Q808" s="25" t="s">
        <v>163</v>
      </c>
      <c r="R808" s="24" t="s">
        <v>132</v>
      </c>
      <c r="S808" s="24" t="s">
        <v>132</v>
      </c>
      <c r="T808" s="24" t="s">
        <v>132</v>
      </c>
      <c r="U808" s="18">
        <v>355</v>
      </c>
    </row>
    <row r="809" spans="1:21" ht="16.5" customHeight="1">
      <c r="A809" s="7"/>
      <c r="B809" s="7"/>
      <c r="C809" s="7"/>
      <c r="D809" s="7"/>
      <c r="E809" s="7" t="s">
        <v>424</v>
      </c>
      <c r="F809" s="7"/>
      <c r="G809" s="7"/>
      <c r="H809" s="7"/>
      <c r="I809" s="7"/>
      <c r="J809" s="7"/>
      <c r="K809" s="7"/>
      <c r="L809" s="9" t="s">
        <v>413</v>
      </c>
      <c r="M809" s="18">
        <v>342</v>
      </c>
      <c r="N809" s="18">
        <v>182</v>
      </c>
      <c r="O809" s="25" t="s">
        <v>163</v>
      </c>
      <c r="P809" s="18">
        <v>364</v>
      </c>
      <c r="Q809" s="25" t="s">
        <v>163</v>
      </c>
      <c r="R809" s="25" t="s">
        <v>163</v>
      </c>
      <c r="S809" s="24" t="s">
        <v>132</v>
      </c>
      <c r="T809" s="24" t="s">
        <v>132</v>
      </c>
      <c r="U809" s="18">
        <v>313</v>
      </c>
    </row>
    <row r="810" spans="1:21" ht="16.5" customHeight="1">
      <c r="A810" s="7"/>
      <c r="B810" s="7"/>
      <c r="C810" s="7"/>
      <c r="D810" s="7"/>
      <c r="E810" s="7" t="s">
        <v>425</v>
      </c>
      <c r="F810" s="7"/>
      <c r="G810" s="7"/>
      <c r="H810" s="7"/>
      <c r="I810" s="7"/>
      <c r="J810" s="7"/>
      <c r="K810" s="7"/>
      <c r="L810" s="9" t="s">
        <v>413</v>
      </c>
      <c r="M810" s="18">
        <v>355</v>
      </c>
      <c r="N810" s="18">
        <v>394</v>
      </c>
      <c r="O810" s="18">
        <v>253</v>
      </c>
      <c r="P810" s="18">
        <v>332</v>
      </c>
      <c r="Q810" s="25" t="s">
        <v>163</v>
      </c>
      <c r="R810" s="24" t="s">
        <v>132</v>
      </c>
      <c r="S810" s="24" t="s">
        <v>132</v>
      </c>
      <c r="T810" s="24" t="s">
        <v>132</v>
      </c>
      <c r="U810" s="18">
        <v>352</v>
      </c>
    </row>
    <row r="811" spans="1:21" ht="16.5" customHeight="1">
      <c r="A811" s="7"/>
      <c r="B811" s="7"/>
      <c r="C811" s="7"/>
      <c r="D811" s="7"/>
      <c r="E811" s="7" t="s">
        <v>426</v>
      </c>
      <c r="F811" s="7"/>
      <c r="G811" s="7"/>
      <c r="H811" s="7"/>
      <c r="I811" s="7"/>
      <c r="J811" s="7"/>
      <c r="K811" s="7"/>
      <c r="L811" s="9" t="s">
        <v>413</v>
      </c>
      <c r="M811" s="18">
        <v>355</v>
      </c>
      <c r="N811" s="18">
        <v>428</v>
      </c>
      <c r="O811" s="18">
        <v>309</v>
      </c>
      <c r="P811" s="18">
        <v>364</v>
      </c>
      <c r="Q811" s="18">
        <v>248</v>
      </c>
      <c r="R811" s="24" t="s">
        <v>132</v>
      </c>
      <c r="S811" s="24" t="s">
        <v>132</v>
      </c>
      <c r="T811" s="24" t="s">
        <v>132</v>
      </c>
      <c r="U811" s="18">
        <v>355</v>
      </c>
    </row>
    <row r="812" spans="1:21" ht="29.45" customHeight="1">
      <c r="A812" s="7"/>
      <c r="B812" s="7"/>
      <c r="C812" s="7"/>
      <c r="D812" s="7"/>
      <c r="E812" s="69" t="s">
        <v>427</v>
      </c>
      <c r="F812" s="69"/>
      <c r="G812" s="69"/>
      <c r="H812" s="69"/>
      <c r="I812" s="69"/>
      <c r="J812" s="69"/>
      <c r="K812" s="69"/>
      <c r="L812" s="9" t="s">
        <v>413</v>
      </c>
      <c r="M812" s="18">
        <v>327</v>
      </c>
      <c r="N812" s="18">
        <v>168</v>
      </c>
      <c r="O812" s="25" t="s">
        <v>163</v>
      </c>
      <c r="P812" s="25" t="s">
        <v>163</v>
      </c>
      <c r="Q812" s="25" t="s">
        <v>163</v>
      </c>
      <c r="R812" s="25" t="s">
        <v>163</v>
      </c>
      <c r="S812" s="24" t="s">
        <v>132</v>
      </c>
      <c r="T812" s="24" t="s">
        <v>132</v>
      </c>
      <c r="U812" s="18">
        <v>303</v>
      </c>
    </row>
    <row r="813" spans="1:21" ht="16.5" customHeight="1">
      <c r="A813" s="7"/>
      <c r="B813" s="7"/>
      <c r="C813" s="7"/>
      <c r="D813" s="7"/>
      <c r="E813" s="7" t="s">
        <v>428</v>
      </c>
      <c r="F813" s="7"/>
      <c r="G813" s="7"/>
      <c r="H813" s="7"/>
      <c r="I813" s="7"/>
      <c r="J813" s="7"/>
      <c r="K813" s="7"/>
      <c r="L813" s="9" t="s">
        <v>413</v>
      </c>
      <c r="M813" s="18">
        <v>331</v>
      </c>
      <c r="N813" s="18">
        <v>137</v>
      </c>
      <c r="O813" s="18">
        <v>179</v>
      </c>
      <c r="P813" s="18">
        <v>175</v>
      </c>
      <c r="Q813" s="18">
        <v>164</v>
      </c>
      <c r="R813" s="18">
        <v>315</v>
      </c>
      <c r="S813" s="24" t="s">
        <v>132</v>
      </c>
      <c r="T813" s="24" t="s">
        <v>132</v>
      </c>
      <c r="U813" s="18">
        <v>277</v>
      </c>
    </row>
    <row r="814" spans="1:21" ht="16.5" customHeight="1">
      <c r="A814" s="7"/>
      <c r="B814" s="7"/>
      <c r="C814" s="7" t="s">
        <v>363</v>
      </c>
      <c r="D814" s="7"/>
      <c r="E814" s="7"/>
      <c r="F814" s="7"/>
      <c r="G814" s="7"/>
      <c r="H814" s="7"/>
      <c r="I814" s="7"/>
      <c r="J814" s="7"/>
      <c r="K814" s="7"/>
      <c r="L814" s="9"/>
      <c r="M814" s="10"/>
      <c r="N814" s="10"/>
      <c r="O814" s="10"/>
      <c r="P814" s="10"/>
      <c r="Q814" s="10"/>
      <c r="R814" s="10"/>
      <c r="S814" s="10"/>
      <c r="T814" s="10"/>
      <c r="U814" s="10"/>
    </row>
    <row r="815" spans="1:21" ht="16.5" customHeight="1">
      <c r="A815" s="7"/>
      <c r="B815" s="7"/>
      <c r="C815" s="7"/>
      <c r="D815" s="7" t="s">
        <v>411</v>
      </c>
      <c r="E815" s="7"/>
      <c r="F815" s="7"/>
      <c r="G815" s="7"/>
      <c r="H815" s="7"/>
      <c r="I815" s="7"/>
      <c r="J815" s="7"/>
      <c r="K815" s="7"/>
      <c r="L815" s="9"/>
      <c r="M815" s="10"/>
      <c r="N815" s="10"/>
      <c r="O815" s="10"/>
      <c r="P815" s="10"/>
      <c r="Q815" s="10"/>
      <c r="R815" s="10"/>
      <c r="S815" s="10"/>
      <c r="T815" s="10"/>
      <c r="U815" s="10"/>
    </row>
    <row r="816" spans="1:21" ht="16.5" customHeight="1">
      <c r="A816" s="7"/>
      <c r="B816" s="7"/>
      <c r="C816" s="7"/>
      <c r="D816" s="7"/>
      <c r="E816" s="7" t="s">
        <v>412</v>
      </c>
      <c r="F816" s="7"/>
      <c r="G816" s="7"/>
      <c r="H816" s="7"/>
      <c r="I816" s="7"/>
      <c r="J816" s="7"/>
      <c r="K816" s="7"/>
      <c r="L816" s="9" t="s">
        <v>413</v>
      </c>
      <c r="M816" s="18">
        <v>217</v>
      </c>
      <c r="N816" s="27">
        <v>37</v>
      </c>
      <c r="O816" s="18">
        <v>168</v>
      </c>
      <c r="P816" s="27">
        <v>49</v>
      </c>
      <c r="Q816" s="27">
        <v>71</v>
      </c>
      <c r="R816" s="24" t="s">
        <v>132</v>
      </c>
      <c r="S816" s="24" t="s">
        <v>132</v>
      </c>
      <c r="T816" s="25" t="s">
        <v>163</v>
      </c>
      <c r="U816" s="27">
        <v>57</v>
      </c>
    </row>
    <row r="817" spans="1:21" ht="16.5" customHeight="1">
      <c r="A817" s="7"/>
      <c r="B817" s="7"/>
      <c r="C817" s="7"/>
      <c r="D817" s="7"/>
      <c r="E817" s="7" t="s">
        <v>414</v>
      </c>
      <c r="F817" s="7"/>
      <c r="G817" s="7"/>
      <c r="H817" s="7"/>
      <c r="I817" s="7"/>
      <c r="J817" s="7"/>
      <c r="K817" s="7"/>
      <c r="L817" s="9" t="s">
        <v>413</v>
      </c>
      <c r="M817" s="27">
        <v>48</v>
      </c>
      <c r="N817" s="27">
        <v>29</v>
      </c>
      <c r="O817" s="27">
        <v>36</v>
      </c>
      <c r="P817" s="27">
        <v>52</v>
      </c>
      <c r="Q817" s="27">
        <v>21</v>
      </c>
      <c r="R817" s="24" t="s">
        <v>132</v>
      </c>
      <c r="S817" s="24" t="s">
        <v>132</v>
      </c>
      <c r="T817" s="25" t="s">
        <v>163</v>
      </c>
      <c r="U817" s="27">
        <v>36</v>
      </c>
    </row>
    <row r="818" spans="1:21" ht="29.45" customHeight="1">
      <c r="A818" s="7"/>
      <c r="B818" s="7"/>
      <c r="C818" s="7"/>
      <c r="D818" s="7"/>
      <c r="E818" s="69" t="s">
        <v>415</v>
      </c>
      <c r="F818" s="69"/>
      <c r="G818" s="69"/>
      <c r="H818" s="69"/>
      <c r="I818" s="69"/>
      <c r="J818" s="69"/>
      <c r="K818" s="69"/>
      <c r="L818" s="9" t="s">
        <v>413</v>
      </c>
      <c r="M818" s="24" t="s">
        <v>132</v>
      </c>
      <c r="N818" s="24" t="s">
        <v>132</v>
      </c>
      <c r="O818" s="24" t="s">
        <v>132</v>
      </c>
      <c r="P818" s="24" t="s">
        <v>132</v>
      </c>
      <c r="Q818" s="24" t="s">
        <v>132</v>
      </c>
      <c r="R818" s="24" t="s">
        <v>132</v>
      </c>
      <c r="S818" s="24" t="s">
        <v>132</v>
      </c>
      <c r="T818" s="24" t="s">
        <v>132</v>
      </c>
      <c r="U818" s="24" t="s">
        <v>132</v>
      </c>
    </row>
    <row r="819" spans="1:21" ht="16.5" customHeight="1">
      <c r="A819" s="7"/>
      <c r="B819" s="7"/>
      <c r="C819" s="7"/>
      <c r="D819" s="7"/>
      <c r="E819" s="7" t="s">
        <v>416</v>
      </c>
      <c r="F819" s="7"/>
      <c r="G819" s="7"/>
      <c r="H819" s="7"/>
      <c r="I819" s="7"/>
      <c r="J819" s="7"/>
      <c r="K819" s="7"/>
      <c r="L819" s="9" t="s">
        <v>413</v>
      </c>
      <c r="M819" s="27">
        <v>20</v>
      </c>
      <c r="N819" s="27">
        <v>18</v>
      </c>
      <c r="O819" s="25" t="s">
        <v>163</v>
      </c>
      <c r="P819" s="27">
        <v>30</v>
      </c>
      <c r="Q819" s="27">
        <v>13</v>
      </c>
      <c r="R819" s="24" t="s">
        <v>132</v>
      </c>
      <c r="S819" s="24" t="s">
        <v>132</v>
      </c>
      <c r="T819" s="25" t="s">
        <v>163</v>
      </c>
      <c r="U819" s="27">
        <v>20</v>
      </c>
    </row>
    <row r="820" spans="1:21" ht="16.5" customHeight="1">
      <c r="A820" s="7"/>
      <c r="B820" s="7"/>
      <c r="C820" s="7"/>
      <c r="D820" s="7"/>
      <c r="E820" s="7" t="s">
        <v>417</v>
      </c>
      <c r="F820" s="7"/>
      <c r="G820" s="7"/>
      <c r="H820" s="7"/>
      <c r="I820" s="7"/>
      <c r="J820" s="7"/>
      <c r="K820" s="7"/>
      <c r="L820" s="9" t="s">
        <v>413</v>
      </c>
      <c r="M820" s="27">
        <v>50</v>
      </c>
      <c r="N820" s="27">
        <v>73</v>
      </c>
      <c r="O820" s="25" t="s">
        <v>163</v>
      </c>
      <c r="P820" s="27">
        <v>57</v>
      </c>
      <c r="Q820" s="25" t="s">
        <v>163</v>
      </c>
      <c r="R820" s="24" t="s">
        <v>132</v>
      </c>
      <c r="S820" s="24" t="s">
        <v>132</v>
      </c>
      <c r="T820" s="25" t="s">
        <v>163</v>
      </c>
      <c r="U820" s="27">
        <v>50</v>
      </c>
    </row>
    <row r="821" spans="1:21" ht="16.5" customHeight="1">
      <c r="A821" s="7"/>
      <c r="B821" s="7"/>
      <c r="C821" s="7"/>
      <c r="D821" s="7"/>
      <c r="E821" s="7" t="s">
        <v>418</v>
      </c>
      <c r="F821" s="7"/>
      <c r="G821" s="7"/>
      <c r="H821" s="7"/>
      <c r="I821" s="7"/>
      <c r="J821" s="7"/>
      <c r="K821" s="7"/>
      <c r="L821" s="9" t="s">
        <v>413</v>
      </c>
      <c r="M821" s="27">
        <v>53</v>
      </c>
      <c r="N821" s="25" t="s">
        <v>163</v>
      </c>
      <c r="O821" s="25" t="s">
        <v>163</v>
      </c>
      <c r="P821" s="27">
        <v>56</v>
      </c>
      <c r="Q821" s="27">
        <v>30</v>
      </c>
      <c r="R821" s="24" t="s">
        <v>132</v>
      </c>
      <c r="S821" s="24" t="s">
        <v>132</v>
      </c>
      <c r="T821" s="24" t="s">
        <v>132</v>
      </c>
      <c r="U821" s="27">
        <v>50</v>
      </c>
    </row>
    <row r="822" spans="1:21" ht="16.5" customHeight="1">
      <c r="A822" s="7"/>
      <c r="B822" s="7"/>
      <c r="C822" s="7"/>
      <c r="D822" s="7"/>
      <c r="E822" s="7" t="s">
        <v>419</v>
      </c>
      <c r="F822" s="7"/>
      <c r="G822" s="7"/>
      <c r="H822" s="7"/>
      <c r="I822" s="7"/>
      <c r="J822" s="7"/>
      <c r="K822" s="7"/>
      <c r="L822" s="9" t="s">
        <v>413</v>
      </c>
      <c r="M822" s="27">
        <v>62</v>
      </c>
      <c r="N822" s="27">
        <v>35</v>
      </c>
      <c r="O822" s="27">
        <v>38</v>
      </c>
      <c r="P822" s="27">
        <v>48</v>
      </c>
      <c r="Q822" s="27">
        <v>25</v>
      </c>
      <c r="R822" s="24" t="s">
        <v>132</v>
      </c>
      <c r="S822" s="24" t="s">
        <v>132</v>
      </c>
      <c r="T822" s="25" t="s">
        <v>163</v>
      </c>
      <c r="U822" s="27">
        <v>43</v>
      </c>
    </row>
    <row r="823" spans="1:21" ht="16.5" customHeight="1">
      <c r="A823" s="7"/>
      <c r="B823" s="7"/>
      <c r="C823" s="7"/>
      <c r="D823" s="7"/>
      <c r="E823" s="7" t="s">
        <v>420</v>
      </c>
      <c r="F823" s="7"/>
      <c r="G823" s="7"/>
      <c r="H823" s="7"/>
      <c r="I823" s="7"/>
      <c r="J823" s="7"/>
      <c r="K823" s="7"/>
      <c r="L823" s="9" t="s">
        <v>413</v>
      </c>
      <c r="M823" s="25" t="s">
        <v>163</v>
      </c>
      <c r="N823" s="18">
        <v>302</v>
      </c>
      <c r="O823" s="25" t="s">
        <v>163</v>
      </c>
      <c r="P823" s="27">
        <v>80</v>
      </c>
      <c r="Q823" s="25" t="s">
        <v>163</v>
      </c>
      <c r="R823" s="24" t="s">
        <v>132</v>
      </c>
      <c r="S823" s="24" t="s">
        <v>132</v>
      </c>
      <c r="T823" s="25" t="s">
        <v>163</v>
      </c>
      <c r="U823" s="18">
        <v>170</v>
      </c>
    </row>
    <row r="824" spans="1:21" ht="16.5" customHeight="1">
      <c r="A824" s="7"/>
      <c r="B824" s="7"/>
      <c r="C824" s="7"/>
      <c r="D824" s="7"/>
      <c r="E824" s="7" t="s">
        <v>421</v>
      </c>
      <c r="F824" s="7"/>
      <c r="G824" s="7"/>
      <c r="H824" s="7"/>
      <c r="I824" s="7"/>
      <c r="J824" s="7"/>
      <c r="K824" s="7"/>
      <c r="L824" s="9" t="s">
        <v>413</v>
      </c>
      <c r="M824" s="27">
        <v>67</v>
      </c>
      <c r="N824" s="27">
        <v>45</v>
      </c>
      <c r="O824" s="25" t="s">
        <v>163</v>
      </c>
      <c r="P824" s="27">
        <v>21</v>
      </c>
      <c r="Q824" s="25" t="s">
        <v>163</v>
      </c>
      <c r="R824" s="24" t="s">
        <v>132</v>
      </c>
      <c r="S824" s="24" t="s">
        <v>132</v>
      </c>
      <c r="T824" s="25" t="s">
        <v>163</v>
      </c>
      <c r="U824" s="27">
        <v>43</v>
      </c>
    </row>
    <row r="825" spans="1:21" ht="16.5" customHeight="1">
      <c r="A825" s="7"/>
      <c r="B825" s="7"/>
      <c r="C825" s="7"/>
      <c r="D825" s="7"/>
      <c r="E825" s="7" t="s">
        <v>422</v>
      </c>
      <c r="F825" s="7"/>
      <c r="G825" s="7"/>
      <c r="H825" s="7"/>
      <c r="I825" s="7"/>
      <c r="J825" s="7"/>
      <c r="K825" s="7"/>
      <c r="L825" s="9" t="s">
        <v>413</v>
      </c>
      <c r="M825" s="25" t="s">
        <v>163</v>
      </c>
      <c r="N825" s="27">
        <v>68</v>
      </c>
      <c r="O825" s="25" t="s">
        <v>163</v>
      </c>
      <c r="P825" s="25" t="s">
        <v>163</v>
      </c>
      <c r="Q825" s="25" t="s">
        <v>163</v>
      </c>
      <c r="R825" s="24" t="s">
        <v>132</v>
      </c>
      <c r="S825" s="24" t="s">
        <v>132</v>
      </c>
      <c r="T825" s="24" t="s">
        <v>132</v>
      </c>
      <c r="U825" s="27">
        <v>50</v>
      </c>
    </row>
    <row r="826" spans="1:21" ht="16.5" customHeight="1">
      <c r="A826" s="7"/>
      <c r="B826" s="7"/>
      <c r="C826" s="7"/>
      <c r="D826" s="7"/>
      <c r="E826" s="7" t="s">
        <v>423</v>
      </c>
      <c r="F826" s="7"/>
      <c r="G826" s="7"/>
      <c r="H826" s="7"/>
      <c r="I826" s="7"/>
      <c r="J826" s="7"/>
      <c r="K826" s="7"/>
      <c r="L826" s="9" t="s">
        <v>413</v>
      </c>
      <c r="M826" s="25" t="s">
        <v>163</v>
      </c>
      <c r="N826" s="27">
        <v>71</v>
      </c>
      <c r="O826" s="25" t="s">
        <v>163</v>
      </c>
      <c r="P826" s="27">
        <v>90</v>
      </c>
      <c r="Q826" s="27">
        <v>55</v>
      </c>
      <c r="R826" s="24" t="s">
        <v>132</v>
      </c>
      <c r="S826" s="24" t="s">
        <v>132</v>
      </c>
      <c r="T826" s="25" t="s">
        <v>163</v>
      </c>
      <c r="U826" s="27">
        <v>83</v>
      </c>
    </row>
    <row r="827" spans="1:21" ht="16.5" customHeight="1">
      <c r="A827" s="7"/>
      <c r="B827" s="7"/>
      <c r="C827" s="7"/>
      <c r="D827" s="7"/>
      <c r="E827" s="7" t="s">
        <v>424</v>
      </c>
      <c r="F827" s="7"/>
      <c r="G827" s="7"/>
      <c r="H827" s="7"/>
      <c r="I827" s="7"/>
      <c r="J827" s="7"/>
      <c r="K827" s="7"/>
      <c r="L827" s="9" t="s">
        <v>413</v>
      </c>
      <c r="M827" s="18">
        <v>173</v>
      </c>
      <c r="N827" s="27">
        <v>57</v>
      </c>
      <c r="O827" s="25" t="s">
        <v>163</v>
      </c>
      <c r="P827" s="27">
        <v>76</v>
      </c>
      <c r="Q827" s="27">
        <v>49</v>
      </c>
      <c r="R827" s="24" t="s">
        <v>132</v>
      </c>
      <c r="S827" s="24" t="s">
        <v>132</v>
      </c>
      <c r="T827" s="25" t="s">
        <v>163</v>
      </c>
      <c r="U827" s="27">
        <v>71</v>
      </c>
    </row>
    <row r="828" spans="1:21" ht="16.5" customHeight="1">
      <c r="A828" s="7"/>
      <c r="B828" s="7"/>
      <c r="C828" s="7"/>
      <c r="D828" s="7"/>
      <c r="E828" s="7" t="s">
        <v>425</v>
      </c>
      <c r="F828" s="7"/>
      <c r="G828" s="7"/>
      <c r="H828" s="7"/>
      <c r="I828" s="7"/>
      <c r="J828" s="7"/>
      <c r="K828" s="7"/>
      <c r="L828" s="9" t="s">
        <v>413</v>
      </c>
      <c r="M828" s="27">
        <v>41</v>
      </c>
      <c r="N828" s="27">
        <v>58</v>
      </c>
      <c r="O828" s="24" t="s">
        <v>132</v>
      </c>
      <c r="P828" s="27">
        <v>78</v>
      </c>
      <c r="Q828" s="18">
        <v>142</v>
      </c>
      <c r="R828" s="24" t="s">
        <v>132</v>
      </c>
      <c r="S828" s="24" t="s">
        <v>132</v>
      </c>
      <c r="T828" s="24" t="s">
        <v>132</v>
      </c>
      <c r="U828" s="27">
        <v>67</v>
      </c>
    </row>
    <row r="829" spans="1:21" ht="16.5" customHeight="1">
      <c r="A829" s="7"/>
      <c r="B829" s="7"/>
      <c r="C829" s="7"/>
      <c r="D829" s="7"/>
      <c r="E829" s="7" t="s">
        <v>426</v>
      </c>
      <c r="F829" s="7"/>
      <c r="G829" s="7"/>
      <c r="H829" s="7"/>
      <c r="I829" s="7"/>
      <c r="J829" s="7"/>
      <c r="K829" s="7"/>
      <c r="L829" s="9" t="s">
        <v>413</v>
      </c>
      <c r="M829" s="27">
        <v>70</v>
      </c>
      <c r="N829" s="27">
        <v>91</v>
      </c>
      <c r="O829" s="24" t="s">
        <v>132</v>
      </c>
      <c r="P829" s="27">
        <v>85</v>
      </c>
      <c r="Q829" s="18">
        <v>236</v>
      </c>
      <c r="R829" s="24" t="s">
        <v>132</v>
      </c>
      <c r="S829" s="24" t="s">
        <v>132</v>
      </c>
      <c r="T829" s="24" t="s">
        <v>132</v>
      </c>
      <c r="U829" s="27">
        <v>91</v>
      </c>
    </row>
    <row r="830" spans="1:21" ht="29.45" customHeight="1">
      <c r="A830" s="7"/>
      <c r="B830" s="7"/>
      <c r="C830" s="7"/>
      <c r="D830" s="7"/>
      <c r="E830" s="69" t="s">
        <v>427</v>
      </c>
      <c r="F830" s="69"/>
      <c r="G830" s="69"/>
      <c r="H830" s="69"/>
      <c r="I830" s="69"/>
      <c r="J830" s="69"/>
      <c r="K830" s="69"/>
      <c r="L830" s="9" t="s">
        <v>413</v>
      </c>
      <c r="M830" s="18">
        <v>169</v>
      </c>
      <c r="N830" s="18">
        <v>183</v>
      </c>
      <c r="O830" s="25" t="s">
        <v>163</v>
      </c>
      <c r="P830" s="25" t="s">
        <v>163</v>
      </c>
      <c r="Q830" s="25" t="s">
        <v>163</v>
      </c>
      <c r="R830" s="24" t="s">
        <v>132</v>
      </c>
      <c r="S830" s="24" t="s">
        <v>132</v>
      </c>
      <c r="T830" s="25" t="s">
        <v>163</v>
      </c>
      <c r="U830" s="18">
        <v>139</v>
      </c>
    </row>
    <row r="831" spans="1:21" ht="16.5" customHeight="1">
      <c r="A831" s="7"/>
      <c r="B831" s="7"/>
      <c r="C831" s="7"/>
      <c r="D831" s="7"/>
      <c r="E831" s="7" t="s">
        <v>428</v>
      </c>
      <c r="F831" s="7"/>
      <c r="G831" s="7"/>
      <c r="H831" s="7"/>
      <c r="I831" s="7"/>
      <c r="J831" s="7"/>
      <c r="K831" s="7"/>
      <c r="L831" s="9" t="s">
        <v>413</v>
      </c>
      <c r="M831" s="27">
        <v>59</v>
      </c>
      <c r="N831" s="27">
        <v>29</v>
      </c>
      <c r="O831" s="27">
        <v>35</v>
      </c>
      <c r="P831" s="27">
        <v>43</v>
      </c>
      <c r="Q831" s="27">
        <v>27</v>
      </c>
      <c r="R831" s="24" t="s">
        <v>132</v>
      </c>
      <c r="S831" s="24" t="s">
        <v>132</v>
      </c>
      <c r="T831" s="27">
        <v>94</v>
      </c>
      <c r="U831" s="27">
        <v>38</v>
      </c>
    </row>
    <row r="832" spans="1:21" ht="16.5" customHeight="1">
      <c r="A832" s="7"/>
      <c r="B832" s="7"/>
      <c r="C832" s="7"/>
      <c r="D832" s="7" t="s">
        <v>429</v>
      </c>
      <c r="E832" s="7"/>
      <c r="F832" s="7"/>
      <c r="G832" s="7"/>
      <c r="H832" s="7"/>
      <c r="I832" s="7"/>
      <c r="J832" s="7"/>
      <c r="K832" s="7"/>
      <c r="L832" s="9"/>
      <c r="M832" s="10"/>
      <c r="N832" s="10"/>
      <c r="O832" s="10"/>
      <c r="P832" s="10"/>
      <c r="Q832" s="10"/>
      <c r="R832" s="10"/>
      <c r="S832" s="10"/>
      <c r="T832" s="10"/>
      <c r="U832" s="10"/>
    </row>
    <row r="833" spans="1:21" ht="16.5" customHeight="1">
      <c r="A833" s="7"/>
      <c r="B833" s="7"/>
      <c r="C833" s="7"/>
      <c r="D833" s="7"/>
      <c r="E833" s="7" t="s">
        <v>412</v>
      </c>
      <c r="F833" s="7"/>
      <c r="G833" s="7"/>
      <c r="H833" s="7"/>
      <c r="I833" s="7"/>
      <c r="J833" s="7"/>
      <c r="K833" s="7"/>
      <c r="L833" s="9" t="s">
        <v>413</v>
      </c>
      <c r="M833" s="18">
        <v>346</v>
      </c>
      <c r="N833" s="18">
        <v>130</v>
      </c>
      <c r="O833" s="18">
        <v>253</v>
      </c>
      <c r="P833" s="18">
        <v>220</v>
      </c>
      <c r="Q833" s="18">
        <v>315</v>
      </c>
      <c r="R833" s="24" t="s">
        <v>132</v>
      </c>
      <c r="S833" s="24" t="s">
        <v>132</v>
      </c>
      <c r="T833" s="25" t="s">
        <v>163</v>
      </c>
      <c r="U833" s="18">
        <v>298</v>
      </c>
    </row>
    <row r="834" spans="1:21" ht="16.5" customHeight="1">
      <c r="A834" s="7"/>
      <c r="B834" s="7"/>
      <c r="C834" s="7"/>
      <c r="D834" s="7"/>
      <c r="E834" s="7" t="s">
        <v>414</v>
      </c>
      <c r="F834" s="7"/>
      <c r="G834" s="7"/>
      <c r="H834" s="7"/>
      <c r="I834" s="7"/>
      <c r="J834" s="7"/>
      <c r="K834" s="7"/>
      <c r="L834" s="9" t="s">
        <v>413</v>
      </c>
      <c r="M834" s="18">
        <v>180</v>
      </c>
      <c r="N834" s="27">
        <v>81</v>
      </c>
      <c r="O834" s="27">
        <v>99</v>
      </c>
      <c r="P834" s="18">
        <v>106</v>
      </c>
      <c r="Q834" s="27">
        <v>63</v>
      </c>
      <c r="R834" s="24" t="s">
        <v>132</v>
      </c>
      <c r="S834" s="24" t="s">
        <v>132</v>
      </c>
      <c r="T834" s="25" t="s">
        <v>163</v>
      </c>
      <c r="U834" s="27">
        <v>98</v>
      </c>
    </row>
    <row r="835" spans="1:21" ht="29.45" customHeight="1">
      <c r="A835" s="7"/>
      <c r="B835" s="7"/>
      <c r="C835" s="7"/>
      <c r="D835" s="7"/>
      <c r="E835" s="69" t="s">
        <v>415</v>
      </c>
      <c r="F835" s="69"/>
      <c r="G835" s="69"/>
      <c r="H835" s="69"/>
      <c r="I835" s="69"/>
      <c r="J835" s="69"/>
      <c r="K835" s="69"/>
      <c r="L835" s="9" t="s">
        <v>413</v>
      </c>
      <c r="M835" s="24" t="s">
        <v>132</v>
      </c>
      <c r="N835" s="24" t="s">
        <v>132</v>
      </c>
      <c r="O835" s="24" t="s">
        <v>132</v>
      </c>
      <c r="P835" s="24" t="s">
        <v>132</v>
      </c>
      <c r="Q835" s="24" t="s">
        <v>132</v>
      </c>
      <c r="R835" s="24" t="s">
        <v>132</v>
      </c>
      <c r="S835" s="24" t="s">
        <v>132</v>
      </c>
      <c r="T835" s="24" t="s">
        <v>132</v>
      </c>
      <c r="U835" s="24" t="s">
        <v>132</v>
      </c>
    </row>
    <row r="836" spans="1:21" ht="16.5" customHeight="1">
      <c r="A836" s="7"/>
      <c r="B836" s="7"/>
      <c r="C836" s="7"/>
      <c r="D836" s="7"/>
      <c r="E836" s="7" t="s">
        <v>416</v>
      </c>
      <c r="F836" s="7"/>
      <c r="G836" s="7"/>
      <c r="H836" s="7"/>
      <c r="I836" s="7"/>
      <c r="J836" s="7"/>
      <c r="K836" s="7"/>
      <c r="L836" s="9" t="s">
        <v>413</v>
      </c>
      <c r="M836" s="27">
        <v>83</v>
      </c>
      <c r="N836" s="27">
        <v>73</v>
      </c>
      <c r="O836" s="25" t="s">
        <v>163</v>
      </c>
      <c r="P836" s="18">
        <v>206</v>
      </c>
      <c r="Q836" s="27">
        <v>56</v>
      </c>
      <c r="R836" s="24" t="s">
        <v>132</v>
      </c>
      <c r="S836" s="24" t="s">
        <v>132</v>
      </c>
      <c r="T836" s="25" t="s">
        <v>163</v>
      </c>
      <c r="U836" s="27">
        <v>84</v>
      </c>
    </row>
    <row r="837" spans="1:21" ht="16.5" customHeight="1">
      <c r="A837" s="7"/>
      <c r="B837" s="7"/>
      <c r="C837" s="7"/>
      <c r="D837" s="7"/>
      <c r="E837" s="7" t="s">
        <v>417</v>
      </c>
      <c r="F837" s="7"/>
      <c r="G837" s="7"/>
      <c r="H837" s="7"/>
      <c r="I837" s="7"/>
      <c r="J837" s="7"/>
      <c r="K837" s="7"/>
      <c r="L837" s="9" t="s">
        <v>413</v>
      </c>
      <c r="M837" s="18">
        <v>184</v>
      </c>
      <c r="N837" s="18">
        <v>222</v>
      </c>
      <c r="O837" s="25" t="s">
        <v>163</v>
      </c>
      <c r="P837" s="18">
        <v>213</v>
      </c>
      <c r="Q837" s="25" t="s">
        <v>163</v>
      </c>
      <c r="R837" s="24" t="s">
        <v>132</v>
      </c>
      <c r="S837" s="24" t="s">
        <v>132</v>
      </c>
      <c r="T837" s="25" t="s">
        <v>163</v>
      </c>
      <c r="U837" s="18">
        <v>210</v>
      </c>
    </row>
    <row r="838" spans="1:21" ht="16.5" customHeight="1">
      <c r="A838" s="7"/>
      <c r="B838" s="7"/>
      <c r="C838" s="7"/>
      <c r="D838" s="7"/>
      <c r="E838" s="7" t="s">
        <v>418</v>
      </c>
      <c r="F838" s="7"/>
      <c r="G838" s="7"/>
      <c r="H838" s="7"/>
      <c r="I838" s="7"/>
      <c r="J838" s="7"/>
      <c r="K838" s="7"/>
      <c r="L838" s="9" t="s">
        <v>413</v>
      </c>
      <c r="M838" s="18">
        <v>164</v>
      </c>
      <c r="N838" s="25" t="s">
        <v>163</v>
      </c>
      <c r="O838" s="25" t="s">
        <v>163</v>
      </c>
      <c r="P838" s="18">
        <v>146</v>
      </c>
      <c r="Q838" s="18">
        <v>150</v>
      </c>
      <c r="R838" s="24" t="s">
        <v>132</v>
      </c>
      <c r="S838" s="24" t="s">
        <v>132</v>
      </c>
      <c r="T838" s="24" t="s">
        <v>132</v>
      </c>
      <c r="U838" s="18">
        <v>154</v>
      </c>
    </row>
    <row r="839" spans="1:21" ht="16.5" customHeight="1">
      <c r="A839" s="7"/>
      <c r="B839" s="7"/>
      <c r="C839" s="7"/>
      <c r="D839" s="7"/>
      <c r="E839" s="7" t="s">
        <v>419</v>
      </c>
      <c r="F839" s="7"/>
      <c r="G839" s="7"/>
      <c r="H839" s="7"/>
      <c r="I839" s="7"/>
      <c r="J839" s="7"/>
      <c r="K839" s="7"/>
      <c r="L839" s="9" t="s">
        <v>413</v>
      </c>
      <c r="M839" s="18">
        <v>271</v>
      </c>
      <c r="N839" s="18">
        <v>104</v>
      </c>
      <c r="O839" s="27">
        <v>97</v>
      </c>
      <c r="P839" s="18">
        <v>194</v>
      </c>
      <c r="Q839" s="27">
        <v>83</v>
      </c>
      <c r="R839" s="24" t="s">
        <v>132</v>
      </c>
      <c r="S839" s="24" t="s">
        <v>132</v>
      </c>
      <c r="T839" s="25" t="s">
        <v>163</v>
      </c>
      <c r="U839" s="18">
        <v>175</v>
      </c>
    </row>
    <row r="840" spans="1:21" ht="16.5" customHeight="1">
      <c r="A840" s="7"/>
      <c r="B840" s="7"/>
      <c r="C840" s="7"/>
      <c r="D840" s="7"/>
      <c r="E840" s="7" t="s">
        <v>420</v>
      </c>
      <c r="F840" s="7"/>
      <c r="G840" s="7"/>
      <c r="H840" s="7"/>
      <c r="I840" s="7"/>
      <c r="J840" s="7"/>
      <c r="K840" s="7"/>
      <c r="L840" s="9" t="s">
        <v>413</v>
      </c>
      <c r="M840" s="25" t="s">
        <v>163</v>
      </c>
      <c r="N840" s="18">
        <v>594</v>
      </c>
      <c r="O840" s="25" t="s">
        <v>163</v>
      </c>
      <c r="P840" s="18">
        <v>259</v>
      </c>
      <c r="Q840" s="25" t="s">
        <v>163</v>
      </c>
      <c r="R840" s="24" t="s">
        <v>132</v>
      </c>
      <c r="S840" s="24" t="s">
        <v>132</v>
      </c>
      <c r="T840" s="25" t="s">
        <v>163</v>
      </c>
      <c r="U840" s="18">
        <v>545</v>
      </c>
    </row>
    <row r="841" spans="1:21" ht="16.5" customHeight="1">
      <c r="A841" s="7"/>
      <c r="B841" s="7"/>
      <c r="C841" s="7"/>
      <c r="D841" s="7"/>
      <c r="E841" s="7" t="s">
        <v>421</v>
      </c>
      <c r="F841" s="7"/>
      <c r="G841" s="7"/>
      <c r="H841" s="7"/>
      <c r="I841" s="7"/>
      <c r="J841" s="7"/>
      <c r="K841" s="7"/>
      <c r="L841" s="9" t="s">
        <v>413</v>
      </c>
      <c r="M841" s="18">
        <v>252</v>
      </c>
      <c r="N841" s="18">
        <v>103</v>
      </c>
      <c r="O841" s="25" t="s">
        <v>163</v>
      </c>
      <c r="P841" s="18">
        <v>175</v>
      </c>
      <c r="Q841" s="25" t="s">
        <v>163</v>
      </c>
      <c r="R841" s="24" t="s">
        <v>132</v>
      </c>
      <c r="S841" s="24" t="s">
        <v>132</v>
      </c>
      <c r="T841" s="25" t="s">
        <v>163</v>
      </c>
      <c r="U841" s="18">
        <v>148</v>
      </c>
    </row>
    <row r="842" spans="1:21" ht="16.5" customHeight="1">
      <c r="A842" s="7"/>
      <c r="B842" s="7"/>
      <c r="C842" s="7"/>
      <c r="D842" s="7"/>
      <c r="E842" s="7" t="s">
        <v>422</v>
      </c>
      <c r="F842" s="7"/>
      <c r="G842" s="7"/>
      <c r="H842" s="7"/>
      <c r="I842" s="7"/>
      <c r="J842" s="7"/>
      <c r="K842" s="7"/>
      <c r="L842" s="9" t="s">
        <v>413</v>
      </c>
      <c r="M842" s="25" t="s">
        <v>163</v>
      </c>
      <c r="N842" s="18">
        <v>118</v>
      </c>
      <c r="O842" s="25" t="s">
        <v>163</v>
      </c>
      <c r="P842" s="25" t="s">
        <v>163</v>
      </c>
      <c r="Q842" s="25" t="s">
        <v>163</v>
      </c>
      <c r="R842" s="24" t="s">
        <v>132</v>
      </c>
      <c r="S842" s="24" t="s">
        <v>132</v>
      </c>
      <c r="T842" s="24" t="s">
        <v>132</v>
      </c>
      <c r="U842" s="18">
        <v>125</v>
      </c>
    </row>
    <row r="843" spans="1:21" ht="16.5" customHeight="1">
      <c r="A843" s="7"/>
      <c r="B843" s="7"/>
      <c r="C843" s="7"/>
      <c r="D843" s="7"/>
      <c r="E843" s="7" t="s">
        <v>423</v>
      </c>
      <c r="F843" s="7"/>
      <c r="G843" s="7"/>
      <c r="H843" s="7"/>
      <c r="I843" s="7"/>
      <c r="J843" s="7"/>
      <c r="K843" s="7"/>
      <c r="L843" s="9" t="s">
        <v>413</v>
      </c>
      <c r="M843" s="25" t="s">
        <v>163</v>
      </c>
      <c r="N843" s="18">
        <v>269</v>
      </c>
      <c r="O843" s="25" t="s">
        <v>163</v>
      </c>
      <c r="P843" s="18">
        <v>235</v>
      </c>
      <c r="Q843" s="18">
        <v>342</v>
      </c>
      <c r="R843" s="24" t="s">
        <v>132</v>
      </c>
      <c r="S843" s="24" t="s">
        <v>132</v>
      </c>
      <c r="T843" s="25" t="s">
        <v>163</v>
      </c>
      <c r="U843" s="18">
        <v>303</v>
      </c>
    </row>
    <row r="844" spans="1:21" ht="16.5" customHeight="1">
      <c r="A844" s="7"/>
      <c r="B844" s="7"/>
      <c r="C844" s="7"/>
      <c r="D844" s="7"/>
      <c r="E844" s="7" t="s">
        <v>424</v>
      </c>
      <c r="F844" s="7"/>
      <c r="G844" s="7"/>
      <c r="H844" s="7"/>
      <c r="I844" s="7"/>
      <c r="J844" s="7"/>
      <c r="K844" s="7"/>
      <c r="L844" s="9" t="s">
        <v>413</v>
      </c>
      <c r="M844" s="18">
        <v>287</v>
      </c>
      <c r="N844" s="18">
        <v>226</v>
      </c>
      <c r="O844" s="25" t="s">
        <v>163</v>
      </c>
      <c r="P844" s="18">
        <v>196</v>
      </c>
      <c r="Q844" s="18">
        <v>316</v>
      </c>
      <c r="R844" s="24" t="s">
        <v>132</v>
      </c>
      <c r="S844" s="24" t="s">
        <v>132</v>
      </c>
      <c r="T844" s="25" t="s">
        <v>163</v>
      </c>
      <c r="U844" s="18">
        <v>261</v>
      </c>
    </row>
    <row r="845" spans="1:21" ht="16.5" customHeight="1">
      <c r="A845" s="7"/>
      <c r="B845" s="7"/>
      <c r="C845" s="7"/>
      <c r="D845" s="7"/>
      <c r="E845" s="7" t="s">
        <v>425</v>
      </c>
      <c r="F845" s="7"/>
      <c r="G845" s="7"/>
      <c r="H845" s="7"/>
      <c r="I845" s="7"/>
      <c r="J845" s="7"/>
      <c r="K845" s="7"/>
      <c r="L845" s="9" t="s">
        <v>413</v>
      </c>
      <c r="M845" s="18">
        <v>200</v>
      </c>
      <c r="N845" s="18">
        <v>184</v>
      </c>
      <c r="O845" s="24" t="s">
        <v>132</v>
      </c>
      <c r="P845" s="18">
        <v>251</v>
      </c>
      <c r="Q845" s="18">
        <v>337</v>
      </c>
      <c r="R845" s="24" t="s">
        <v>132</v>
      </c>
      <c r="S845" s="24" t="s">
        <v>132</v>
      </c>
      <c r="T845" s="24" t="s">
        <v>132</v>
      </c>
      <c r="U845" s="18">
        <v>287</v>
      </c>
    </row>
    <row r="846" spans="1:21" ht="16.5" customHeight="1">
      <c r="A846" s="7"/>
      <c r="B846" s="7"/>
      <c r="C846" s="7"/>
      <c r="D846" s="7"/>
      <c r="E846" s="7" t="s">
        <v>426</v>
      </c>
      <c r="F846" s="7"/>
      <c r="G846" s="7"/>
      <c r="H846" s="7"/>
      <c r="I846" s="7"/>
      <c r="J846" s="7"/>
      <c r="K846" s="7"/>
      <c r="L846" s="9" t="s">
        <v>413</v>
      </c>
      <c r="M846" s="18">
        <v>233</v>
      </c>
      <c r="N846" s="18">
        <v>273</v>
      </c>
      <c r="O846" s="24" t="s">
        <v>132</v>
      </c>
      <c r="P846" s="18">
        <v>192</v>
      </c>
      <c r="Q846" s="18">
        <v>351</v>
      </c>
      <c r="R846" s="24" t="s">
        <v>132</v>
      </c>
      <c r="S846" s="24" t="s">
        <v>132</v>
      </c>
      <c r="T846" s="24" t="s">
        <v>132</v>
      </c>
      <c r="U846" s="18">
        <v>316</v>
      </c>
    </row>
    <row r="847" spans="1:21" ht="29.45" customHeight="1">
      <c r="A847" s="7"/>
      <c r="B847" s="7"/>
      <c r="C847" s="7"/>
      <c r="D847" s="7"/>
      <c r="E847" s="69" t="s">
        <v>427</v>
      </c>
      <c r="F847" s="69"/>
      <c r="G847" s="69"/>
      <c r="H847" s="69"/>
      <c r="I847" s="69"/>
      <c r="J847" s="69"/>
      <c r="K847" s="69"/>
      <c r="L847" s="9" t="s">
        <v>413</v>
      </c>
      <c r="M847" s="18">
        <v>308</v>
      </c>
      <c r="N847" s="18">
        <v>378</v>
      </c>
      <c r="O847" s="25" t="s">
        <v>163</v>
      </c>
      <c r="P847" s="25" t="s">
        <v>163</v>
      </c>
      <c r="Q847" s="25" t="s">
        <v>163</v>
      </c>
      <c r="R847" s="24" t="s">
        <v>132</v>
      </c>
      <c r="S847" s="24" t="s">
        <v>132</v>
      </c>
      <c r="T847" s="25" t="s">
        <v>163</v>
      </c>
      <c r="U847" s="18">
        <v>322</v>
      </c>
    </row>
    <row r="848" spans="1:21" ht="16.5" customHeight="1">
      <c r="A848" s="7"/>
      <c r="B848" s="7"/>
      <c r="C848" s="7"/>
      <c r="D848" s="7"/>
      <c r="E848" s="7" t="s">
        <v>428</v>
      </c>
      <c r="F848" s="7"/>
      <c r="G848" s="7"/>
      <c r="H848" s="7"/>
      <c r="I848" s="7"/>
      <c r="J848" s="7"/>
      <c r="K848" s="7"/>
      <c r="L848" s="9" t="s">
        <v>413</v>
      </c>
      <c r="M848" s="18">
        <v>312</v>
      </c>
      <c r="N848" s="18">
        <v>145</v>
      </c>
      <c r="O848" s="18">
        <v>170</v>
      </c>
      <c r="P848" s="18">
        <v>193</v>
      </c>
      <c r="Q848" s="18">
        <v>217</v>
      </c>
      <c r="R848" s="24" t="s">
        <v>132</v>
      </c>
      <c r="S848" s="24" t="s">
        <v>132</v>
      </c>
      <c r="T848" s="18">
        <v>411</v>
      </c>
      <c r="U848" s="18">
        <v>224</v>
      </c>
    </row>
    <row r="849" spans="1:21" ht="16.5" customHeight="1">
      <c r="A849" s="7"/>
      <c r="B849" s="7"/>
      <c r="C849" s="7" t="s">
        <v>430</v>
      </c>
      <c r="D849" s="7"/>
      <c r="E849" s="7"/>
      <c r="F849" s="7"/>
      <c r="G849" s="7"/>
      <c r="H849" s="7"/>
      <c r="I849" s="7"/>
      <c r="J849" s="7"/>
      <c r="K849" s="7"/>
      <c r="L849" s="9"/>
      <c r="M849" s="10"/>
      <c r="N849" s="10"/>
      <c r="O849" s="10"/>
      <c r="P849" s="10"/>
      <c r="Q849" s="10"/>
      <c r="R849" s="10"/>
      <c r="S849" s="10"/>
      <c r="T849" s="10"/>
      <c r="U849" s="10"/>
    </row>
    <row r="850" spans="1:21" ht="16.5" customHeight="1">
      <c r="A850" s="7"/>
      <c r="B850" s="7"/>
      <c r="C850" s="7"/>
      <c r="D850" s="7" t="s">
        <v>411</v>
      </c>
      <c r="E850" s="7"/>
      <c r="F850" s="7"/>
      <c r="G850" s="7"/>
      <c r="H850" s="7"/>
      <c r="I850" s="7"/>
      <c r="J850" s="7"/>
      <c r="K850" s="7"/>
      <c r="L850" s="9"/>
      <c r="M850" s="10"/>
      <c r="N850" s="10"/>
      <c r="O850" s="10"/>
      <c r="P850" s="10"/>
      <c r="Q850" s="10"/>
      <c r="R850" s="10"/>
      <c r="S850" s="10"/>
      <c r="T850" s="10"/>
      <c r="U850" s="10"/>
    </row>
    <row r="851" spans="1:21" ht="16.5" customHeight="1">
      <c r="A851" s="7"/>
      <c r="B851" s="7"/>
      <c r="C851" s="7"/>
      <c r="D851" s="7"/>
      <c r="E851" s="7" t="s">
        <v>412</v>
      </c>
      <c r="F851" s="7"/>
      <c r="G851" s="7"/>
      <c r="H851" s="7"/>
      <c r="I851" s="7"/>
      <c r="J851" s="7"/>
      <c r="K851" s="7"/>
      <c r="L851" s="9" t="s">
        <v>413</v>
      </c>
      <c r="M851" s="18">
        <v>230</v>
      </c>
      <c r="N851" s="27">
        <v>44</v>
      </c>
      <c r="O851" s="27">
        <v>70</v>
      </c>
      <c r="P851" s="27">
        <v>51</v>
      </c>
      <c r="Q851" s="27">
        <v>93</v>
      </c>
      <c r="R851" s="18">
        <v>184</v>
      </c>
      <c r="S851" s="18">
        <v>123</v>
      </c>
      <c r="T851" s="18">
        <v>124</v>
      </c>
      <c r="U851" s="27">
        <v>90</v>
      </c>
    </row>
    <row r="852" spans="1:21" ht="16.5" customHeight="1">
      <c r="A852" s="7"/>
      <c r="B852" s="7"/>
      <c r="C852" s="7"/>
      <c r="D852" s="7"/>
      <c r="E852" s="7" t="s">
        <v>414</v>
      </c>
      <c r="F852" s="7"/>
      <c r="G852" s="7"/>
      <c r="H852" s="7"/>
      <c r="I852" s="7"/>
      <c r="J852" s="7"/>
      <c r="K852" s="7"/>
      <c r="L852" s="9" t="s">
        <v>413</v>
      </c>
      <c r="M852" s="27">
        <v>52</v>
      </c>
      <c r="N852" s="27">
        <v>32</v>
      </c>
      <c r="O852" s="27">
        <v>48</v>
      </c>
      <c r="P852" s="27">
        <v>34</v>
      </c>
      <c r="Q852" s="27">
        <v>37</v>
      </c>
      <c r="R852" s="27">
        <v>33</v>
      </c>
      <c r="S852" s="27">
        <v>56</v>
      </c>
      <c r="T852" s="27">
        <v>43</v>
      </c>
      <c r="U852" s="27">
        <v>42</v>
      </c>
    </row>
    <row r="853" spans="1:21" ht="29.45" customHeight="1">
      <c r="A853" s="7"/>
      <c r="B853" s="7"/>
      <c r="C853" s="7"/>
      <c r="D853" s="7"/>
      <c r="E853" s="69" t="s">
        <v>415</v>
      </c>
      <c r="F853" s="69"/>
      <c r="G853" s="69"/>
      <c r="H853" s="69"/>
      <c r="I853" s="69"/>
      <c r="J853" s="69"/>
      <c r="K853" s="69"/>
      <c r="L853" s="9" t="s">
        <v>413</v>
      </c>
      <c r="M853" s="27">
        <v>27</v>
      </c>
      <c r="N853" s="27">
        <v>16</v>
      </c>
      <c r="O853" s="24">
        <v>3</v>
      </c>
      <c r="P853" s="27">
        <v>10</v>
      </c>
      <c r="Q853" s="27">
        <v>21</v>
      </c>
      <c r="R853" s="27">
        <v>34</v>
      </c>
      <c r="S853" s="25" t="s">
        <v>163</v>
      </c>
      <c r="T853" s="24" t="s">
        <v>132</v>
      </c>
      <c r="U853" s="27">
        <v>13</v>
      </c>
    </row>
    <row r="854" spans="1:21" ht="16.5" customHeight="1">
      <c r="A854" s="7"/>
      <c r="B854" s="7"/>
      <c r="C854" s="7"/>
      <c r="D854" s="7"/>
      <c r="E854" s="7" t="s">
        <v>416</v>
      </c>
      <c r="F854" s="7"/>
      <c r="G854" s="7"/>
      <c r="H854" s="7"/>
      <c r="I854" s="7"/>
      <c r="J854" s="7"/>
      <c r="K854" s="7"/>
      <c r="L854" s="9" t="s">
        <v>413</v>
      </c>
      <c r="M854" s="27">
        <v>28</v>
      </c>
      <c r="N854" s="27">
        <v>19</v>
      </c>
      <c r="O854" s="27">
        <v>27</v>
      </c>
      <c r="P854" s="27">
        <v>28</v>
      </c>
      <c r="Q854" s="27">
        <v>31</v>
      </c>
      <c r="R854" s="27">
        <v>27</v>
      </c>
      <c r="S854" s="27">
        <v>28</v>
      </c>
      <c r="T854" s="25" t="s">
        <v>163</v>
      </c>
      <c r="U854" s="27">
        <v>24</v>
      </c>
    </row>
    <row r="855" spans="1:21" ht="16.5" customHeight="1">
      <c r="A855" s="7"/>
      <c r="B855" s="7"/>
      <c r="C855" s="7"/>
      <c r="D855" s="7"/>
      <c r="E855" s="7" t="s">
        <v>417</v>
      </c>
      <c r="F855" s="7"/>
      <c r="G855" s="7"/>
      <c r="H855" s="7"/>
      <c r="I855" s="7"/>
      <c r="J855" s="7"/>
      <c r="K855" s="7"/>
      <c r="L855" s="9" t="s">
        <v>413</v>
      </c>
      <c r="M855" s="27">
        <v>63</v>
      </c>
      <c r="N855" s="27">
        <v>45</v>
      </c>
      <c r="O855" s="27">
        <v>71</v>
      </c>
      <c r="P855" s="27">
        <v>46</v>
      </c>
      <c r="Q855" s="27">
        <v>43</v>
      </c>
      <c r="R855" s="25" t="s">
        <v>163</v>
      </c>
      <c r="S855" s="25" t="s">
        <v>163</v>
      </c>
      <c r="T855" s="27">
        <v>24</v>
      </c>
      <c r="U855" s="27">
        <v>50</v>
      </c>
    </row>
    <row r="856" spans="1:21" ht="16.5" customHeight="1">
      <c r="A856" s="7"/>
      <c r="B856" s="7"/>
      <c r="C856" s="7"/>
      <c r="D856" s="7"/>
      <c r="E856" s="7" t="s">
        <v>418</v>
      </c>
      <c r="F856" s="7"/>
      <c r="G856" s="7"/>
      <c r="H856" s="7"/>
      <c r="I856" s="7"/>
      <c r="J856" s="7"/>
      <c r="K856" s="7"/>
      <c r="L856" s="9" t="s">
        <v>413</v>
      </c>
      <c r="M856" s="27">
        <v>65</v>
      </c>
      <c r="N856" s="27">
        <v>48</v>
      </c>
      <c r="O856" s="27">
        <v>60</v>
      </c>
      <c r="P856" s="27">
        <v>43</v>
      </c>
      <c r="Q856" s="27">
        <v>38</v>
      </c>
      <c r="R856" s="27">
        <v>78</v>
      </c>
      <c r="S856" s="27">
        <v>66</v>
      </c>
      <c r="T856" s="25" t="s">
        <v>163</v>
      </c>
      <c r="U856" s="27">
        <v>56</v>
      </c>
    </row>
    <row r="857" spans="1:21" ht="16.5" customHeight="1">
      <c r="A857" s="7"/>
      <c r="B857" s="7"/>
      <c r="C857" s="7"/>
      <c r="D857" s="7"/>
      <c r="E857" s="7" t="s">
        <v>419</v>
      </c>
      <c r="F857" s="7"/>
      <c r="G857" s="7"/>
      <c r="H857" s="7"/>
      <c r="I857" s="7"/>
      <c r="J857" s="7"/>
      <c r="K857" s="7"/>
      <c r="L857" s="9" t="s">
        <v>413</v>
      </c>
      <c r="M857" s="27">
        <v>71</v>
      </c>
      <c r="N857" s="27">
        <v>41</v>
      </c>
      <c r="O857" s="27">
        <v>61</v>
      </c>
      <c r="P857" s="27">
        <v>39</v>
      </c>
      <c r="Q857" s="27">
        <v>38</v>
      </c>
      <c r="R857" s="27">
        <v>37</v>
      </c>
      <c r="S857" s="27">
        <v>72</v>
      </c>
      <c r="T857" s="27">
        <v>37</v>
      </c>
      <c r="U857" s="27">
        <v>53</v>
      </c>
    </row>
    <row r="858" spans="1:21" ht="16.5" customHeight="1">
      <c r="A858" s="7"/>
      <c r="B858" s="7"/>
      <c r="C858" s="7"/>
      <c r="D858" s="7"/>
      <c r="E858" s="7" t="s">
        <v>420</v>
      </c>
      <c r="F858" s="7"/>
      <c r="G858" s="7"/>
      <c r="H858" s="7"/>
      <c r="I858" s="7"/>
      <c r="J858" s="7"/>
      <c r="K858" s="7"/>
      <c r="L858" s="9" t="s">
        <v>413</v>
      </c>
      <c r="M858" s="18">
        <v>269</v>
      </c>
      <c r="N858" s="18">
        <v>169</v>
      </c>
      <c r="O858" s="18">
        <v>187</v>
      </c>
      <c r="P858" s="27">
        <v>99</v>
      </c>
      <c r="Q858" s="25" t="s">
        <v>163</v>
      </c>
      <c r="R858" s="25" t="s">
        <v>163</v>
      </c>
      <c r="S858" s="25" t="s">
        <v>163</v>
      </c>
      <c r="T858" s="18">
        <v>234</v>
      </c>
      <c r="U858" s="18">
        <v>185</v>
      </c>
    </row>
    <row r="859" spans="1:21" ht="16.5" customHeight="1">
      <c r="A859" s="7"/>
      <c r="B859" s="7"/>
      <c r="C859" s="7"/>
      <c r="D859" s="7"/>
      <c r="E859" s="7" t="s">
        <v>421</v>
      </c>
      <c r="F859" s="7"/>
      <c r="G859" s="7"/>
      <c r="H859" s="7"/>
      <c r="I859" s="7"/>
      <c r="J859" s="7"/>
      <c r="K859" s="7"/>
      <c r="L859" s="9" t="s">
        <v>413</v>
      </c>
      <c r="M859" s="27">
        <v>73</v>
      </c>
      <c r="N859" s="27">
        <v>52</v>
      </c>
      <c r="O859" s="27">
        <v>52</v>
      </c>
      <c r="P859" s="27">
        <v>59</v>
      </c>
      <c r="Q859" s="27">
        <v>48</v>
      </c>
      <c r="R859" s="27">
        <v>68</v>
      </c>
      <c r="S859" s="27">
        <v>69</v>
      </c>
      <c r="T859" s="27">
        <v>31</v>
      </c>
      <c r="U859" s="27">
        <v>57</v>
      </c>
    </row>
    <row r="860" spans="1:21" ht="16.5" customHeight="1">
      <c r="A860" s="7"/>
      <c r="B860" s="7"/>
      <c r="C860" s="7"/>
      <c r="D860" s="7"/>
      <c r="E860" s="7" t="s">
        <v>422</v>
      </c>
      <c r="F860" s="7"/>
      <c r="G860" s="7"/>
      <c r="H860" s="7"/>
      <c r="I860" s="7"/>
      <c r="J860" s="7"/>
      <c r="K860" s="7"/>
      <c r="L860" s="9" t="s">
        <v>413</v>
      </c>
      <c r="M860" s="27">
        <v>58</v>
      </c>
      <c r="N860" s="27">
        <v>33</v>
      </c>
      <c r="O860" s="27">
        <v>36</v>
      </c>
      <c r="P860" s="27">
        <v>31</v>
      </c>
      <c r="Q860" s="27">
        <v>51</v>
      </c>
      <c r="R860" s="25" t="s">
        <v>163</v>
      </c>
      <c r="S860" s="25" t="s">
        <v>163</v>
      </c>
      <c r="T860" s="25" t="s">
        <v>163</v>
      </c>
      <c r="U860" s="27">
        <v>42</v>
      </c>
    </row>
    <row r="861" spans="1:21" ht="16.5" customHeight="1">
      <c r="A861" s="7"/>
      <c r="B861" s="7"/>
      <c r="C861" s="7"/>
      <c r="D861" s="7"/>
      <c r="E861" s="7" t="s">
        <v>423</v>
      </c>
      <c r="F861" s="7"/>
      <c r="G861" s="7"/>
      <c r="H861" s="7"/>
      <c r="I861" s="7"/>
      <c r="J861" s="7"/>
      <c r="K861" s="7"/>
      <c r="L861" s="9" t="s">
        <v>413</v>
      </c>
      <c r="M861" s="18">
        <v>322</v>
      </c>
      <c r="N861" s="18">
        <v>118</v>
      </c>
      <c r="O861" s="18">
        <v>182</v>
      </c>
      <c r="P861" s="18">
        <v>161</v>
      </c>
      <c r="Q861" s="18">
        <v>280</v>
      </c>
      <c r="R861" s="25" t="s">
        <v>163</v>
      </c>
      <c r="S861" s="18">
        <v>360</v>
      </c>
      <c r="T861" s="25" t="s">
        <v>163</v>
      </c>
      <c r="U861" s="18">
        <v>220</v>
      </c>
    </row>
    <row r="862" spans="1:21" ht="16.5" customHeight="1">
      <c r="A862" s="7"/>
      <c r="B862" s="7"/>
      <c r="C862" s="7"/>
      <c r="D862" s="7"/>
      <c r="E862" s="7" t="s">
        <v>424</v>
      </c>
      <c r="F862" s="7"/>
      <c r="G862" s="7"/>
      <c r="H862" s="7"/>
      <c r="I862" s="7"/>
      <c r="J862" s="7"/>
      <c r="K862" s="7"/>
      <c r="L862" s="9" t="s">
        <v>413</v>
      </c>
      <c r="M862" s="18">
        <v>265</v>
      </c>
      <c r="N862" s="27">
        <v>74</v>
      </c>
      <c r="O862" s="27">
        <v>90</v>
      </c>
      <c r="P862" s="18">
        <v>128</v>
      </c>
      <c r="Q862" s="27">
        <v>68</v>
      </c>
      <c r="R862" s="27">
        <v>89</v>
      </c>
      <c r="S862" s="18">
        <v>233</v>
      </c>
      <c r="T862" s="27">
        <v>49</v>
      </c>
      <c r="U862" s="18">
        <v>103</v>
      </c>
    </row>
    <row r="863" spans="1:21" ht="16.5" customHeight="1">
      <c r="A863" s="7"/>
      <c r="B863" s="7"/>
      <c r="C863" s="7"/>
      <c r="D863" s="7"/>
      <c r="E863" s="7" t="s">
        <v>425</v>
      </c>
      <c r="F863" s="7"/>
      <c r="G863" s="7"/>
      <c r="H863" s="7"/>
      <c r="I863" s="7"/>
      <c r="J863" s="7"/>
      <c r="K863" s="7"/>
      <c r="L863" s="9" t="s">
        <v>413</v>
      </c>
      <c r="M863" s="18">
        <v>221</v>
      </c>
      <c r="N863" s="27">
        <v>96</v>
      </c>
      <c r="O863" s="27">
        <v>81</v>
      </c>
      <c r="P863" s="27">
        <v>85</v>
      </c>
      <c r="Q863" s="18">
        <v>177</v>
      </c>
      <c r="R863" s="18">
        <v>187</v>
      </c>
      <c r="S863" s="18">
        <v>117</v>
      </c>
      <c r="T863" s="25" t="s">
        <v>163</v>
      </c>
      <c r="U863" s="18">
        <v>118</v>
      </c>
    </row>
    <row r="864" spans="1:21" ht="16.5" customHeight="1">
      <c r="A864" s="7"/>
      <c r="B864" s="7"/>
      <c r="C864" s="7"/>
      <c r="D864" s="7"/>
      <c r="E864" s="7" t="s">
        <v>426</v>
      </c>
      <c r="F864" s="7"/>
      <c r="G864" s="7"/>
      <c r="H864" s="7"/>
      <c r="I864" s="7"/>
      <c r="J864" s="7"/>
      <c r="K864" s="7"/>
      <c r="L864" s="9" t="s">
        <v>413</v>
      </c>
      <c r="M864" s="18">
        <v>290</v>
      </c>
      <c r="N864" s="18">
        <v>124</v>
      </c>
      <c r="O864" s="18">
        <v>138</v>
      </c>
      <c r="P864" s="18">
        <v>100</v>
      </c>
      <c r="Q864" s="18">
        <v>254</v>
      </c>
      <c r="R864" s="18">
        <v>325</v>
      </c>
      <c r="S864" s="18">
        <v>219</v>
      </c>
      <c r="T864" s="25" t="s">
        <v>163</v>
      </c>
      <c r="U864" s="18">
        <v>202</v>
      </c>
    </row>
    <row r="865" spans="1:21" ht="29.45" customHeight="1">
      <c r="A865" s="7"/>
      <c r="B865" s="7"/>
      <c r="C865" s="7"/>
      <c r="D865" s="7"/>
      <c r="E865" s="69" t="s">
        <v>427</v>
      </c>
      <c r="F865" s="69"/>
      <c r="G865" s="69"/>
      <c r="H865" s="69"/>
      <c r="I865" s="69"/>
      <c r="J865" s="69"/>
      <c r="K865" s="69"/>
      <c r="L865" s="9" t="s">
        <v>413</v>
      </c>
      <c r="M865" s="18">
        <v>121</v>
      </c>
      <c r="N865" s="18">
        <v>100</v>
      </c>
      <c r="O865" s="27">
        <v>76</v>
      </c>
      <c r="P865" s="27">
        <v>47</v>
      </c>
      <c r="Q865" s="27">
        <v>80</v>
      </c>
      <c r="R865" s="25" t="s">
        <v>163</v>
      </c>
      <c r="S865" s="18">
        <v>212</v>
      </c>
      <c r="T865" s="25" t="s">
        <v>163</v>
      </c>
      <c r="U865" s="27">
        <v>99</v>
      </c>
    </row>
    <row r="866" spans="1:21" ht="16.5" customHeight="1">
      <c r="A866" s="7"/>
      <c r="B866" s="7"/>
      <c r="C866" s="7"/>
      <c r="D866" s="7"/>
      <c r="E866" s="7" t="s">
        <v>428</v>
      </c>
      <c r="F866" s="7"/>
      <c r="G866" s="7"/>
      <c r="H866" s="7"/>
      <c r="I866" s="7"/>
      <c r="J866" s="7"/>
      <c r="K866" s="7"/>
      <c r="L866" s="9" t="s">
        <v>413</v>
      </c>
      <c r="M866" s="27">
        <v>54</v>
      </c>
      <c r="N866" s="27">
        <v>30</v>
      </c>
      <c r="O866" s="27">
        <v>34</v>
      </c>
      <c r="P866" s="27">
        <v>35</v>
      </c>
      <c r="Q866" s="27">
        <v>39</v>
      </c>
      <c r="R866" s="27">
        <v>45</v>
      </c>
      <c r="S866" s="27">
        <v>46</v>
      </c>
      <c r="T866" s="27">
        <v>31</v>
      </c>
      <c r="U866" s="27">
        <v>39</v>
      </c>
    </row>
    <row r="867" spans="1:21" ht="16.5" customHeight="1">
      <c r="A867" s="7"/>
      <c r="B867" s="7"/>
      <c r="C867" s="7"/>
      <c r="D867" s="7" t="s">
        <v>429</v>
      </c>
      <c r="E867" s="7"/>
      <c r="F867" s="7"/>
      <c r="G867" s="7"/>
      <c r="H867" s="7"/>
      <c r="I867" s="7"/>
      <c r="J867" s="7"/>
      <c r="K867" s="7"/>
      <c r="L867" s="9"/>
      <c r="M867" s="10"/>
      <c r="N867" s="10"/>
      <c r="O867" s="10"/>
      <c r="P867" s="10"/>
      <c r="Q867" s="10"/>
      <c r="R867" s="10"/>
      <c r="S867" s="10"/>
      <c r="T867" s="10"/>
      <c r="U867" s="10"/>
    </row>
    <row r="868" spans="1:21" ht="16.5" customHeight="1">
      <c r="A868" s="7"/>
      <c r="B868" s="7"/>
      <c r="C868" s="7"/>
      <c r="D868" s="7"/>
      <c r="E868" s="7" t="s">
        <v>412</v>
      </c>
      <c r="F868" s="7"/>
      <c r="G868" s="7"/>
      <c r="H868" s="7"/>
      <c r="I868" s="7"/>
      <c r="J868" s="7"/>
      <c r="K868" s="7"/>
      <c r="L868" s="9" t="s">
        <v>413</v>
      </c>
      <c r="M868" s="18">
        <v>350</v>
      </c>
      <c r="N868" s="18">
        <v>167</v>
      </c>
      <c r="O868" s="18">
        <v>335</v>
      </c>
      <c r="P868" s="18">
        <v>220</v>
      </c>
      <c r="Q868" s="18">
        <v>318</v>
      </c>
      <c r="R868" s="18">
        <v>372</v>
      </c>
      <c r="S868" s="18">
        <v>330</v>
      </c>
      <c r="T868" s="18">
        <v>312</v>
      </c>
      <c r="U868" s="18">
        <v>333</v>
      </c>
    </row>
    <row r="869" spans="1:21" ht="16.5" customHeight="1">
      <c r="A869" s="7"/>
      <c r="B869" s="7"/>
      <c r="C869" s="7"/>
      <c r="D869" s="7"/>
      <c r="E869" s="7" t="s">
        <v>414</v>
      </c>
      <c r="F869" s="7"/>
      <c r="G869" s="7"/>
      <c r="H869" s="7"/>
      <c r="I869" s="7"/>
      <c r="J869" s="7"/>
      <c r="K869" s="7"/>
      <c r="L869" s="9" t="s">
        <v>413</v>
      </c>
      <c r="M869" s="18">
        <v>211</v>
      </c>
      <c r="N869" s="27">
        <v>99</v>
      </c>
      <c r="O869" s="18">
        <v>167</v>
      </c>
      <c r="P869" s="27">
        <v>90</v>
      </c>
      <c r="Q869" s="27">
        <v>91</v>
      </c>
      <c r="R869" s="18">
        <v>104</v>
      </c>
      <c r="S869" s="18">
        <v>182</v>
      </c>
      <c r="T869" s="18">
        <v>116</v>
      </c>
      <c r="U869" s="18">
        <v>131</v>
      </c>
    </row>
    <row r="870" spans="1:21" ht="29.45" customHeight="1">
      <c r="A870" s="7"/>
      <c r="B870" s="7"/>
      <c r="C870" s="7"/>
      <c r="D870" s="7"/>
      <c r="E870" s="69" t="s">
        <v>415</v>
      </c>
      <c r="F870" s="69"/>
      <c r="G870" s="69"/>
      <c r="H870" s="69"/>
      <c r="I870" s="69"/>
      <c r="J870" s="69"/>
      <c r="K870" s="69"/>
      <c r="L870" s="9" t="s">
        <v>413</v>
      </c>
      <c r="M870" s="27">
        <v>94</v>
      </c>
      <c r="N870" s="27">
        <v>63</v>
      </c>
      <c r="O870" s="27">
        <v>32</v>
      </c>
      <c r="P870" s="27">
        <v>51</v>
      </c>
      <c r="Q870" s="27">
        <v>55</v>
      </c>
      <c r="R870" s="18">
        <v>124</v>
      </c>
      <c r="S870" s="25" t="s">
        <v>163</v>
      </c>
      <c r="T870" s="24" t="s">
        <v>132</v>
      </c>
      <c r="U870" s="27">
        <v>63</v>
      </c>
    </row>
    <row r="871" spans="1:21" ht="16.5" customHeight="1">
      <c r="A871" s="7"/>
      <c r="B871" s="7"/>
      <c r="C871" s="7"/>
      <c r="D871" s="7"/>
      <c r="E871" s="7" t="s">
        <v>416</v>
      </c>
      <c r="F871" s="7"/>
      <c r="G871" s="7"/>
      <c r="H871" s="7"/>
      <c r="I871" s="7"/>
      <c r="J871" s="7"/>
      <c r="K871" s="7"/>
      <c r="L871" s="9" t="s">
        <v>413</v>
      </c>
      <c r="M871" s="18">
        <v>100</v>
      </c>
      <c r="N871" s="27">
        <v>73</v>
      </c>
      <c r="O871" s="27">
        <v>86</v>
      </c>
      <c r="P871" s="18">
        <v>162</v>
      </c>
      <c r="Q871" s="18">
        <v>105</v>
      </c>
      <c r="R871" s="18">
        <v>144</v>
      </c>
      <c r="S871" s="27">
        <v>89</v>
      </c>
      <c r="T871" s="25" t="s">
        <v>163</v>
      </c>
      <c r="U871" s="27">
        <v>93</v>
      </c>
    </row>
    <row r="872" spans="1:21" ht="16.5" customHeight="1">
      <c r="A872" s="7"/>
      <c r="B872" s="7"/>
      <c r="C872" s="7"/>
      <c r="D872" s="7"/>
      <c r="E872" s="7" t="s">
        <v>417</v>
      </c>
      <c r="F872" s="7"/>
      <c r="G872" s="7"/>
      <c r="H872" s="7"/>
      <c r="I872" s="7"/>
      <c r="J872" s="7"/>
      <c r="K872" s="7"/>
      <c r="L872" s="9" t="s">
        <v>413</v>
      </c>
      <c r="M872" s="18">
        <v>295</v>
      </c>
      <c r="N872" s="18">
        <v>169</v>
      </c>
      <c r="O872" s="18">
        <v>301</v>
      </c>
      <c r="P872" s="18">
        <v>177</v>
      </c>
      <c r="Q872" s="27">
        <v>93</v>
      </c>
      <c r="R872" s="25" t="s">
        <v>163</v>
      </c>
      <c r="S872" s="25" t="s">
        <v>163</v>
      </c>
      <c r="T872" s="27">
        <v>80</v>
      </c>
      <c r="U872" s="18">
        <v>206</v>
      </c>
    </row>
    <row r="873" spans="1:21" ht="16.5" customHeight="1">
      <c r="A873" s="7"/>
      <c r="B873" s="7"/>
      <c r="C873" s="7"/>
      <c r="D873" s="7"/>
      <c r="E873" s="7" t="s">
        <v>418</v>
      </c>
      <c r="F873" s="7"/>
      <c r="G873" s="7"/>
      <c r="H873" s="7"/>
      <c r="I873" s="7"/>
      <c r="J873" s="7"/>
      <c r="K873" s="7"/>
      <c r="L873" s="9" t="s">
        <v>413</v>
      </c>
      <c r="M873" s="18">
        <v>305</v>
      </c>
      <c r="N873" s="18">
        <v>162</v>
      </c>
      <c r="O873" s="18">
        <v>258</v>
      </c>
      <c r="P873" s="18">
        <v>135</v>
      </c>
      <c r="Q873" s="18">
        <v>246</v>
      </c>
      <c r="R873" s="18">
        <v>363</v>
      </c>
      <c r="S873" s="18">
        <v>161</v>
      </c>
      <c r="T873" s="25" t="s">
        <v>163</v>
      </c>
      <c r="U873" s="18">
        <v>239</v>
      </c>
    </row>
    <row r="874" spans="1:21" ht="16.5" customHeight="1">
      <c r="A874" s="7"/>
      <c r="B874" s="7"/>
      <c r="C874" s="7"/>
      <c r="D874" s="7"/>
      <c r="E874" s="7" t="s">
        <v>419</v>
      </c>
      <c r="F874" s="7"/>
      <c r="G874" s="7"/>
      <c r="H874" s="7"/>
      <c r="I874" s="7"/>
      <c r="J874" s="7"/>
      <c r="K874" s="7"/>
      <c r="L874" s="9" t="s">
        <v>413</v>
      </c>
      <c r="M874" s="18">
        <v>329</v>
      </c>
      <c r="N874" s="18">
        <v>132</v>
      </c>
      <c r="O874" s="18">
        <v>223</v>
      </c>
      <c r="P874" s="18">
        <v>125</v>
      </c>
      <c r="Q874" s="18">
        <v>118</v>
      </c>
      <c r="R874" s="18">
        <v>148</v>
      </c>
      <c r="S874" s="18">
        <v>226</v>
      </c>
      <c r="T874" s="18">
        <v>108</v>
      </c>
      <c r="U874" s="18">
        <v>243</v>
      </c>
    </row>
    <row r="875" spans="1:21" ht="16.5" customHeight="1">
      <c r="A875" s="7"/>
      <c r="B875" s="7"/>
      <c r="C875" s="7"/>
      <c r="D875" s="7"/>
      <c r="E875" s="7" t="s">
        <v>420</v>
      </c>
      <c r="F875" s="7"/>
      <c r="G875" s="7"/>
      <c r="H875" s="7"/>
      <c r="I875" s="7"/>
      <c r="J875" s="7"/>
      <c r="K875" s="7"/>
      <c r="L875" s="9" t="s">
        <v>413</v>
      </c>
      <c r="M875" s="18">
        <v>365</v>
      </c>
      <c r="N875" s="18">
        <v>537</v>
      </c>
      <c r="O875" s="18">
        <v>358</v>
      </c>
      <c r="P875" s="18">
        <v>336</v>
      </c>
      <c r="Q875" s="25" t="s">
        <v>163</v>
      </c>
      <c r="R875" s="25" t="s">
        <v>163</v>
      </c>
      <c r="S875" s="25" t="s">
        <v>163</v>
      </c>
      <c r="T875" s="18">
        <v>914</v>
      </c>
      <c r="U875" s="18">
        <v>396</v>
      </c>
    </row>
    <row r="876" spans="1:21" ht="16.5" customHeight="1">
      <c r="A876" s="7"/>
      <c r="B876" s="7"/>
      <c r="C876" s="7"/>
      <c r="D876" s="7"/>
      <c r="E876" s="7" t="s">
        <v>421</v>
      </c>
      <c r="F876" s="7"/>
      <c r="G876" s="7"/>
      <c r="H876" s="7"/>
      <c r="I876" s="7"/>
      <c r="J876" s="7"/>
      <c r="K876" s="7"/>
      <c r="L876" s="9" t="s">
        <v>413</v>
      </c>
      <c r="M876" s="18">
        <v>329</v>
      </c>
      <c r="N876" s="18">
        <v>128</v>
      </c>
      <c r="O876" s="18">
        <v>229</v>
      </c>
      <c r="P876" s="18">
        <v>266</v>
      </c>
      <c r="Q876" s="27">
        <v>92</v>
      </c>
      <c r="R876" s="18">
        <v>130</v>
      </c>
      <c r="S876" s="18">
        <v>336</v>
      </c>
      <c r="T876" s="18">
        <v>140</v>
      </c>
      <c r="U876" s="18">
        <v>231</v>
      </c>
    </row>
    <row r="877" spans="1:21" ht="16.5" customHeight="1">
      <c r="A877" s="7"/>
      <c r="B877" s="7"/>
      <c r="C877" s="7"/>
      <c r="D877" s="7"/>
      <c r="E877" s="7" t="s">
        <v>422</v>
      </c>
      <c r="F877" s="7"/>
      <c r="G877" s="7"/>
      <c r="H877" s="7"/>
      <c r="I877" s="7"/>
      <c r="J877" s="7"/>
      <c r="K877" s="7"/>
      <c r="L877" s="9" t="s">
        <v>413</v>
      </c>
      <c r="M877" s="18">
        <v>215</v>
      </c>
      <c r="N877" s="18">
        <v>120</v>
      </c>
      <c r="O877" s="27">
        <v>88</v>
      </c>
      <c r="P877" s="18">
        <v>148</v>
      </c>
      <c r="Q877" s="18">
        <v>141</v>
      </c>
      <c r="R877" s="25" t="s">
        <v>163</v>
      </c>
      <c r="S877" s="25" t="s">
        <v>163</v>
      </c>
      <c r="T877" s="25" t="s">
        <v>163</v>
      </c>
      <c r="U877" s="18">
        <v>138</v>
      </c>
    </row>
    <row r="878" spans="1:21" ht="16.5" customHeight="1">
      <c r="A878" s="7"/>
      <c r="B878" s="7"/>
      <c r="C878" s="7"/>
      <c r="D878" s="7"/>
      <c r="E878" s="7" t="s">
        <v>423</v>
      </c>
      <c r="F878" s="7"/>
      <c r="G878" s="7"/>
      <c r="H878" s="7"/>
      <c r="I878" s="7"/>
      <c r="J878" s="7"/>
      <c r="K878" s="7"/>
      <c r="L878" s="9" t="s">
        <v>413</v>
      </c>
      <c r="M878" s="18">
        <v>364</v>
      </c>
      <c r="N878" s="18">
        <v>361</v>
      </c>
      <c r="O878" s="18">
        <v>348</v>
      </c>
      <c r="P878" s="18">
        <v>372</v>
      </c>
      <c r="Q878" s="18">
        <v>379</v>
      </c>
      <c r="R878" s="25" t="s">
        <v>163</v>
      </c>
      <c r="S878" s="18">
        <v>505</v>
      </c>
      <c r="T878" s="25" t="s">
        <v>163</v>
      </c>
      <c r="U878" s="18">
        <v>366</v>
      </c>
    </row>
    <row r="879" spans="1:21" ht="16.5" customHeight="1">
      <c r="A879" s="7"/>
      <c r="B879" s="7"/>
      <c r="C879" s="7"/>
      <c r="D879" s="7"/>
      <c r="E879" s="7" t="s">
        <v>424</v>
      </c>
      <c r="F879" s="7"/>
      <c r="G879" s="7"/>
      <c r="H879" s="7"/>
      <c r="I879" s="7"/>
      <c r="J879" s="7"/>
      <c r="K879" s="7"/>
      <c r="L879" s="9" t="s">
        <v>413</v>
      </c>
      <c r="M879" s="18">
        <v>360</v>
      </c>
      <c r="N879" s="18">
        <v>238</v>
      </c>
      <c r="O879" s="18">
        <v>316</v>
      </c>
      <c r="P879" s="18">
        <v>355</v>
      </c>
      <c r="Q879" s="18">
        <v>339</v>
      </c>
      <c r="R879" s="18">
        <v>339</v>
      </c>
      <c r="S879" s="18">
        <v>379</v>
      </c>
      <c r="T879" s="18">
        <v>309</v>
      </c>
      <c r="U879" s="18">
        <v>349</v>
      </c>
    </row>
    <row r="880" spans="1:21" ht="16.5" customHeight="1">
      <c r="A880" s="7"/>
      <c r="B880" s="7"/>
      <c r="C880" s="7"/>
      <c r="D880" s="7"/>
      <c r="E880" s="7" t="s">
        <v>425</v>
      </c>
      <c r="F880" s="7"/>
      <c r="G880" s="7"/>
      <c r="H880" s="7"/>
      <c r="I880" s="7"/>
      <c r="J880" s="7"/>
      <c r="K880" s="7"/>
      <c r="L880" s="9" t="s">
        <v>413</v>
      </c>
      <c r="M880" s="18">
        <v>354</v>
      </c>
      <c r="N880" s="18">
        <v>328</v>
      </c>
      <c r="O880" s="18">
        <v>307</v>
      </c>
      <c r="P880" s="18">
        <v>278</v>
      </c>
      <c r="Q880" s="18">
        <v>357</v>
      </c>
      <c r="R880" s="18">
        <v>441</v>
      </c>
      <c r="S880" s="18">
        <v>333</v>
      </c>
      <c r="T880" s="25" t="s">
        <v>163</v>
      </c>
      <c r="U880" s="18">
        <v>348</v>
      </c>
    </row>
    <row r="881" spans="1:21" ht="16.5" customHeight="1">
      <c r="A881" s="7"/>
      <c r="B881" s="7"/>
      <c r="C881" s="7"/>
      <c r="D881" s="7"/>
      <c r="E881" s="7" t="s">
        <v>426</v>
      </c>
      <c r="F881" s="7"/>
      <c r="G881" s="7"/>
      <c r="H881" s="7"/>
      <c r="I881" s="7"/>
      <c r="J881" s="7"/>
      <c r="K881" s="7"/>
      <c r="L881" s="9" t="s">
        <v>413</v>
      </c>
      <c r="M881" s="18">
        <v>360</v>
      </c>
      <c r="N881" s="18">
        <v>357</v>
      </c>
      <c r="O881" s="18">
        <v>346</v>
      </c>
      <c r="P881" s="18">
        <v>315</v>
      </c>
      <c r="Q881" s="18">
        <v>369</v>
      </c>
      <c r="R881" s="18">
        <v>517</v>
      </c>
      <c r="S881" s="18">
        <v>366</v>
      </c>
      <c r="T881" s="25" t="s">
        <v>163</v>
      </c>
      <c r="U881" s="18">
        <v>359</v>
      </c>
    </row>
    <row r="882" spans="1:21" ht="29.45" customHeight="1">
      <c r="A882" s="7"/>
      <c r="B882" s="7"/>
      <c r="C882" s="7"/>
      <c r="D882" s="7"/>
      <c r="E882" s="69" t="s">
        <v>427</v>
      </c>
      <c r="F882" s="69"/>
      <c r="G882" s="69"/>
      <c r="H882" s="69"/>
      <c r="I882" s="69"/>
      <c r="J882" s="69"/>
      <c r="K882" s="69"/>
      <c r="L882" s="9" t="s">
        <v>413</v>
      </c>
      <c r="M882" s="18">
        <v>331</v>
      </c>
      <c r="N882" s="18">
        <v>340</v>
      </c>
      <c r="O882" s="18">
        <v>328</v>
      </c>
      <c r="P882" s="18">
        <v>292</v>
      </c>
      <c r="Q882" s="18">
        <v>346</v>
      </c>
      <c r="R882" s="25" t="s">
        <v>163</v>
      </c>
      <c r="S882" s="18">
        <v>365</v>
      </c>
      <c r="T882" s="25" t="s">
        <v>163</v>
      </c>
      <c r="U882" s="18">
        <v>336</v>
      </c>
    </row>
    <row r="883" spans="1:21" ht="16.5" customHeight="1">
      <c r="A883" s="7"/>
      <c r="B883" s="7"/>
      <c r="C883" s="7"/>
      <c r="D883" s="7"/>
      <c r="E883" s="7" t="s">
        <v>428</v>
      </c>
      <c r="F883" s="7"/>
      <c r="G883" s="7"/>
      <c r="H883" s="7"/>
      <c r="I883" s="7"/>
      <c r="J883" s="7"/>
      <c r="K883" s="7"/>
      <c r="L883" s="9" t="s">
        <v>413</v>
      </c>
      <c r="M883" s="18">
        <v>328</v>
      </c>
      <c r="N883" s="18">
        <v>162</v>
      </c>
      <c r="O883" s="18">
        <v>220</v>
      </c>
      <c r="P883" s="18">
        <v>186</v>
      </c>
      <c r="Q883" s="18">
        <v>238</v>
      </c>
      <c r="R883" s="18">
        <v>314</v>
      </c>
      <c r="S883" s="18">
        <v>276</v>
      </c>
      <c r="T883" s="18">
        <v>219</v>
      </c>
      <c r="U883" s="18">
        <v>261</v>
      </c>
    </row>
    <row r="884" spans="1:21" ht="16.5" customHeight="1">
      <c r="A884" s="7"/>
      <c r="B884" s="7" t="s">
        <v>86</v>
      </c>
      <c r="C884" s="7"/>
      <c r="D884" s="7"/>
      <c r="E884" s="7"/>
      <c r="F884" s="7"/>
      <c r="G884" s="7"/>
      <c r="H884" s="7"/>
      <c r="I884" s="7"/>
      <c r="J884" s="7"/>
      <c r="K884" s="7"/>
      <c r="L884" s="9"/>
      <c r="M884" s="10"/>
      <c r="N884" s="10"/>
      <c r="O884" s="10"/>
      <c r="P884" s="10"/>
      <c r="Q884" s="10"/>
      <c r="R884" s="10"/>
      <c r="S884" s="10"/>
      <c r="T884" s="10"/>
      <c r="U884" s="10"/>
    </row>
    <row r="885" spans="1:21" ht="16.5" customHeight="1">
      <c r="A885" s="7"/>
      <c r="B885" s="7"/>
      <c r="C885" s="7" t="s">
        <v>310</v>
      </c>
      <c r="D885" s="7"/>
      <c r="E885" s="7"/>
      <c r="F885" s="7"/>
      <c r="G885" s="7"/>
      <c r="H885" s="7"/>
      <c r="I885" s="7"/>
      <c r="J885" s="7"/>
      <c r="K885" s="7"/>
      <c r="L885" s="9"/>
      <c r="M885" s="10"/>
      <c r="N885" s="10"/>
      <c r="O885" s="10"/>
      <c r="P885" s="10"/>
      <c r="Q885" s="10"/>
      <c r="R885" s="10"/>
      <c r="S885" s="10"/>
      <c r="T885" s="10"/>
      <c r="U885" s="10"/>
    </row>
    <row r="886" spans="1:21" ht="16.5" customHeight="1">
      <c r="A886" s="7"/>
      <c r="B886" s="7"/>
      <c r="C886" s="7"/>
      <c r="D886" s="7" t="s">
        <v>411</v>
      </c>
      <c r="E886" s="7"/>
      <c r="F886" s="7"/>
      <c r="G886" s="7"/>
      <c r="H886" s="7"/>
      <c r="I886" s="7"/>
      <c r="J886" s="7"/>
      <c r="K886" s="7"/>
      <c r="L886" s="9"/>
      <c r="M886" s="10"/>
      <c r="N886" s="10"/>
      <c r="O886" s="10"/>
      <c r="P886" s="10"/>
      <c r="Q886" s="10"/>
      <c r="R886" s="10"/>
      <c r="S886" s="10"/>
      <c r="T886" s="10"/>
      <c r="U886" s="10"/>
    </row>
    <row r="887" spans="1:21" ht="16.5" customHeight="1">
      <c r="A887" s="7"/>
      <c r="B887" s="7"/>
      <c r="C887" s="7"/>
      <c r="D887" s="7"/>
      <c r="E887" s="7" t="s">
        <v>412</v>
      </c>
      <c r="F887" s="7"/>
      <c r="G887" s="7"/>
      <c r="H887" s="7"/>
      <c r="I887" s="7"/>
      <c r="J887" s="7"/>
      <c r="K887" s="7"/>
      <c r="L887" s="9" t="s">
        <v>413</v>
      </c>
      <c r="M887" s="18">
        <v>114</v>
      </c>
      <c r="N887" s="27">
        <v>70</v>
      </c>
      <c r="O887" s="27">
        <v>62</v>
      </c>
      <c r="P887" s="27">
        <v>76</v>
      </c>
      <c r="Q887" s="18">
        <v>175</v>
      </c>
      <c r="R887" s="18">
        <v>137</v>
      </c>
      <c r="S887" s="25" t="s">
        <v>144</v>
      </c>
      <c r="T887" s="18">
        <v>177</v>
      </c>
      <c r="U887" s="27">
        <v>87</v>
      </c>
    </row>
    <row r="888" spans="1:21" ht="16.5" customHeight="1">
      <c r="A888" s="7"/>
      <c r="B888" s="7"/>
      <c r="C888" s="7"/>
      <c r="D888" s="7"/>
      <c r="E888" s="7" t="s">
        <v>414</v>
      </c>
      <c r="F888" s="7"/>
      <c r="G888" s="7"/>
      <c r="H888" s="7"/>
      <c r="I888" s="7"/>
      <c r="J888" s="7"/>
      <c r="K888" s="7"/>
      <c r="L888" s="9" t="s">
        <v>413</v>
      </c>
      <c r="M888" s="27">
        <v>49</v>
      </c>
      <c r="N888" s="27">
        <v>25</v>
      </c>
      <c r="O888" s="27">
        <v>41</v>
      </c>
      <c r="P888" s="27">
        <v>29</v>
      </c>
      <c r="Q888" s="27">
        <v>47</v>
      </c>
      <c r="R888" s="27">
        <v>83</v>
      </c>
      <c r="S888" s="25" t="s">
        <v>144</v>
      </c>
      <c r="T888" s="27">
        <v>62</v>
      </c>
      <c r="U888" s="27">
        <v>40</v>
      </c>
    </row>
    <row r="889" spans="1:21" ht="29.45" customHeight="1">
      <c r="A889" s="7"/>
      <c r="B889" s="7"/>
      <c r="C889" s="7"/>
      <c r="D889" s="7"/>
      <c r="E889" s="69" t="s">
        <v>415</v>
      </c>
      <c r="F889" s="69"/>
      <c r="G889" s="69"/>
      <c r="H889" s="69"/>
      <c r="I889" s="69"/>
      <c r="J889" s="69"/>
      <c r="K889" s="69"/>
      <c r="L889" s="9" t="s">
        <v>413</v>
      </c>
      <c r="M889" s="27">
        <v>28</v>
      </c>
      <c r="N889" s="27">
        <v>19</v>
      </c>
      <c r="O889" s="24">
        <v>4</v>
      </c>
      <c r="P889" s="24">
        <v>7</v>
      </c>
      <c r="Q889" s="27">
        <v>13</v>
      </c>
      <c r="R889" s="27">
        <v>32</v>
      </c>
      <c r="S889" s="25" t="s">
        <v>144</v>
      </c>
      <c r="T889" s="24" t="s">
        <v>132</v>
      </c>
      <c r="U889" s="27">
        <v>14</v>
      </c>
    </row>
    <row r="890" spans="1:21" ht="16.5" customHeight="1">
      <c r="A890" s="7"/>
      <c r="B890" s="7"/>
      <c r="C890" s="7"/>
      <c r="D890" s="7"/>
      <c r="E890" s="7" t="s">
        <v>416</v>
      </c>
      <c r="F890" s="7"/>
      <c r="G890" s="7"/>
      <c r="H890" s="7"/>
      <c r="I890" s="7"/>
      <c r="J890" s="7"/>
      <c r="K890" s="7"/>
      <c r="L890" s="9" t="s">
        <v>413</v>
      </c>
      <c r="M890" s="27">
        <v>33</v>
      </c>
      <c r="N890" s="27">
        <v>19</v>
      </c>
      <c r="O890" s="27">
        <v>26</v>
      </c>
      <c r="P890" s="27">
        <v>35</v>
      </c>
      <c r="Q890" s="27">
        <v>41</v>
      </c>
      <c r="R890" s="27">
        <v>24</v>
      </c>
      <c r="S890" s="25" t="s">
        <v>144</v>
      </c>
      <c r="T890" s="27">
        <v>31</v>
      </c>
      <c r="U890" s="27">
        <v>27</v>
      </c>
    </row>
    <row r="891" spans="1:21" ht="16.5" customHeight="1">
      <c r="A891" s="7"/>
      <c r="B891" s="7"/>
      <c r="C891" s="7"/>
      <c r="D891" s="7"/>
      <c r="E891" s="7" t="s">
        <v>417</v>
      </c>
      <c r="F891" s="7"/>
      <c r="G891" s="7"/>
      <c r="H891" s="7"/>
      <c r="I891" s="7"/>
      <c r="J891" s="7"/>
      <c r="K891" s="7"/>
      <c r="L891" s="9" t="s">
        <v>413</v>
      </c>
      <c r="M891" s="27">
        <v>73</v>
      </c>
      <c r="N891" s="27">
        <v>81</v>
      </c>
      <c r="O891" s="27">
        <v>73</v>
      </c>
      <c r="P891" s="25" t="s">
        <v>163</v>
      </c>
      <c r="Q891" s="25" t="s">
        <v>163</v>
      </c>
      <c r="R891" s="25" t="s">
        <v>163</v>
      </c>
      <c r="S891" s="25" t="s">
        <v>144</v>
      </c>
      <c r="T891" s="27">
        <v>26</v>
      </c>
      <c r="U891" s="27">
        <v>69</v>
      </c>
    </row>
    <row r="892" spans="1:21" ht="16.5" customHeight="1">
      <c r="A892" s="7"/>
      <c r="B892" s="7"/>
      <c r="C892" s="7"/>
      <c r="D892" s="7"/>
      <c r="E892" s="7" t="s">
        <v>418</v>
      </c>
      <c r="F892" s="7"/>
      <c r="G892" s="7"/>
      <c r="H892" s="7"/>
      <c r="I892" s="7"/>
      <c r="J892" s="7"/>
      <c r="K892" s="7"/>
      <c r="L892" s="9" t="s">
        <v>413</v>
      </c>
      <c r="M892" s="27">
        <v>37</v>
      </c>
      <c r="N892" s="27">
        <v>37</v>
      </c>
      <c r="O892" s="27">
        <v>29</v>
      </c>
      <c r="P892" s="27">
        <v>30</v>
      </c>
      <c r="Q892" s="27">
        <v>29</v>
      </c>
      <c r="R892" s="27">
        <v>49</v>
      </c>
      <c r="S892" s="25" t="s">
        <v>144</v>
      </c>
      <c r="T892" s="25" t="s">
        <v>163</v>
      </c>
      <c r="U892" s="27">
        <v>34</v>
      </c>
    </row>
    <row r="893" spans="1:21" ht="16.5" customHeight="1">
      <c r="A893" s="7"/>
      <c r="B893" s="7"/>
      <c r="C893" s="7"/>
      <c r="D893" s="7"/>
      <c r="E893" s="7" t="s">
        <v>419</v>
      </c>
      <c r="F893" s="7"/>
      <c r="G893" s="7"/>
      <c r="H893" s="7"/>
      <c r="I893" s="7"/>
      <c r="J893" s="7"/>
      <c r="K893" s="7"/>
      <c r="L893" s="9" t="s">
        <v>413</v>
      </c>
      <c r="M893" s="27">
        <v>49</v>
      </c>
      <c r="N893" s="27">
        <v>30</v>
      </c>
      <c r="O893" s="27">
        <v>55</v>
      </c>
      <c r="P893" s="27">
        <v>27</v>
      </c>
      <c r="Q893" s="27">
        <v>56</v>
      </c>
      <c r="R893" s="27">
        <v>79</v>
      </c>
      <c r="S893" s="25" t="s">
        <v>144</v>
      </c>
      <c r="T893" s="25" t="s">
        <v>163</v>
      </c>
      <c r="U893" s="27">
        <v>44</v>
      </c>
    </row>
    <row r="894" spans="1:21" ht="16.5" customHeight="1">
      <c r="A894" s="7"/>
      <c r="B894" s="7"/>
      <c r="C894" s="7"/>
      <c r="D894" s="7"/>
      <c r="E894" s="7" t="s">
        <v>420</v>
      </c>
      <c r="F894" s="7"/>
      <c r="G894" s="7"/>
      <c r="H894" s="7"/>
      <c r="I894" s="7"/>
      <c r="J894" s="7"/>
      <c r="K894" s="7"/>
      <c r="L894" s="9" t="s">
        <v>413</v>
      </c>
      <c r="M894" s="18">
        <v>317</v>
      </c>
      <c r="N894" s="25" t="s">
        <v>163</v>
      </c>
      <c r="O894" s="18">
        <v>104</v>
      </c>
      <c r="P894" s="25" t="s">
        <v>163</v>
      </c>
      <c r="Q894" s="25" t="s">
        <v>163</v>
      </c>
      <c r="R894" s="25" t="s">
        <v>163</v>
      </c>
      <c r="S894" s="25" t="s">
        <v>144</v>
      </c>
      <c r="T894" s="25" t="s">
        <v>163</v>
      </c>
      <c r="U894" s="18">
        <v>189</v>
      </c>
    </row>
    <row r="895" spans="1:21" ht="16.5" customHeight="1">
      <c r="A895" s="7"/>
      <c r="B895" s="7"/>
      <c r="C895" s="7"/>
      <c r="D895" s="7"/>
      <c r="E895" s="7" t="s">
        <v>421</v>
      </c>
      <c r="F895" s="7"/>
      <c r="G895" s="7"/>
      <c r="H895" s="7"/>
      <c r="I895" s="7"/>
      <c r="J895" s="7"/>
      <c r="K895" s="7"/>
      <c r="L895" s="9" t="s">
        <v>413</v>
      </c>
      <c r="M895" s="27">
        <v>76</v>
      </c>
      <c r="N895" s="27">
        <v>30</v>
      </c>
      <c r="O895" s="27">
        <v>65</v>
      </c>
      <c r="P895" s="27">
        <v>64</v>
      </c>
      <c r="Q895" s="27">
        <v>67</v>
      </c>
      <c r="R895" s="27">
        <v>96</v>
      </c>
      <c r="S895" s="25" t="s">
        <v>144</v>
      </c>
      <c r="T895" s="18">
        <v>140</v>
      </c>
      <c r="U895" s="27">
        <v>63</v>
      </c>
    </row>
    <row r="896" spans="1:21" ht="16.5" customHeight="1">
      <c r="A896" s="7"/>
      <c r="B896" s="7"/>
      <c r="C896" s="7"/>
      <c r="D896" s="7"/>
      <c r="E896" s="7" t="s">
        <v>422</v>
      </c>
      <c r="F896" s="7"/>
      <c r="G896" s="7"/>
      <c r="H896" s="7"/>
      <c r="I896" s="7"/>
      <c r="J896" s="7"/>
      <c r="K896" s="7"/>
      <c r="L896" s="9" t="s">
        <v>413</v>
      </c>
      <c r="M896" s="27">
        <v>61</v>
      </c>
      <c r="N896" s="27">
        <v>27</v>
      </c>
      <c r="O896" s="27">
        <v>41</v>
      </c>
      <c r="P896" s="27">
        <v>40</v>
      </c>
      <c r="Q896" s="27">
        <v>77</v>
      </c>
      <c r="R896" s="25" t="s">
        <v>163</v>
      </c>
      <c r="S896" s="25" t="s">
        <v>144</v>
      </c>
      <c r="T896" s="25" t="s">
        <v>163</v>
      </c>
      <c r="U896" s="27">
        <v>43</v>
      </c>
    </row>
    <row r="897" spans="1:21" ht="16.5" customHeight="1">
      <c r="A897" s="7"/>
      <c r="B897" s="7"/>
      <c r="C897" s="7"/>
      <c r="D897" s="7"/>
      <c r="E897" s="7" t="s">
        <v>423</v>
      </c>
      <c r="F897" s="7"/>
      <c r="G897" s="7"/>
      <c r="H897" s="7"/>
      <c r="I897" s="7"/>
      <c r="J897" s="7"/>
      <c r="K897" s="7"/>
      <c r="L897" s="9" t="s">
        <v>413</v>
      </c>
      <c r="M897" s="18">
        <v>301</v>
      </c>
      <c r="N897" s="18">
        <v>154</v>
      </c>
      <c r="O897" s="18">
        <v>169</v>
      </c>
      <c r="P897" s="25" t="s">
        <v>163</v>
      </c>
      <c r="Q897" s="18">
        <v>247</v>
      </c>
      <c r="R897" s="25" t="s">
        <v>163</v>
      </c>
      <c r="S897" s="25" t="s">
        <v>144</v>
      </c>
      <c r="T897" s="25" t="s">
        <v>163</v>
      </c>
      <c r="U897" s="18">
        <v>237</v>
      </c>
    </row>
    <row r="898" spans="1:21" ht="16.5" customHeight="1">
      <c r="A898" s="7"/>
      <c r="B898" s="7"/>
      <c r="C898" s="7"/>
      <c r="D898" s="7"/>
      <c r="E898" s="7" t="s">
        <v>424</v>
      </c>
      <c r="F898" s="7"/>
      <c r="G898" s="7"/>
      <c r="H898" s="7"/>
      <c r="I898" s="7"/>
      <c r="J898" s="7"/>
      <c r="K898" s="7"/>
      <c r="L898" s="9" t="s">
        <v>413</v>
      </c>
      <c r="M898" s="18">
        <v>266</v>
      </c>
      <c r="N898" s="27">
        <v>63</v>
      </c>
      <c r="O898" s="18">
        <v>121</v>
      </c>
      <c r="P898" s="27">
        <v>87</v>
      </c>
      <c r="Q898" s="27">
        <v>89</v>
      </c>
      <c r="R898" s="18">
        <v>142</v>
      </c>
      <c r="S898" s="25" t="s">
        <v>144</v>
      </c>
      <c r="T898" s="27">
        <v>95</v>
      </c>
      <c r="U898" s="18">
        <v>107</v>
      </c>
    </row>
    <row r="899" spans="1:21" ht="16.5" customHeight="1">
      <c r="A899" s="7"/>
      <c r="B899" s="7"/>
      <c r="C899" s="7"/>
      <c r="D899" s="7"/>
      <c r="E899" s="7" t="s">
        <v>425</v>
      </c>
      <c r="F899" s="7"/>
      <c r="G899" s="7"/>
      <c r="H899" s="7"/>
      <c r="I899" s="7"/>
      <c r="J899" s="7"/>
      <c r="K899" s="7"/>
      <c r="L899" s="9" t="s">
        <v>413</v>
      </c>
      <c r="M899" s="18">
        <v>188</v>
      </c>
      <c r="N899" s="27">
        <v>92</v>
      </c>
      <c r="O899" s="27">
        <v>64</v>
      </c>
      <c r="P899" s="18">
        <v>112</v>
      </c>
      <c r="Q899" s="27">
        <v>85</v>
      </c>
      <c r="R899" s="18">
        <v>128</v>
      </c>
      <c r="S899" s="25" t="s">
        <v>144</v>
      </c>
      <c r="T899" s="25" t="s">
        <v>163</v>
      </c>
      <c r="U899" s="27">
        <v>96</v>
      </c>
    </row>
    <row r="900" spans="1:21" ht="16.5" customHeight="1">
      <c r="A900" s="7"/>
      <c r="B900" s="7"/>
      <c r="C900" s="7"/>
      <c r="D900" s="7"/>
      <c r="E900" s="7" t="s">
        <v>426</v>
      </c>
      <c r="F900" s="7"/>
      <c r="G900" s="7"/>
      <c r="H900" s="7"/>
      <c r="I900" s="7"/>
      <c r="J900" s="7"/>
      <c r="K900" s="7"/>
      <c r="L900" s="9" t="s">
        <v>413</v>
      </c>
      <c r="M900" s="18">
        <v>308</v>
      </c>
      <c r="N900" s="18">
        <v>142</v>
      </c>
      <c r="O900" s="27">
        <v>92</v>
      </c>
      <c r="P900" s="18">
        <v>143</v>
      </c>
      <c r="Q900" s="18">
        <v>161</v>
      </c>
      <c r="R900" s="18">
        <v>164</v>
      </c>
      <c r="S900" s="25" t="s">
        <v>144</v>
      </c>
      <c r="T900" s="25" t="s">
        <v>163</v>
      </c>
      <c r="U900" s="18">
        <v>178</v>
      </c>
    </row>
    <row r="901" spans="1:21" ht="29.45" customHeight="1">
      <c r="A901" s="7"/>
      <c r="B901" s="7"/>
      <c r="C901" s="7"/>
      <c r="D901" s="7"/>
      <c r="E901" s="69" t="s">
        <v>427</v>
      </c>
      <c r="F901" s="69"/>
      <c r="G901" s="69"/>
      <c r="H901" s="69"/>
      <c r="I901" s="69"/>
      <c r="J901" s="69"/>
      <c r="K901" s="69"/>
      <c r="L901" s="9" t="s">
        <v>413</v>
      </c>
      <c r="M901" s="27">
        <v>94</v>
      </c>
      <c r="N901" s="18">
        <v>143</v>
      </c>
      <c r="O901" s="27">
        <v>44</v>
      </c>
      <c r="P901" s="25" t="s">
        <v>163</v>
      </c>
      <c r="Q901" s="27">
        <v>83</v>
      </c>
      <c r="R901" s="25" t="s">
        <v>163</v>
      </c>
      <c r="S901" s="25" t="s">
        <v>144</v>
      </c>
      <c r="T901" s="25" t="s">
        <v>163</v>
      </c>
      <c r="U901" s="27">
        <v>85</v>
      </c>
    </row>
    <row r="902" spans="1:21" ht="16.5" customHeight="1">
      <c r="A902" s="7"/>
      <c r="B902" s="7"/>
      <c r="C902" s="7"/>
      <c r="D902" s="7"/>
      <c r="E902" s="7" t="s">
        <v>428</v>
      </c>
      <c r="F902" s="7"/>
      <c r="G902" s="7"/>
      <c r="H902" s="7"/>
      <c r="I902" s="7"/>
      <c r="J902" s="7"/>
      <c r="K902" s="7"/>
      <c r="L902" s="9" t="s">
        <v>413</v>
      </c>
      <c r="M902" s="27">
        <v>35</v>
      </c>
      <c r="N902" s="27">
        <v>29</v>
      </c>
      <c r="O902" s="27">
        <v>29</v>
      </c>
      <c r="P902" s="27">
        <v>28</v>
      </c>
      <c r="Q902" s="27">
        <v>41</v>
      </c>
      <c r="R902" s="27">
        <v>60</v>
      </c>
      <c r="S902" s="25" t="s">
        <v>144</v>
      </c>
      <c r="T902" s="27">
        <v>27</v>
      </c>
      <c r="U902" s="27">
        <v>32</v>
      </c>
    </row>
    <row r="903" spans="1:21" ht="16.5" customHeight="1">
      <c r="A903" s="7"/>
      <c r="B903" s="7"/>
      <c r="C903" s="7"/>
      <c r="D903" s="7" t="s">
        <v>429</v>
      </c>
      <c r="E903" s="7"/>
      <c r="F903" s="7"/>
      <c r="G903" s="7"/>
      <c r="H903" s="7"/>
      <c r="I903" s="7"/>
      <c r="J903" s="7"/>
      <c r="K903" s="7"/>
      <c r="L903" s="9"/>
      <c r="M903" s="10"/>
      <c r="N903" s="10"/>
      <c r="O903" s="10"/>
      <c r="P903" s="10"/>
      <c r="Q903" s="10"/>
      <c r="R903" s="10"/>
      <c r="S903" s="10"/>
      <c r="T903" s="10"/>
      <c r="U903" s="10"/>
    </row>
    <row r="904" spans="1:21" ht="16.5" customHeight="1">
      <c r="A904" s="7"/>
      <c r="B904" s="7"/>
      <c r="C904" s="7"/>
      <c r="D904" s="7"/>
      <c r="E904" s="7" t="s">
        <v>412</v>
      </c>
      <c r="F904" s="7"/>
      <c r="G904" s="7"/>
      <c r="H904" s="7"/>
      <c r="I904" s="7"/>
      <c r="J904" s="7"/>
      <c r="K904" s="7"/>
      <c r="L904" s="9" t="s">
        <v>413</v>
      </c>
      <c r="M904" s="18">
        <v>270</v>
      </c>
      <c r="N904" s="18">
        <v>176</v>
      </c>
      <c r="O904" s="18">
        <v>334</v>
      </c>
      <c r="P904" s="18">
        <v>148</v>
      </c>
      <c r="Q904" s="18">
        <v>317</v>
      </c>
      <c r="R904" s="18">
        <v>247</v>
      </c>
      <c r="S904" s="25" t="s">
        <v>144</v>
      </c>
      <c r="T904" s="18">
        <v>329</v>
      </c>
      <c r="U904" s="18">
        <v>310</v>
      </c>
    </row>
    <row r="905" spans="1:21" ht="16.5" customHeight="1">
      <c r="A905" s="7"/>
      <c r="B905" s="7"/>
      <c r="C905" s="7"/>
      <c r="D905" s="7"/>
      <c r="E905" s="7" t="s">
        <v>414</v>
      </c>
      <c r="F905" s="7"/>
      <c r="G905" s="7"/>
      <c r="H905" s="7"/>
      <c r="I905" s="7"/>
      <c r="J905" s="7"/>
      <c r="K905" s="7"/>
      <c r="L905" s="9" t="s">
        <v>413</v>
      </c>
      <c r="M905" s="18">
        <v>195</v>
      </c>
      <c r="N905" s="27">
        <v>86</v>
      </c>
      <c r="O905" s="27">
        <v>89</v>
      </c>
      <c r="P905" s="18">
        <v>113</v>
      </c>
      <c r="Q905" s="27">
        <v>88</v>
      </c>
      <c r="R905" s="18">
        <v>485</v>
      </c>
      <c r="S905" s="25" t="s">
        <v>144</v>
      </c>
      <c r="T905" s="18">
        <v>200</v>
      </c>
      <c r="U905" s="18">
        <v>125</v>
      </c>
    </row>
    <row r="906" spans="1:21" ht="29.45" customHeight="1">
      <c r="A906" s="7"/>
      <c r="B906" s="7"/>
      <c r="C906" s="7"/>
      <c r="D906" s="7"/>
      <c r="E906" s="69" t="s">
        <v>415</v>
      </c>
      <c r="F906" s="69"/>
      <c r="G906" s="69"/>
      <c r="H906" s="69"/>
      <c r="I906" s="69"/>
      <c r="J906" s="69"/>
      <c r="K906" s="69"/>
      <c r="L906" s="9" t="s">
        <v>413</v>
      </c>
      <c r="M906" s="27">
        <v>92</v>
      </c>
      <c r="N906" s="27">
        <v>79</v>
      </c>
      <c r="O906" s="27">
        <v>46</v>
      </c>
      <c r="P906" s="27">
        <v>26</v>
      </c>
      <c r="Q906" s="27">
        <v>40</v>
      </c>
      <c r="R906" s="18">
        <v>104</v>
      </c>
      <c r="S906" s="25" t="s">
        <v>144</v>
      </c>
      <c r="T906" s="24" t="s">
        <v>132</v>
      </c>
      <c r="U906" s="27">
        <v>70</v>
      </c>
    </row>
    <row r="907" spans="1:21" ht="16.5" customHeight="1">
      <c r="A907" s="7"/>
      <c r="B907" s="7"/>
      <c r="C907" s="7"/>
      <c r="D907" s="7"/>
      <c r="E907" s="7" t="s">
        <v>416</v>
      </c>
      <c r="F907" s="7"/>
      <c r="G907" s="7"/>
      <c r="H907" s="7"/>
      <c r="I907" s="7"/>
      <c r="J907" s="7"/>
      <c r="K907" s="7"/>
      <c r="L907" s="9" t="s">
        <v>413</v>
      </c>
      <c r="M907" s="18">
        <v>111</v>
      </c>
      <c r="N907" s="27">
        <v>83</v>
      </c>
      <c r="O907" s="27">
        <v>81</v>
      </c>
      <c r="P907" s="18">
        <v>161</v>
      </c>
      <c r="Q907" s="18">
        <v>114</v>
      </c>
      <c r="R907" s="18">
        <v>151</v>
      </c>
      <c r="S907" s="25" t="s">
        <v>144</v>
      </c>
      <c r="T907" s="18">
        <v>259</v>
      </c>
      <c r="U907" s="18">
        <v>107</v>
      </c>
    </row>
    <row r="908" spans="1:21" ht="16.5" customHeight="1">
      <c r="A908" s="7"/>
      <c r="B908" s="7"/>
      <c r="C908" s="7"/>
      <c r="D908" s="7"/>
      <c r="E908" s="7" t="s">
        <v>417</v>
      </c>
      <c r="F908" s="7"/>
      <c r="G908" s="7"/>
      <c r="H908" s="7"/>
      <c r="I908" s="7"/>
      <c r="J908" s="7"/>
      <c r="K908" s="7"/>
      <c r="L908" s="9" t="s">
        <v>413</v>
      </c>
      <c r="M908" s="18">
        <v>366</v>
      </c>
      <c r="N908" s="18">
        <v>231</v>
      </c>
      <c r="O908" s="18">
        <v>314</v>
      </c>
      <c r="P908" s="25" t="s">
        <v>163</v>
      </c>
      <c r="Q908" s="25" t="s">
        <v>163</v>
      </c>
      <c r="R908" s="25" t="s">
        <v>163</v>
      </c>
      <c r="S908" s="25" t="s">
        <v>144</v>
      </c>
      <c r="T908" s="18">
        <v>357</v>
      </c>
      <c r="U908" s="18">
        <v>342</v>
      </c>
    </row>
    <row r="909" spans="1:21" ht="16.5" customHeight="1">
      <c r="A909" s="7"/>
      <c r="B909" s="7"/>
      <c r="C909" s="7"/>
      <c r="D909" s="7"/>
      <c r="E909" s="7" t="s">
        <v>418</v>
      </c>
      <c r="F909" s="7"/>
      <c r="G909" s="7"/>
      <c r="H909" s="7"/>
      <c r="I909" s="7"/>
      <c r="J909" s="7"/>
      <c r="K909" s="7"/>
      <c r="L909" s="9" t="s">
        <v>413</v>
      </c>
      <c r="M909" s="18">
        <v>250</v>
      </c>
      <c r="N909" s="18">
        <v>242</v>
      </c>
      <c r="O909" s="18">
        <v>121</v>
      </c>
      <c r="P909" s="18">
        <v>110</v>
      </c>
      <c r="Q909" s="18">
        <v>106</v>
      </c>
      <c r="R909" s="18">
        <v>420</v>
      </c>
      <c r="S909" s="25" t="s">
        <v>144</v>
      </c>
      <c r="T909" s="25" t="s">
        <v>163</v>
      </c>
      <c r="U909" s="18">
        <v>189</v>
      </c>
    </row>
    <row r="910" spans="1:21" ht="16.5" customHeight="1">
      <c r="A910" s="7"/>
      <c r="B910" s="7"/>
      <c r="C910" s="7"/>
      <c r="D910" s="7"/>
      <c r="E910" s="7" t="s">
        <v>419</v>
      </c>
      <c r="F910" s="7"/>
      <c r="G910" s="7"/>
      <c r="H910" s="7"/>
      <c r="I910" s="7"/>
      <c r="J910" s="7"/>
      <c r="K910" s="7"/>
      <c r="L910" s="9" t="s">
        <v>413</v>
      </c>
      <c r="M910" s="18">
        <v>327</v>
      </c>
      <c r="N910" s="18">
        <v>125</v>
      </c>
      <c r="O910" s="18">
        <v>200</v>
      </c>
      <c r="P910" s="18">
        <v>110</v>
      </c>
      <c r="Q910" s="18">
        <v>114</v>
      </c>
      <c r="R910" s="18">
        <v>448</v>
      </c>
      <c r="S910" s="25" t="s">
        <v>144</v>
      </c>
      <c r="T910" s="25" t="s">
        <v>163</v>
      </c>
      <c r="U910" s="18">
        <v>232</v>
      </c>
    </row>
    <row r="911" spans="1:21" ht="16.5" customHeight="1">
      <c r="A911" s="7"/>
      <c r="B911" s="7"/>
      <c r="C911" s="7"/>
      <c r="D911" s="7"/>
      <c r="E911" s="7" t="s">
        <v>420</v>
      </c>
      <c r="F911" s="7"/>
      <c r="G911" s="7"/>
      <c r="H911" s="7"/>
      <c r="I911" s="7"/>
      <c r="J911" s="7"/>
      <c r="K911" s="7"/>
      <c r="L911" s="9" t="s">
        <v>413</v>
      </c>
      <c r="M911" s="18">
        <v>379</v>
      </c>
      <c r="N911" s="25" t="s">
        <v>163</v>
      </c>
      <c r="O911" s="18">
        <v>351</v>
      </c>
      <c r="P911" s="25" t="s">
        <v>163</v>
      </c>
      <c r="Q911" s="25" t="s">
        <v>163</v>
      </c>
      <c r="R911" s="25" t="s">
        <v>163</v>
      </c>
      <c r="S911" s="25" t="s">
        <v>144</v>
      </c>
      <c r="T911" s="25" t="s">
        <v>163</v>
      </c>
      <c r="U911" s="18">
        <v>375</v>
      </c>
    </row>
    <row r="912" spans="1:21" ht="16.5" customHeight="1">
      <c r="A912" s="7"/>
      <c r="B912" s="7"/>
      <c r="C912" s="7"/>
      <c r="D912" s="7"/>
      <c r="E912" s="7" t="s">
        <v>421</v>
      </c>
      <c r="F912" s="7"/>
      <c r="G912" s="7"/>
      <c r="H912" s="7"/>
      <c r="I912" s="7"/>
      <c r="J912" s="7"/>
      <c r="K912" s="7"/>
      <c r="L912" s="9" t="s">
        <v>413</v>
      </c>
      <c r="M912" s="18">
        <v>257</v>
      </c>
      <c r="N912" s="18">
        <v>104</v>
      </c>
      <c r="O912" s="18">
        <v>253</v>
      </c>
      <c r="P912" s="18">
        <v>158</v>
      </c>
      <c r="Q912" s="18">
        <v>115</v>
      </c>
      <c r="R912" s="18">
        <v>252</v>
      </c>
      <c r="S912" s="25" t="s">
        <v>144</v>
      </c>
      <c r="T912" s="18">
        <v>312</v>
      </c>
      <c r="U912" s="18">
        <v>202</v>
      </c>
    </row>
    <row r="913" spans="1:21" ht="16.5" customHeight="1">
      <c r="A913" s="7"/>
      <c r="B913" s="7"/>
      <c r="C913" s="7"/>
      <c r="D913" s="7"/>
      <c r="E913" s="7" t="s">
        <v>422</v>
      </c>
      <c r="F913" s="7"/>
      <c r="G913" s="7"/>
      <c r="H913" s="7"/>
      <c r="I913" s="7"/>
      <c r="J913" s="7"/>
      <c r="K913" s="7"/>
      <c r="L913" s="9" t="s">
        <v>413</v>
      </c>
      <c r="M913" s="18">
        <v>172</v>
      </c>
      <c r="N913" s="27">
        <v>97</v>
      </c>
      <c r="O913" s="27">
        <v>87</v>
      </c>
      <c r="P913" s="18">
        <v>158</v>
      </c>
      <c r="Q913" s="18">
        <v>139</v>
      </c>
      <c r="R913" s="25" t="s">
        <v>163</v>
      </c>
      <c r="S913" s="25" t="s">
        <v>144</v>
      </c>
      <c r="T913" s="25" t="s">
        <v>163</v>
      </c>
      <c r="U913" s="18">
        <v>126</v>
      </c>
    </row>
    <row r="914" spans="1:21" ht="16.5" customHeight="1">
      <c r="A914" s="7"/>
      <c r="B914" s="7"/>
      <c r="C914" s="7"/>
      <c r="D914" s="7"/>
      <c r="E914" s="7" t="s">
        <v>423</v>
      </c>
      <c r="F914" s="7"/>
      <c r="G914" s="7"/>
      <c r="H914" s="7"/>
      <c r="I914" s="7"/>
      <c r="J914" s="7"/>
      <c r="K914" s="7"/>
      <c r="L914" s="9" t="s">
        <v>413</v>
      </c>
      <c r="M914" s="18">
        <v>364</v>
      </c>
      <c r="N914" s="18">
        <v>387</v>
      </c>
      <c r="O914" s="18">
        <v>354</v>
      </c>
      <c r="P914" s="25" t="s">
        <v>163</v>
      </c>
      <c r="Q914" s="18">
        <v>367</v>
      </c>
      <c r="R914" s="25" t="s">
        <v>163</v>
      </c>
      <c r="S914" s="25" t="s">
        <v>144</v>
      </c>
      <c r="T914" s="25" t="s">
        <v>163</v>
      </c>
      <c r="U914" s="18">
        <v>367</v>
      </c>
    </row>
    <row r="915" spans="1:21" ht="16.5" customHeight="1">
      <c r="A915" s="7"/>
      <c r="B915" s="7"/>
      <c r="C915" s="7"/>
      <c r="D915" s="7"/>
      <c r="E915" s="7" t="s">
        <v>424</v>
      </c>
      <c r="F915" s="7"/>
      <c r="G915" s="7"/>
      <c r="H915" s="7"/>
      <c r="I915" s="7"/>
      <c r="J915" s="7"/>
      <c r="K915" s="7"/>
      <c r="L915" s="9" t="s">
        <v>413</v>
      </c>
      <c r="M915" s="18">
        <v>363</v>
      </c>
      <c r="N915" s="18">
        <v>180</v>
      </c>
      <c r="O915" s="18">
        <v>336</v>
      </c>
      <c r="P915" s="18">
        <v>346</v>
      </c>
      <c r="Q915" s="18">
        <v>379</v>
      </c>
      <c r="R915" s="18">
        <v>301</v>
      </c>
      <c r="S915" s="25" t="s">
        <v>144</v>
      </c>
      <c r="T915" s="18">
        <v>383</v>
      </c>
      <c r="U915" s="18">
        <v>352</v>
      </c>
    </row>
    <row r="916" spans="1:21" ht="16.5" customHeight="1">
      <c r="A916" s="7"/>
      <c r="B916" s="7"/>
      <c r="C916" s="7"/>
      <c r="D916" s="7"/>
      <c r="E916" s="7" t="s">
        <v>425</v>
      </c>
      <c r="F916" s="7"/>
      <c r="G916" s="7"/>
      <c r="H916" s="7"/>
      <c r="I916" s="7"/>
      <c r="J916" s="7"/>
      <c r="K916" s="7"/>
      <c r="L916" s="9" t="s">
        <v>413</v>
      </c>
      <c r="M916" s="18">
        <v>362</v>
      </c>
      <c r="N916" s="18">
        <v>268</v>
      </c>
      <c r="O916" s="18">
        <v>225</v>
      </c>
      <c r="P916" s="18">
        <v>350</v>
      </c>
      <c r="Q916" s="18">
        <v>269</v>
      </c>
      <c r="R916" s="18">
        <v>276</v>
      </c>
      <c r="S916" s="25" t="s">
        <v>144</v>
      </c>
      <c r="T916" s="25" t="s">
        <v>163</v>
      </c>
      <c r="U916" s="18">
        <v>348</v>
      </c>
    </row>
    <row r="917" spans="1:21" ht="16.5" customHeight="1">
      <c r="A917" s="7"/>
      <c r="B917" s="7"/>
      <c r="C917" s="7"/>
      <c r="D917" s="7"/>
      <c r="E917" s="7" t="s">
        <v>426</v>
      </c>
      <c r="F917" s="7"/>
      <c r="G917" s="7"/>
      <c r="H917" s="7"/>
      <c r="I917" s="7"/>
      <c r="J917" s="7"/>
      <c r="K917" s="7"/>
      <c r="L917" s="9" t="s">
        <v>413</v>
      </c>
      <c r="M917" s="18">
        <v>365</v>
      </c>
      <c r="N917" s="18">
        <v>393</v>
      </c>
      <c r="O917" s="18">
        <v>305</v>
      </c>
      <c r="P917" s="18">
        <v>409</v>
      </c>
      <c r="Q917" s="18">
        <v>318</v>
      </c>
      <c r="R917" s="18">
        <v>364</v>
      </c>
      <c r="S917" s="25" t="s">
        <v>144</v>
      </c>
      <c r="T917" s="25" t="s">
        <v>163</v>
      </c>
      <c r="U917" s="18">
        <v>364</v>
      </c>
    </row>
    <row r="918" spans="1:21" ht="29.45" customHeight="1">
      <c r="A918" s="7"/>
      <c r="B918" s="7"/>
      <c r="C918" s="7"/>
      <c r="D918" s="7"/>
      <c r="E918" s="69" t="s">
        <v>427</v>
      </c>
      <c r="F918" s="69"/>
      <c r="G918" s="69"/>
      <c r="H918" s="69"/>
      <c r="I918" s="69"/>
      <c r="J918" s="69"/>
      <c r="K918" s="69"/>
      <c r="L918" s="9" t="s">
        <v>413</v>
      </c>
      <c r="M918" s="18">
        <v>348</v>
      </c>
      <c r="N918" s="18">
        <v>326</v>
      </c>
      <c r="O918" s="18">
        <v>327</v>
      </c>
      <c r="P918" s="25" t="s">
        <v>163</v>
      </c>
      <c r="Q918" s="18">
        <v>365</v>
      </c>
      <c r="R918" s="25" t="s">
        <v>163</v>
      </c>
      <c r="S918" s="25" t="s">
        <v>144</v>
      </c>
      <c r="T918" s="25" t="s">
        <v>163</v>
      </c>
      <c r="U918" s="18">
        <v>349</v>
      </c>
    </row>
    <row r="919" spans="1:21" ht="16.5" customHeight="1">
      <c r="A919" s="7"/>
      <c r="B919" s="7"/>
      <c r="C919" s="7"/>
      <c r="D919" s="7"/>
      <c r="E919" s="7" t="s">
        <v>428</v>
      </c>
      <c r="F919" s="7"/>
      <c r="G919" s="7"/>
      <c r="H919" s="7"/>
      <c r="I919" s="7"/>
      <c r="J919" s="7"/>
      <c r="K919" s="7"/>
      <c r="L919" s="9" t="s">
        <v>413</v>
      </c>
      <c r="M919" s="18">
        <v>285</v>
      </c>
      <c r="N919" s="18">
        <v>172</v>
      </c>
      <c r="O919" s="18">
        <v>169</v>
      </c>
      <c r="P919" s="18">
        <v>152</v>
      </c>
      <c r="Q919" s="18">
        <v>216</v>
      </c>
      <c r="R919" s="18">
        <v>357</v>
      </c>
      <c r="S919" s="25" t="s">
        <v>144</v>
      </c>
      <c r="T919" s="18">
        <v>246</v>
      </c>
      <c r="U919" s="18">
        <v>216</v>
      </c>
    </row>
    <row r="920" spans="1:21" ht="16.5" customHeight="1">
      <c r="A920" s="7"/>
      <c r="B920" s="7"/>
      <c r="C920" s="7" t="s">
        <v>311</v>
      </c>
      <c r="D920" s="7"/>
      <c r="E920" s="7"/>
      <c r="F920" s="7"/>
      <c r="G920" s="7"/>
      <c r="H920" s="7"/>
      <c r="I920" s="7"/>
      <c r="J920" s="7"/>
      <c r="K920" s="7"/>
      <c r="L920" s="9"/>
      <c r="M920" s="10"/>
      <c r="N920" s="10"/>
      <c r="O920" s="10"/>
      <c r="P920" s="10"/>
      <c r="Q920" s="10"/>
      <c r="R920" s="10"/>
      <c r="S920" s="10"/>
      <c r="T920" s="10"/>
      <c r="U920" s="10"/>
    </row>
    <row r="921" spans="1:21" ht="16.5" customHeight="1">
      <c r="A921" s="7"/>
      <c r="B921" s="7"/>
      <c r="C921" s="7"/>
      <c r="D921" s="7" t="s">
        <v>411</v>
      </c>
      <c r="E921" s="7"/>
      <c r="F921" s="7"/>
      <c r="G921" s="7"/>
      <c r="H921" s="7"/>
      <c r="I921" s="7"/>
      <c r="J921" s="7"/>
      <c r="K921" s="7"/>
      <c r="L921" s="9"/>
      <c r="M921" s="10"/>
      <c r="N921" s="10"/>
      <c r="O921" s="10"/>
      <c r="P921" s="10"/>
      <c r="Q921" s="10"/>
      <c r="R921" s="10"/>
      <c r="S921" s="10"/>
      <c r="T921" s="10"/>
      <c r="U921" s="10"/>
    </row>
    <row r="922" spans="1:21" ht="16.5" customHeight="1">
      <c r="A922" s="7"/>
      <c r="B922" s="7"/>
      <c r="C922" s="7"/>
      <c r="D922" s="7"/>
      <c r="E922" s="7" t="s">
        <v>412</v>
      </c>
      <c r="F922" s="7"/>
      <c r="G922" s="7"/>
      <c r="H922" s="7"/>
      <c r="I922" s="7"/>
      <c r="J922" s="7"/>
      <c r="K922" s="7"/>
      <c r="L922" s="9" t="s">
        <v>413</v>
      </c>
      <c r="M922" s="18">
        <v>279</v>
      </c>
      <c r="N922" s="27">
        <v>60</v>
      </c>
      <c r="O922" s="27">
        <v>73</v>
      </c>
      <c r="P922" s="27">
        <v>36</v>
      </c>
      <c r="Q922" s="18">
        <v>136</v>
      </c>
      <c r="R922" s="18">
        <v>452</v>
      </c>
      <c r="S922" s="25" t="s">
        <v>144</v>
      </c>
      <c r="T922" s="18">
        <v>136</v>
      </c>
      <c r="U922" s="18">
        <v>169</v>
      </c>
    </row>
    <row r="923" spans="1:21" ht="16.5" customHeight="1">
      <c r="A923" s="7"/>
      <c r="B923" s="7"/>
      <c r="C923" s="7"/>
      <c r="D923" s="7"/>
      <c r="E923" s="7" t="s">
        <v>414</v>
      </c>
      <c r="F923" s="7"/>
      <c r="G923" s="7"/>
      <c r="H923" s="7"/>
      <c r="I923" s="7"/>
      <c r="J923" s="7"/>
      <c r="K923" s="7"/>
      <c r="L923" s="9" t="s">
        <v>413</v>
      </c>
      <c r="M923" s="27">
        <v>62</v>
      </c>
      <c r="N923" s="27">
        <v>36</v>
      </c>
      <c r="O923" s="27">
        <v>49</v>
      </c>
      <c r="P923" s="27">
        <v>25</v>
      </c>
      <c r="Q923" s="27">
        <v>54</v>
      </c>
      <c r="R923" s="27">
        <v>75</v>
      </c>
      <c r="S923" s="25" t="s">
        <v>144</v>
      </c>
      <c r="T923" s="25" t="s">
        <v>163</v>
      </c>
      <c r="U923" s="27">
        <v>48</v>
      </c>
    </row>
    <row r="924" spans="1:21" ht="29.45" customHeight="1">
      <c r="A924" s="7"/>
      <c r="B924" s="7"/>
      <c r="C924" s="7"/>
      <c r="D924" s="7"/>
      <c r="E924" s="69" t="s">
        <v>415</v>
      </c>
      <c r="F924" s="69"/>
      <c r="G924" s="69"/>
      <c r="H924" s="69"/>
      <c r="I924" s="69"/>
      <c r="J924" s="69"/>
      <c r="K924" s="69"/>
      <c r="L924" s="9" t="s">
        <v>413</v>
      </c>
      <c r="M924" s="24" t="s">
        <v>132</v>
      </c>
      <c r="N924" s="25" t="s">
        <v>163</v>
      </c>
      <c r="O924" s="24" t="s">
        <v>132</v>
      </c>
      <c r="P924" s="24" t="s">
        <v>132</v>
      </c>
      <c r="Q924" s="24" t="s">
        <v>132</v>
      </c>
      <c r="R924" s="24" t="s">
        <v>132</v>
      </c>
      <c r="S924" s="25" t="s">
        <v>144</v>
      </c>
      <c r="T924" s="24" t="s">
        <v>132</v>
      </c>
      <c r="U924" s="25" t="s">
        <v>163</v>
      </c>
    </row>
    <row r="925" spans="1:21" ht="16.5" customHeight="1">
      <c r="A925" s="7"/>
      <c r="B925" s="7"/>
      <c r="C925" s="7"/>
      <c r="D925" s="7"/>
      <c r="E925" s="7" t="s">
        <v>416</v>
      </c>
      <c r="F925" s="7"/>
      <c r="G925" s="7"/>
      <c r="H925" s="7"/>
      <c r="I925" s="7"/>
      <c r="J925" s="7"/>
      <c r="K925" s="7"/>
      <c r="L925" s="9" t="s">
        <v>413</v>
      </c>
      <c r="M925" s="27">
        <v>28</v>
      </c>
      <c r="N925" s="27">
        <v>21</v>
      </c>
      <c r="O925" s="27">
        <v>25</v>
      </c>
      <c r="P925" s="27">
        <v>21</v>
      </c>
      <c r="Q925" s="27">
        <v>42</v>
      </c>
      <c r="R925" s="27">
        <v>39</v>
      </c>
      <c r="S925" s="25" t="s">
        <v>144</v>
      </c>
      <c r="T925" s="25" t="s">
        <v>163</v>
      </c>
      <c r="U925" s="27">
        <v>24</v>
      </c>
    </row>
    <row r="926" spans="1:21" ht="16.5" customHeight="1">
      <c r="A926" s="7"/>
      <c r="B926" s="7"/>
      <c r="C926" s="7"/>
      <c r="D926" s="7"/>
      <c r="E926" s="7" t="s">
        <v>417</v>
      </c>
      <c r="F926" s="7"/>
      <c r="G926" s="7"/>
      <c r="H926" s="7"/>
      <c r="I926" s="7"/>
      <c r="J926" s="7"/>
      <c r="K926" s="7"/>
      <c r="L926" s="9" t="s">
        <v>413</v>
      </c>
      <c r="M926" s="27">
        <v>70</v>
      </c>
      <c r="N926" s="27">
        <v>57</v>
      </c>
      <c r="O926" s="27">
        <v>63</v>
      </c>
      <c r="P926" s="27">
        <v>33</v>
      </c>
      <c r="Q926" s="25" t="s">
        <v>163</v>
      </c>
      <c r="R926" s="25" t="s">
        <v>163</v>
      </c>
      <c r="S926" s="25" t="s">
        <v>144</v>
      </c>
      <c r="T926" s="25" t="s">
        <v>163</v>
      </c>
      <c r="U926" s="27">
        <v>56</v>
      </c>
    </row>
    <row r="927" spans="1:21" ht="16.5" customHeight="1">
      <c r="A927" s="7"/>
      <c r="B927" s="7"/>
      <c r="C927" s="7"/>
      <c r="D927" s="7"/>
      <c r="E927" s="7" t="s">
        <v>418</v>
      </c>
      <c r="F927" s="7"/>
      <c r="G927" s="7"/>
      <c r="H927" s="7"/>
      <c r="I927" s="7"/>
      <c r="J927" s="7"/>
      <c r="K927" s="7"/>
      <c r="L927" s="9" t="s">
        <v>413</v>
      </c>
      <c r="M927" s="27">
        <v>78</v>
      </c>
      <c r="N927" s="27">
        <v>52</v>
      </c>
      <c r="O927" s="27">
        <v>68</v>
      </c>
      <c r="P927" s="27">
        <v>40</v>
      </c>
      <c r="Q927" s="27">
        <v>86</v>
      </c>
      <c r="R927" s="18">
        <v>145</v>
      </c>
      <c r="S927" s="25" t="s">
        <v>144</v>
      </c>
      <c r="T927" s="25" t="s">
        <v>163</v>
      </c>
      <c r="U927" s="27">
        <v>68</v>
      </c>
    </row>
    <row r="928" spans="1:21" ht="16.5" customHeight="1">
      <c r="A928" s="7"/>
      <c r="B928" s="7"/>
      <c r="C928" s="7"/>
      <c r="D928" s="7"/>
      <c r="E928" s="7" t="s">
        <v>419</v>
      </c>
      <c r="F928" s="7"/>
      <c r="G928" s="7"/>
      <c r="H928" s="7"/>
      <c r="I928" s="7"/>
      <c r="J928" s="7"/>
      <c r="K928" s="7"/>
      <c r="L928" s="9" t="s">
        <v>413</v>
      </c>
      <c r="M928" s="27">
        <v>83</v>
      </c>
      <c r="N928" s="27">
        <v>49</v>
      </c>
      <c r="O928" s="27">
        <v>62</v>
      </c>
      <c r="P928" s="27">
        <v>31</v>
      </c>
      <c r="Q928" s="27">
        <v>55</v>
      </c>
      <c r="R928" s="27">
        <v>92</v>
      </c>
      <c r="S928" s="25" t="s">
        <v>144</v>
      </c>
      <c r="T928" s="25" t="s">
        <v>163</v>
      </c>
      <c r="U928" s="27">
        <v>60</v>
      </c>
    </row>
    <row r="929" spans="1:21" ht="16.5" customHeight="1">
      <c r="A929" s="7"/>
      <c r="B929" s="7"/>
      <c r="C929" s="7"/>
      <c r="D929" s="7"/>
      <c r="E929" s="7" t="s">
        <v>420</v>
      </c>
      <c r="F929" s="7"/>
      <c r="G929" s="7"/>
      <c r="H929" s="7"/>
      <c r="I929" s="7"/>
      <c r="J929" s="7"/>
      <c r="K929" s="7"/>
      <c r="L929" s="9" t="s">
        <v>413</v>
      </c>
      <c r="M929" s="18">
        <v>338</v>
      </c>
      <c r="N929" s="18">
        <v>109</v>
      </c>
      <c r="O929" s="18">
        <v>117</v>
      </c>
      <c r="P929" s="25" t="s">
        <v>163</v>
      </c>
      <c r="Q929" s="25" t="s">
        <v>163</v>
      </c>
      <c r="R929" s="25" t="s">
        <v>163</v>
      </c>
      <c r="S929" s="25" t="s">
        <v>144</v>
      </c>
      <c r="T929" s="25" t="s">
        <v>163</v>
      </c>
      <c r="U929" s="18">
        <v>186</v>
      </c>
    </row>
    <row r="930" spans="1:21" ht="16.5" customHeight="1">
      <c r="A930" s="7"/>
      <c r="B930" s="7"/>
      <c r="C930" s="7"/>
      <c r="D930" s="7"/>
      <c r="E930" s="7" t="s">
        <v>421</v>
      </c>
      <c r="F930" s="7"/>
      <c r="G930" s="7"/>
      <c r="H930" s="7"/>
      <c r="I930" s="7"/>
      <c r="J930" s="7"/>
      <c r="K930" s="7"/>
      <c r="L930" s="9" t="s">
        <v>413</v>
      </c>
      <c r="M930" s="27">
        <v>66</v>
      </c>
      <c r="N930" s="27">
        <v>61</v>
      </c>
      <c r="O930" s="27">
        <v>37</v>
      </c>
      <c r="P930" s="18">
        <v>126</v>
      </c>
      <c r="Q930" s="25" t="s">
        <v>163</v>
      </c>
      <c r="R930" s="25" t="s">
        <v>163</v>
      </c>
      <c r="S930" s="25" t="s">
        <v>144</v>
      </c>
      <c r="T930" s="25" t="s">
        <v>163</v>
      </c>
      <c r="U930" s="27">
        <v>49</v>
      </c>
    </row>
    <row r="931" spans="1:21" ht="16.5" customHeight="1">
      <c r="A931" s="7"/>
      <c r="B931" s="7"/>
      <c r="C931" s="7"/>
      <c r="D931" s="7"/>
      <c r="E931" s="7" t="s">
        <v>422</v>
      </c>
      <c r="F931" s="7"/>
      <c r="G931" s="7"/>
      <c r="H931" s="7"/>
      <c r="I931" s="7"/>
      <c r="J931" s="7"/>
      <c r="K931" s="7"/>
      <c r="L931" s="9" t="s">
        <v>413</v>
      </c>
      <c r="M931" s="27">
        <v>63</v>
      </c>
      <c r="N931" s="27">
        <v>28</v>
      </c>
      <c r="O931" s="27">
        <v>35</v>
      </c>
      <c r="P931" s="27">
        <v>35</v>
      </c>
      <c r="Q931" s="27">
        <v>51</v>
      </c>
      <c r="R931" s="25" t="s">
        <v>163</v>
      </c>
      <c r="S931" s="25" t="s">
        <v>144</v>
      </c>
      <c r="T931" s="24" t="s">
        <v>132</v>
      </c>
      <c r="U931" s="27">
        <v>41</v>
      </c>
    </row>
    <row r="932" spans="1:21" ht="16.5" customHeight="1">
      <c r="A932" s="7"/>
      <c r="B932" s="7"/>
      <c r="C932" s="7"/>
      <c r="D932" s="7"/>
      <c r="E932" s="7" t="s">
        <v>423</v>
      </c>
      <c r="F932" s="7"/>
      <c r="G932" s="7"/>
      <c r="H932" s="7"/>
      <c r="I932" s="7"/>
      <c r="J932" s="7"/>
      <c r="K932" s="7"/>
      <c r="L932" s="9" t="s">
        <v>413</v>
      </c>
      <c r="M932" s="18">
        <v>333</v>
      </c>
      <c r="N932" s="18">
        <v>167</v>
      </c>
      <c r="O932" s="18">
        <v>117</v>
      </c>
      <c r="P932" s="25" t="s">
        <v>163</v>
      </c>
      <c r="Q932" s="18">
        <v>341</v>
      </c>
      <c r="R932" s="25" t="s">
        <v>163</v>
      </c>
      <c r="S932" s="25" t="s">
        <v>144</v>
      </c>
      <c r="T932" s="25" t="s">
        <v>163</v>
      </c>
      <c r="U932" s="18">
        <v>248</v>
      </c>
    </row>
    <row r="933" spans="1:21" ht="16.5" customHeight="1">
      <c r="A933" s="7"/>
      <c r="B933" s="7"/>
      <c r="C933" s="7"/>
      <c r="D933" s="7"/>
      <c r="E933" s="7" t="s">
        <v>424</v>
      </c>
      <c r="F933" s="7"/>
      <c r="G933" s="7"/>
      <c r="H933" s="7"/>
      <c r="I933" s="7"/>
      <c r="J933" s="7"/>
      <c r="K933" s="7"/>
      <c r="L933" s="9" t="s">
        <v>413</v>
      </c>
      <c r="M933" s="18">
        <v>275</v>
      </c>
      <c r="N933" s="27">
        <v>97</v>
      </c>
      <c r="O933" s="27">
        <v>70</v>
      </c>
      <c r="P933" s="18">
        <v>167</v>
      </c>
      <c r="Q933" s="18">
        <v>168</v>
      </c>
      <c r="R933" s="18">
        <v>256</v>
      </c>
      <c r="S933" s="25" t="s">
        <v>144</v>
      </c>
      <c r="T933" s="25" t="s">
        <v>163</v>
      </c>
      <c r="U933" s="18">
        <v>147</v>
      </c>
    </row>
    <row r="934" spans="1:21" ht="16.5" customHeight="1">
      <c r="A934" s="7"/>
      <c r="B934" s="7"/>
      <c r="C934" s="7"/>
      <c r="D934" s="7"/>
      <c r="E934" s="7" t="s">
        <v>425</v>
      </c>
      <c r="F934" s="7"/>
      <c r="G934" s="7"/>
      <c r="H934" s="7"/>
      <c r="I934" s="7"/>
      <c r="J934" s="7"/>
      <c r="K934" s="7"/>
      <c r="L934" s="9" t="s">
        <v>413</v>
      </c>
      <c r="M934" s="18">
        <v>252</v>
      </c>
      <c r="N934" s="18">
        <v>128</v>
      </c>
      <c r="O934" s="27">
        <v>74</v>
      </c>
      <c r="P934" s="27">
        <v>71</v>
      </c>
      <c r="Q934" s="18">
        <v>161</v>
      </c>
      <c r="R934" s="18">
        <v>267</v>
      </c>
      <c r="S934" s="25" t="s">
        <v>144</v>
      </c>
      <c r="T934" s="25" t="s">
        <v>163</v>
      </c>
      <c r="U934" s="18">
        <v>126</v>
      </c>
    </row>
    <row r="935" spans="1:21" ht="16.5" customHeight="1">
      <c r="A935" s="7"/>
      <c r="B935" s="7"/>
      <c r="C935" s="7"/>
      <c r="D935" s="7"/>
      <c r="E935" s="7" t="s">
        <v>426</v>
      </c>
      <c r="F935" s="7"/>
      <c r="G935" s="7"/>
      <c r="H935" s="7"/>
      <c r="I935" s="7"/>
      <c r="J935" s="7"/>
      <c r="K935" s="7"/>
      <c r="L935" s="9" t="s">
        <v>413</v>
      </c>
      <c r="M935" s="18">
        <v>313</v>
      </c>
      <c r="N935" s="18">
        <v>154</v>
      </c>
      <c r="O935" s="27">
        <v>97</v>
      </c>
      <c r="P935" s="27">
        <v>82</v>
      </c>
      <c r="Q935" s="18">
        <v>264</v>
      </c>
      <c r="R935" s="18">
        <v>473</v>
      </c>
      <c r="S935" s="25" t="s">
        <v>144</v>
      </c>
      <c r="T935" s="25" t="s">
        <v>163</v>
      </c>
      <c r="U935" s="18">
        <v>201</v>
      </c>
    </row>
    <row r="936" spans="1:21" ht="29.45" customHeight="1">
      <c r="A936" s="7"/>
      <c r="B936" s="7"/>
      <c r="C936" s="7"/>
      <c r="D936" s="7"/>
      <c r="E936" s="69" t="s">
        <v>427</v>
      </c>
      <c r="F936" s="69"/>
      <c r="G936" s="69"/>
      <c r="H936" s="69"/>
      <c r="I936" s="69"/>
      <c r="J936" s="69"/>
      <c r="K936" s="69"/>
      <c r="L936" s="9" t="s">
        <v>413</v>
      </c>
      <c r="M936" s="18">
        <v>117</v>
      </c>
      <c r="N936" s="18">
        <v>112</v>
      </c>
      <c r="O936" s="27">
        <v>90</v>
      </c>
      <c r="P936" s="27">
        <v>36</v>
      </c>
      <c r="Q936" s="18">
        <v>150</v>
      </c>
      <c r="R936" s="25" t="s">
        <v>163</v>
      </c>
      <c r="S936" s="25" t="s">
        <v>144</v>
      </c>
      <c r="T936" s="25" t="s">
        <v>163</v>
      </c>
      <c r="U936" s="18">
        <v>105</v>
      </c>
    </row>
    <row r="937" spans="1:21" ht="16.5" customHeight="1">
      <c r="A937" s="7"/>
      <c r="B937" s="7"/>
      <c r="C937" s="7"/>
      <c r="D937" s="7"/>
      <c r="E937" s="7" t="s">
        <v>428</v>
      </c>
      <c r="F937" s="7"/>
      <c r="G937" s="7"/>
      <c r="H937" s="7"/>
      <c r="I937" s="7"/>
      <c r="J937" s="7"/>
      <c r="K937" s="7"/>
      <c r="L937" s="9" t="s">
        <v>413</v>
      </c>
      <c r="M937" s="27">
        <v>67</v>
      </c>
      <c r="N937" s="27">
        <v>27</v>
      </c>
      <c r="O937" s="27">
        <v>34</v>
      </c>
      <c r="P937" s="27">
        <v>34</v>
      </c>
      <c r="Q937" s="27">
        <v>56</v>
      </c>
      <c r="R937" s="27">
        <v>72</v>
      </c>
      <c r="S937" s="25" t="s">
        <v>144</v>
      </c>
      <c r="T937" s="27">
        <v>31</v>
      </c>
      <c r="U937" s="27">
        <v>42</v>
      </c>
    </row>
    <row r="938" spans="1:21" ht="16.5" customHeight="1">
      <c r="A938" s="7"/>
      <c r="B938" s="7"/>
      <c r="C938" s="7"/>
      <c r="D938" s="7" t="s">
        <v>429</v>
      </c>
      <c r="E938" s="7"/>
      <c r="F938" s="7"/>
      <c r="G938" s="7"/>
      <c r="H938" s="7"/>
      <c r="I938" s="7"/>
      <c r="J938" s="7"/>
      <c r="K938" s="7"/>
      <c r="L938" s="9"/>
      <c r="M938" s="10"/>
      <c r="N938" s="10"/>
      <c r="O938" s="10"/>
      <c r="P938" s="10"/>
      <c r="Q938" s="10"/>
      <c r="R938" s="10"/>
      <c r="S938" s="10"/>
      <c r="T938" s="10"/>
      <c r="U938" s="10"/>
    </row>
    <row r="939" spans="1:21" ht="16.5" customHeight="1">
      <c r="A939" s="7"/>
      <c r="B939" s="7"/>
      <c r="C939" s="7"/>
      <c r="D939" s="7"/>
      <c r="E939" s="7" t="s">
        <v>412</v>
      </c>
      <c r="F939" s="7"/>
      <c r="G939" s="7"/>
      <c r="H939" s="7"/>
      <c r="I939" s="7"/>
      <c r="J939" s="7"/>
      <c r="K939" s="7"/>
      <c r="L939" s="9" t="s">
        <v>413</v>
      </c>
      <c r="M939" s="18">
        <v>357</v>
      </c>
      <c r="N939" s="18">
        <v>203</v>
      </c>
      <c r="O939" s="18">
        <v>299</v>
      </c>
      <c r="P939" s="18">
        <v>156</v>
      </c>
      <c r="Q939" s="18">
        <v>335</v>
      </c>
      <c r="R939" s="18">
        <v>620</v>
      </c>
      <c r="S939" s="25" t="s">
        <v>144</v>
      </c>
      <c r="T939" s="18">
        <v>209</v>
      </c>
      <c r="U939" s="18">
        <v>356</v>
      </c>
    </row>
    <row r="940" spans="1:21" ht="16.5" customHeight="1">
      <c r="A940" s="7"/>
      <c r="B940" s="7"/>
      <c r="C940" s="7"/>
      <c r="D940" s="7"/>
      <c r="E940" s="7" t="s">
        <v>414</v>
      </c>
      <c r="F940" s="7"/>
      <c r="G940" s="7"/>
      <c r="H940" s="7"/>
      <c r="I940" s="7"/>
      <c r="J940" s="7"/>
      <c r="K940" s="7"/>
      <c r="L940" s="9" t="s">
        <v>413</v>
      </c>
      <c r="M940" s="18">
        <v>286</v>
      </c>
      <c r="N940" s="18">
        <v>120</v>
      </c>
      <c r="O940" s="18">
        <v>115</v>
      </c>
      <c r="P940" s="27">
        <v>64</v>
      </c>
      <c r="Q940" s="27">
        <v>99</v>
      </c>
      <c r="R940" s="18">
        <v>300</v>
      </c>
      <c r="S940" s="25" t="s">
        <v>144</v>
      </c>
      <c r="T940" s="25" t="s">
        <v>163</v>
      </c>
      <c r="U940" s="18">
        <v>156</v>
      </c>
    </row>
    <row r="941" spans="1:21" ht="29.45" customHeight="1">
      <c r="A941" s="7"/>
      <c r="B941" s="7"/>
      <c r="C941" s="7"/>
      <c r="D941" s="7"/>
      <c r="E941" s="69" t="s">
        <v>415</v>
      </c>
      <c r="F941" s="69"/>
      <c r="G941" s="69"/>
      <c r="H941" s="69"/>
      <c r="I941" s="69"/>
      <c r="J941" s="69"/>
      <c r="K941" s="69"/>
      <c r="L941" s="9" t="s">
        <v>413</v>
      </c>
      <c r="M941" s="24" t="s">
        <v>132</v>
      </c>
      <c r="N941" s="25" t="s">
        <v>163</v>
      </c>
      <c r="O941" s="24" t="s">
        <v>132</v>
      </c>
      <c r="P941" s="24" t="s">
        <v>132</v>
      </c>
      <c r="Q941" s="24" t="s">
        <v>132</v>
      </c>
      <c r="R941" s="24" t="s">
        <v>132</v>
      </c>
      <c r="S941" s="25" t="s">
        <v>144</v>
      </c>
      <c r="T941" s="24" t="s">
        <v>132</v>
      </c>
      <c r="U941" s="25" t="s">
        <v>163</v>
      </c>
    </row>
    <row r="942" spans="1:21" ht="16.5" customHeight="1">
      <c r="A942" s="7"/>
      <c r="B942" s="7"/>
      <c r="C942" s="7"/>
      <c r="D942" s="7"/>
      <c r="E942" s="7" t="s">
        <v>416</v>
      </c>
      <c r="F942" s="7"/>
      <c r="G942" s="7"/>
      <c r="H942" s="7"/>
      <c r="I942" s="7"/>
      <c r="J942" s="7"/>
      <c r="K942" s="7"/>
      <c r="L942" s="9" t="s">
        <v>413</v>
      </c>
      <c r="M942" s="18">
        <v>130</v>
      </c>
      <c r="N942" s="27">
        <v>81</v>
      </c>
      <c r="O942" s="27">
        <v>79</v>
      </c>
      <c r="P942" s="18">
        <v>142</v>
      </c>
      <c r="Q942" s="18">
        <v>111</v>
      </c>
      <c r="R942" s="18">
        <v>347</v>
      </c>
      <c r="S942" s="25" t="s">
        <v>144</v>
      </c>
      <c r="T942" s="25" t="s">
        <v>163</v>
      </c>
      <c r="U942" s="27">
        <v>98</v>
      </c>
    </row>
    <row r="943" spans="1:21" ht="16.5" customHeight="1">
      <c r="A943" s="7"/>
      <c r="B943" s="7"/>
      <c r="C943" s="7"/>
      <c r="D943" s="7"/>
      <c r="E943" s="7" t="s">
        <v>417</v>
      </c>
      <c r="F943" s="7"/>
      <c r="G943" s="7"/>
      <c r="H943" s="7"/>
      <c r="I943" s="7"/>
      <c r="J943" s="7"/>
      <c r="K943" s="7"/>
      <c r="L943" s="9" t="s">
        <v>413</v>
      </c>
      <c r="M943" s="18">
        <v>313</v>
      </c>
      <c r="N943" s="18">
        <v>189</v>
      </c>
      <c r="O943" s="18">
        <v>226</v>
      </c>
      <c r="P943" s="27">
        <v>91</v>
      </c>
      <c r="Q943" s="25" t="s">
        <v>163</v>
      </c>
      <c r="R943" s="25" t="s">
        <v>163</v>
      </c>
      <c r="S943" s="25" t="s">
        <v>144</v>
      </c>
      <c r="T943" s="25" t="s">
        <v>163</v>
      </c>
      <c r="U943" s="18">
        <v>211</v>
      </c>
    </row>
    <row r="944" spans="1:21" ht="16.5" customHeight="1">
      <c r="A944" s="7"/>
      <c r="B944" s="7"/>
      <c r="C944" s="7"/>
      <c r="D944" s="7"/>
      <c r="E944" s="7" t="s">
        <v>418</v>
      </c>
      <c r="F944" s="7"/>
      <c r="G944" s="7"/>
      <c r="H944" s="7"/>
      <c r="I944" s="7"/>
      <c r="J944" s="7"/>
      <c r="K944" s="7"/>
      <c r="L944" s="9" t="s">
        <v>413</v>
      </c>
      <c r="M944" s="18">
        <v>319</v>
      </c>
      <c r="N944" s="18">
        <v>213</v>
      </c>
      <c r="O944" s="18">
        <v>196</v>
      </c>
      <c r="P944" s="18">
        <v>112</v>
      </c>
      <c r="Q944" s="18">
        <v>362</v>
      </c>
      <c r="R944" s="18">
        <v>372</v>
      </c>
      <c r="S944" s="25" t="s">
        <v>144</v>
      </c>
      <c r="T944" s="25" t="s">
        <v>163</v>
      </c>
      <c r="U944" s="18">
        <v>260</v>
      </c>
    </row>
    <row r="945" spans="1:21" ht="16.5" customHeight="1">
      <c r="A945" s="7"/>
      <c r="B945" s="7"/>
      <c r="C945" s="7"/>
      <c r="D945" s="7"/>
      <c r="E945" s="7" t="s">
        <v>419</v>
      </c>
      <c r="F945" s="7"/>
      <c r="G945" s="7"/>
      <c r="H945" s="7"/>
      <c r="I945" s="7"/>
      <c r="J945" s="7"/>
      <c r="K945" s="7"/>
      <c r="L945" s="9" t="s">
        <v>413</v>
      </c>
      <c r="M945" s="18">
        <v>347</v>
      </c>
      <c r="N945" s="18">
        <v>162</v>
      </c>
      <c r="O945" s="18">
        <v>181</v>
      </c>
      <c r="P945" s="27">
        <v>84</v>
      </c>
      <c r="Q945" s="18">
        <v>203</v>
      </c>
      <c r="R945" s="18">
        <v>388</v>
      </c>
      <c r="S945" s="25" t="s">
        <v>144</v>
      </c>
      <c r="T945" s="25" t="s">
        <v>163</v>
      </c>
      <c r="U945" s="18">
        <v>266</v>
      </c>
    </row>
    <row r="946" spans="1:21" ht="16.5" customHeight="1">
      <c r="A946" s="7"/>
      <c r="B946" s="7"/>
      <c r="C946" s="7"/>
      <c r="D946" s="7"/>
      <c r="E946" s="7" t="s">
        <v>420</v>
      </c>
      <c r="F946" s="7"/>
      <c r="G946" s="7"/>
      <c r="H946" s="7"/>
      <c r="I946" s="7"/>
      <c r="J946" s="7"/>
      <c r="K946" s="7"/>
      <c r="L946" s="9" t="s">
        <v>413</v>
      </c>
      <c r="M946" s="18">
        <v>383</v>
      </c>
      <c r="N946" s="18">
        <v>363</v>
      </c>
      <c r="O946" s="18">
        <v>325</v>
      </c>
      <c r="P946" s="25" t="s">
        <v>163</v>
      </c>
      <c r="Q946" s="25" t="s">
        <v>163</v>
      </c>
      <c r="R946" s="25" t="s">
        <v>163</v>
      </c>
      <c r="S946" s="25" t="s">
        <v>144</v>
      </c>
      <c r="T946" s="25" t="s">
        <v>163</v>
      </c>
      <c r="U946" s="18">
        <v>363</v>
      </c>
    </row>
    <row r="947" spans="1:21" ht="16.5" customHeight="1">
      <c r="A947" s="7"/>
      <c r="B947" s="7"/>
      <c r="C947" s="7"/>
      <c r="D947" s="7"/>
      <c r="E947" s="7" t="s">
        <v>421</v>
      </c>
      <c r="F947" s="7"/>
      <c r="G947" s="7"/>
      <c r="H947" s="7"/>
      <c r="I947" s="7"/>
      <c r="J947" s="7"/>
      <c r="K947" s="7"/>
      <c r="L947" s="9" t="s">
        <v>413</v>
      </c>
      <c r="M947" s="18">
        <v>347</v>
      </c>
      <c r="N947" s="18">
        <v>169</v>
      </c>
      <c r="O947" s="18">
        <v>238</v>
      </c>
      <c r="P947" s="18">
        <v>322</v>
      </c>
      <c r="Q947" s="25" t="s">
        <v>163</v>
      </c>
      <c r="R947" s="25" t="s">
        <v>163</v>
      </c>
      <c r="S947" s="25" t="s">
        <v>144</v>
      </c>
      <c r="T947" s="25" t="s">
        <v>163</v>
      </c>
      <c r="U947" s="18">
        <v>259</v>
      </c>
    </row>
    <row r="948" spans="1:21" ht="16.5" customHeight="1">
      <c r="A948" s="7"/>
      <c r="B948" s="7"/>
      <c r="C948" s="7"/>
      <c r="D948" s="7"/>
      <c r="E948" s="7" t="s">
        <v>422</v>
      </c>
      <c r="F948" s="7"/>
      <c r="G948" s="7"/>
      <c r="H948" s="7"/>
      <c r="I948" s="7"/>
      <c r="J948" s="7"/>
      <c r="K948" s="7"/>
      <c r="L948" s="9" t="s">
        <v>413</v>
      </c>
      <c r="M948" s="18">
        <v>263</v>
      </c>
      <c r="N948" s="18">
        <v>106</v>
      </c>
      <c r="O948" s="27">
        <v>88</v>
      </c>
      <c r="P948" s="27">
        <v>97</v>
      </c>
      <c r="Q948" s="18">
        <v>159</v>
      </c>
      <c r="R948" s="25" t="s">
        <v>163</v>
      </c>
      <c r="S948" s="25" t="s">
        <v>144</v>
      </c>
      <c r="T948" s="24" t="s">
        <v>132</v>
      </c>
      <c r="U948" s="18">
        <v>127</v>
      </c>
    </row>
    <row r="949" spans="1:21" ht="16.5" customHeight="1">
      <c r="A949" s="7"/>
      <c r="B949" s="7"/>
      <c r="C949" s="7"/>
      <c r="D949" s="7"/>
      <c r="E949" s="7" t="s">
        <v>423</v>
      </c>
      <c r="F949" s="7"/>
      <c r="G949" s="7"/>
      <c r="H949" s="7"/>
      <c r="I949" s="7"/>
      <c r="J949" s="7"/>
      <c r="K949" s="7"/>
      <c r="L949" s="9" t="s">
        <v>413</v>
      </c>
      <c r="M949" s="18">
        <v>365</v>
      </c>
      <c r="N949" s="18">
        <v>584</v>
      </c>
      <c r="O949" s="18">
        <v>328</v>
      </c>
      <c r="P949" s="25" t="s">
        <v>163</v>
      </c>
      <c r="Q949" s="18">
        <v>412</v>
      </c>
      <c r="R949" s="25" t="s">
        <v>163</v>
      </c>
      <c r="S949" s="25" t="s">
        <v>144</v>
      </c>
      <c r="T949" s="25" t="s">
        <v>163</v>
      </c>
      <c r="U949" s="18">
        <v>384</v>
      </c>
    </row>
    <row r="950" spans="1:21" ht="16.5" customHeight="1">
      <c r="A950" s="7"/>
      <c r="B950" s="7"/>
      <c r="C950" s="7"/>
      <c r="D950" s="7"/>
      <c r="E950" s="7" t="s">
        <v>424</v>
      </c>
      <c r="F950" s="7"/>
      <c r="G950" s="7"/>
      <c r="H950" s="7"/>
      <c r="I950" s="7"/>
      <c r="J950" s="7"/>
      <c r="K950" s="7"/>
      <c r="L950" s="9" t="s">
        <v>413</v>
      </c>
      <c r="M950" s="18">
        <v>361</v>
      </c>
      <c r="N950" s="18">
        <v>276</v>
      </c>
      <c r="O950" s="18">
        <v>283</v>
      </c>
      <c r="P950" s="18">
        <v>348</v>
      </c>
      <c r="Q950" s="18">
        <v>399</v>
      </c>
      <c r="R950" s="18">
        <v>629</v>
      </c>
      <c r="S950" s="25" t="s">
        <v>144</v>
      </c>
      <c r="T950" s="25" t="s">
        <v>163</v>
      </c>
      <c r="U950" s="18">
        <v>356</v>
      </c>
    </row>
    <row r="951" spans="1:21" ht="16.5" customHeight="1">
      <c r="A951" s="7"/>
      <c r="B951" s="7"/>
      <c r="C951" s="7"/>
      <c r="D951" s="7"/>
      <c r="E951" s="7" t="s">
        <v>425</v>
      </c>
      <c r="F951" s="7"/>
      <c r="G951" s="7"/>
      <c r="H951" s="7"/>
      <c r="I951" s="7"/>
      <c r="J951" s="7"/>
      <c r="K951" s="7"/>
      <c r="L951" s="9" t="s">
        <v>413</v>
      </c>
      <c r="M951" s="18">
        <v>358</v>
      </c>
      <c r="N951" s="18">
        <v>339</v>
      </c>
      <c r="O951" s="18">
        <v>298</v>
      </c>
      <c r="P951" s="18">
        <v>179</v>
      </c>
      <c r="Q951" s="18">
        <v>372</v>
      </c>
      <c r="R951" s="18">
        <v>493</v>
      </c>
      <c r="S951" s="25" t="s">
        <v>144</v>
      </c>
      <c r="T951" s="25" t="s">
        <v>163</v>
      </c>
      <c r="U951" s="18">
        <v>353</v>
      </c>
    </row>
    <row r="952" spans="1:21" ht="16.5" customHeight="1">
      <c r="A952" s="7"/>
      <c r="B952" s="7"/>
      <c r="C952" s="7"/>
      <c r="D952" s="7"/>
      <c r="E952" s="7" t="s">
        <v>426</v>
      </c>
      <c r="F952" s="7"/>
      <c r="G952" s="7"/>
      <c r="H952" s="7"/>
      <c r="I952" s="7"/>
      <c r="J952" s="7"/>
      <c r="K952" s="7"/>
      <c r="L952" s="9" t="s">
        <v>413</v>
      </c>
      <c r="M952" s="18">
        <v>365</v>
      </c>
      <c r="N952" s="18">
        <v>377</v>
      </c>
      <c r="O952" s="18">
        <v>332</v>
      </c>
      <c r="P952" s="18">
        <v>269</v>
      </c>
      <c r="Q952" s="18">
        <v>384</v>
      </c>
      <c r="R952" s="18">
        <v>678</v>
      </c>
      <c r="S952" s="25" t="s">
        <v>144</v>
      </c>
      <c r="T952" s="25" t="s">
        <v>163</v>
      </c>
      <c r="U952" s="18">
        <v>364</v>
      </c>
    </row>
    <row r="953" spans="1:21" ht="29.45" customHeight="1">
      <c r="A953" s="7"/>
      <c r="B953" s="7"/>
      <c r="C953" s="7"/>
      <c r="D953" s="7"/>
      <c r="E953" s="69" t="s">
        <v>427</v>
      </c>
      <c r="F953" s="69"/>
      <c r="G953" s="69"/>
      <c r="H953" s="69"/>
      <c r="I953" s="69"/>
      <c r="J953" s="69"/>
      <c r="K953" s="69"/>
      <c r="L953" s="9" t="s">
        <v>413</v>
      </c>
      <c r="M953" s="18">
        <v>353</v>
      </c>
      <c r="N953" s="18">
        <v>399</v>
      </c>
      <c r="O953" s="18">
        <v>339</v>
      </c>
      <c r="P953" s="18">
        <v>219</v>
      </c>
      <c r="Q953" s="18">
        <v>348</v>
      </c>
      <c r="R953" s="25" t="s">
        <v>163</v>
      </c>
      <c r="S953" s="25" t="s">
        <v>144</v>
      </c>
      <c r="T953" s="25" t="s">
        <v>163</v>
      </c>
      <c r="U953" s="18">
        <v>354</v>
      </c>
    </row>
    <row r="954" spans="1:21" ht="16.5" customHeight="1">
      <c r="A954" s="7"/>
      <c r="B954" s="7"/>
      <c r="C954" s="7"/>
      <c r="D954" s="7"/>
      <c r="E954" s="7" t="s">
        <v>428</v>
      </c>
      <c r="F954" s="7"/>
      <c r="G954" s="7"/>
      <c r="H954" s="7"/>
      <c r="I954" s="7"/>
      <c r="J954" s="7"/>
      <c r="K954" s="7"/>
      <c r="L954" s="9" t="s">
        <v>413</v>
      </c>
      <c r="M954" s="18">
        <v>345</v>
      </c>
      <c r="N954" s="18">
        <v>192</v>
      </c>
      <c r="O954" s="18">
        <v>180</v>
      </c>
      <c r="P954" s="18">
        <v>170</v>
      </c>
      <c r="Q954" s="18">
        <v>307</v>
      </c>
      <c r="R954" s="18">
        <v>532</v>
      </c>
      <c r="S954" s="25" t="s">
        <v>144</v>
      </c>
      <c r="T954" s="18">
        <v>167</v>
      </c>
      <c r="U954" s="18">
        <v>297</v>
      </c>
    </row>
    <row r="955" spans="1:21" ht="16.5" customHeight="1">
      <c r="A955" s="7"/>
      <c r="B955" s="7"/>
      <c r="C955" s="7" t="s">
        <v>312</v>
      </c>
      <c r="D955" s="7"/>
      <c r="E955" s="7"/>
      <c r="F955" s="7"/>
      <c r="G955" s="7"/>
      <c r="H955" s="7"/>
      <c r="I955" s="7"/>
      <c r="J955" s="7"/>
      <c r="K955" s="7"/>
      <c r="L955" s="9"/>
      <c r="M955" s="10"/>
      <c r="N955" s="10"/>
      <c r="O955" s="10"/>
      <c r="P955" s="10"/>
      <c r="Q955" s="10"/>
      <c r="R955" s="10"/>
      <c r="S955" s="10"/>
      <c r="T955" s="10"/>
      <c r="U955" s="10"/>
    </row>
    <row r="956" spans="1:21" ht="16.5" customHeight="1">
      <c r="A956" s="7"/>
      <c r="B956" s="7"/>
      <c r="C956" s="7"/>
      <c r="D956" s="7" t="s">
        <v>411</v>
      </c>
      <c r="E956" s="7"/>
      <c r="F956" s="7"/>
      <c r="G956" s="7"/>
      <c r="H956" s="7"/>
      <c r="I956" s="7"/>
      <c r="J956" s="7"/>
      <c r="K956" s="7"/>
      <c r="L956" s="9"/>
      <c r="M956" s="10"/>
      <c r="N956" s="10"/>
      <c r="O956" s="10"/>
      <c r="P956" s="10"/>
      <c r="Q956" s="10"/>
      <c r="R956" s="10"/>
      <c r="S956" s="10"/>
      <c r="T956" s="10"/>
      <c r="U956" s="10"/>
    </row>
    <row r="957" spans="1:21" ht="16.5" customHeight="1">
      <c r="A957" s="7"/>
      <c r="B957" s="7"/>
      <c r="C957" s="7"/>
      <c r="D957" s="7"/>
      <c r="E957" s="7" t="s">
        <v>412</v>
      </c>
      <c r="F957" s="7"/>
      <c r="G957" s="7"/>
      <c r="H957" s="7"/>
      <c r="I957" s="7"/>
      <c r="J957" s="7"/>
      <c r="K957" s="7"/>
      <c r="L957" s="9" t="s">
        <v>413</v>
      </c>
      <c r="M957" s="18">
        <v>279</v>
      </c>
      <c r="N957" s="27">
        <v>25</v>
      </c>
      <c r="O957" s="27">
        <v>83</v>
      </c>
      <c r="P957" s="27">
        <v>33</v>
      </c>
      <c r="Q957" s="18">
        <v>117</v>
      </c>
      <c r="R957" s="18">
        <v>333</v>
      </c>
      <c r="S957" s="25" t="s">
        <v>144</v>
      </c>
      <c r="T957" s="24" t="s">
        <v>132</v>
      </c>
      <c r="U957" s="18">
        <v>193</v>
      </c>
    </row>
    <row r="958" spans="1:21" ht="16.5" customHeight="1">
      <c r="A958" s="7"/>
      <c r="B958" s="7"/>
      <c r="C958" s="7"/>
      <c r="D958" s="7"/>
      <c r="E958" s="7" t="s">
        <v>414</v>
      </c>
      <c r="F958" s="7"/>
      <c r="G958" s="7"/>
      <c r="H958" s="7"/>
      <c r="I958" s="7"/>
      <c r="J958" s="7"/>
      <c r="K958" s="7"/>
      <c r="L958" s="9" t="s">
        <v>413</v>
      </c>
      <c r="M958" s="27">
        <v>57</v>
      </c>
      <c r="N958" s="27">
        <v>26</v>
      </c>
      <c r="O958" s="27">
        <v>56</v>
      </c>
      <c r="P958" s="27">
        <v>30</v>
      </c>
      <c r="Q958" s="27">
        <v>21</v>
      </c>
      <c r="R958" s="25" t="s">
        <v>163</v>
      </c>
      <c r="S958" s="25" t="s">
        <v>144</v>
      </c>
      <c r="T958" s="24" t="s">
        <v>132</v>
      </c>
      <c r="U958" s="27">
        <v>41</v>
      </c>
    </row>
    <row r="959" spans="1:21" ht="29.45" customHeight="1">
      <c r="A959" s="7"/>
      <c r="B959" s="7"/>
      <c r="C959" s="7"/>
      <c r="D959" s="7"/>
      <c r="E959" s="69" t="s">
        <v>415</v>
      </c>
      <c r="F959" s="69"/>
      <c r="G959" s="69"/>
      <c r="H959" s="69"/>
      <c r="I959" s="69"/>
      <c r="J959" s="69"/>
      <c r="K959" s="69"/>
      <c r="L959" s="9" t="s">
        <v>413</v>
      </c>
      <c r="M959" s="24" t="s">
        <v>132</v>
      </c>
      <c r="N959" s="24" t="s">
        <v>132</v>
      </c>
      <c r="O959" s="24" t="s">
        <v>132</v>
      </c>
      <c r="P959" s="24" t="s">
        <v>132</v>
      </c>
      <c r="Q959" s="24" t="s">
        <v>132</v>
      </c>
      <c r="R959" s="24" t="s">
        <v>132</v>
      </c>
      <c r="S959" s="25" t="s">
        <v>144</v>
      </c>
      <c r="T959" s="24" t="s">
        <v>132</v>
      </c>
      <c r="U959" s="24" t="s">
        <v>132</v>
      </c>
    </row>
    <row r="960" spans="1:21" ht="16.5" customHeight="1">
      <c r="A960" s="7"/>
      <c r="B960" s="7"/>
      <c r="C960" s="7"/>
      <c r="D960" s="7"/>
      <c r="E960" s="7" t="s">
        <v>416</v>
      </c>
      <c r="F960" s="7"/>
      <c r="G960" s="7"/>
      <c r="H960" s="7"/>
      <c r="I960" s="7"/>
      <c r="J960" s="7"/>
      <c r="K960" s="7"/>
      <c r="L960" s="9" t="s">
        <v>413</v>
      </c>
      <c r="M960" s="27">
        <v>34</v>
      </c>
      <c r="N960" s="27">
        <v>20</v>
      </c>
      <c r="O960" s="27">
        <v>35</v>
      </c>
      <c r="P960" s="24">
        <v>9</v>
      </c>
      <c r="Q960" s="27">
        <v>25</v>
      </c>
      <c r="R960" s="27">
        <v>41</v>
      </c>
      <c r="S960" s="25" t="s">
        <v>144</v>
      </c>
      <c r="T960" s="24" t="s">
        <v>132</v>
      </c>
      <c r="U960" s="27">
        <v>20</v>
      </c>
    </row>
    <row r="961" spans="1:21" ht="16.5" customHeight="1">
      <c r="A961" s="7"/>
      <c r="B961" s="7"/>
      <c r="C961" s="7"/>
      <c r="D961" s="7"/>
      <c r="E961" s="7" t="s">
        <v>417</v>
      </c>
      <c r="F961" s="7"/>
      <c r="G961" s="7"/>
      <c r="H961" s="7"/>
      <c r="I961" s="7"/>
      <c r="J961" s="7"/>
      <c r="K961" s="7"/>
      <c r="L961" s="9" t="s">
        <v>413</v>
      </c>
      <c r="M961" s="27">
        <v>57</v>
      </c>
      <c r="N961" s="27">
        <v>42</v>
      </c>
      <c r="O961" s="27">
        <v>74</v>
      </c>
      <c r="P961" s="27">
        <v>26</v>
      </c>
      <c r="Q961" s="25" t="s">
        <v>163</v>
      </c>
      <c r="R961" s="25" t="s">
        <v>163</v>
      </c>
      <c r="S961" s="25" t="s">
        <v>144</v>
      </c>
      <c r="T961" s="24" t="s">
        <v>132</v>
      </c>
      <c r="U961" s="27">
        <v>47</v>
      </c>
    </row>
    <row r="962" spans="1:21" ht="16.5" customHeight="1">
      <c r="A962" s="7"/>
      <c r="B962" s="7"/>
      <c r="C962" s="7"/>
      <c r="D962" s="7"/>
      <c r="E962" s="7" t="s">
        <v>418</v>
      </c>
      <c r="F962" s="7"/>
      <c r="G962" s="7"/>
      <c r="H962" s="7"/>
      <c r="I962" s="7"/>
      <c r="J962" s="7"/>
      <c r="K962" s="7"/>
      <c r="L962" s="9" t="s">
        <v>413</v>
      </c>
      <c r="M962" s="27">
        <v>77</v>
      </c>
      <c r="N962" s="27">
        <v>62</v>
      </c>
      <c r="O962" s="27">
        <v>71</v>
      </c>
      <c r="P962" s="27">
        <v>41</v>
      </c>
      <c r="Q962" s="27">
        <v>29</v>
      </c>
      <c r="R962" s="25" t="s">
        <v>163</v>
      </c>
      <c r="S962" s="25" t="s">
        <v>144</v>
      </c>
      <c r="T962" s="24" t="s">
        <v>132</v>
      </c>
      <c r="U962" s="27">
        <v>58</v>
      </c>
    </row>
    <row r="963" spans="1:21" ht="16.5" customHeight="1">
      <c r="A963" s="7"/>
      <c r="B963" s="7"/>
      <c r="C963" s="7"/>
      <c r="D963" s="7"/>
      <c r="E963" s="7" t="s">
        <v>419</v>
      </c>
      <c r="F963" s="7"/>
      <c r="G963" s="7"/>
      <c r="H963" s="7"/>
      <c r="I963" s="7"/>
      <c r="J963" s="7"/>
      <c r="K963" s="7"/>
      <c r="L963" s="9" t="s">
        <v>413</v>
      </c>
      <c r="M963" s="27">
        <v>75</v>
      </c>
      <c r="N963" s="27">
        <v>34</v>
      </c>
      <c r="O963" s="27">
        <v>65</v>
      </c>
      <c r="P963" s="27">
        <v>36</v>
      </c>
      <c r="Q963" s="27">
        <v>20</v>
      </c>
      <c r="R963" s="25" t="s">
        <v>163</v>
      </c>
      <c r="S963" s="25" t="s">
        <v>144</v>
      </c>
      <c r="T963" s="24" t="s">
        <v>132</v>
      </c>
      <c r="U963" s="27">
        <v>55</v>
      </c>
    </row>
    <row r="964" spans="1:21" ht="16.5" customHeight="1">
      <c r="A964" s="7"/>
      <c r="B964" s="7"/>
      <c r="C964" s="7"/>
      <c r="D964" s="7"/>
      <c r="E964" s="7" t="s">
        <v>420</v>
      </c>
      <c r="F964" s="7"/>
      <c r="G964" s="7"/>
      <c r="H964" s="7"/>
      <c r="I964" s="7"/>
      <c r="J964" s="7"/>
      <c r="K964" s="7"/>
      <c r="L964" s="9" t="s">
        <v>413</v>
      </c>
      <c r="M964" s="25" t="s">
        <v>163</v>
      </c>
      <c r="N964" s="25" t="s">
        <v>163</v>
      </c>
      <c r="O964" s="25" t="s">
        <v>163</v>
      </c>
      <c r="P964" s="25" t="s">
        <v>163</v>
      </c>
      <c r="Q964" s="25" t="s">
        <v>163</v>
      </c>
      <c r="R964" s="25" t="s">
        <v>163</v>
      </c>
      <c r="S964" s="25" t="s">
        <v>144</v>
      </c>
      <c r="T964" s="24" t="s">
        <v>132</v>
      </c>
      <c r="U964" s="18">
        <v>116</v>
      </c>
    </row>
    <row r="965" spans="1:21" ht="16.5" customHeight="1">
      <c r="A965" s="7"/>
      <c r="B965" s="7"/>
      <c r="C965" s="7"/>
      <c r="D965" s="7"/>
      <c r="E965" s="7" t="s">
        <v>421</v>
      </c>
      <c r="F965" s="7"/>
      <c r="G965" s="7"/>
      <c r="H965" s="7"/>
      <c r="I965" s="7"/>
      <c r="J965" s="7"/>
      <c r="K965" s="7"/>
      <c r="L965" s="9" t="s">
        <v>413</v>
      </c>
      <c r="M965" s="25" t="s">
        <v>163</v>
      </c>
      <c r="N965" s="27">
        <v>75</v>
      </c>
      <c r="O965" s="25" t="s">
        <v>163</v>
      </c>
      <c r="P965" s="27">
        <v>61</v>
      </c>
      <c r="Q965" s="25" t="s">
        <v>163</v>
      </c>
      <c r="R965" s="24" t="s">
        <v>132</v>
      </c>
      <c r="S965" s="25" t="s">
        <v>144</v>
      </c>
      <c r="T965" s="24" t="s">
        <v>132</v>
      </c>
      <c r="U965" s="27">
        <v>62</v>
      </c>
    </row>
    <row r="966" spans="1:21" ht="16.5" customHeight="1">
      <c r="A966" s="7"/>
      <c r="B966" s="7"/>
      <c r="C966" s="7"/>
      <c r="D966" s="7"/>
      <c r="E966" s="7" t="s">
        <v>422</v>
      </c>
      <c r="F966" s="7"/>
      <c r="G966" s="7"/>
      <c r="H966" s="7"/>
      <c r="I966" s="7"/>
      <c r="J966" s="7"/>
      <c r="K966" s="7"/>
      <c r="L966" s="9" t="s">
        <v>413</v>
      </c>
      <c r="M966" s="27">
        <v>68</v>
      </c>
      <c r="N966" s="27">
        <v>35</v>
      </c>
      <c r="O966" s="24" t="s">
        <v>132</v>
      </c>
      <c r="P966" s="27">
        <v>23</v>
      </c>
      <c r="Q966" s="25" t="s">
        <v>163</v>
      </c>
      <c r="R966" s="24" t="s">
        <v>132</v>
      </c>
      <c r="S966" s="25" t="s">
        <v>144</v>
      </c>
      <c r="T966" s="24" t="s">
        <v>132</v>
      </c>
      <c r="U966" s="27">
        <v>37</v>
      </c>
    </row>
    <row r="967" spans="1:21" ht="16.5" customHeight="1">
      <c r="A967" s="7"/>
      <c r="B967" s="7"/>
      <c r="C967" s="7"/>
      <c r="D967" s="7"/>
      <c r="E967" s="7" t="s">
        <v>423</v>
      </c>
      <c r="F967" s="7"/>
      <c r="G967" s="7"/>
      <c r="H967" s="7"/>
      <c r="I967" s="7"/>
      <c r="J967" s="7"/>
      <c r="K967" s="7"/>
      <c r="L967" s="9" t="s">
        <v>413</v>
      </c>
      <c r="M967" s="18">
        <v>318</v>
      </c>
      <c r="N967" s="18">
        <v>149</v>
      </c>
      <c r="O967" s="25" t="s">
        <v>163</v>
      </c>
      <c r="P967" s="18">
        <v>182</v>
      </c>
      <c r="Q967" s="25" t="s">
        <v>163</v>
      </c>
      <c r="R967" s="24" t="s">
        <v>132</v>
      </c>
      <c r="S967" s="25" t="s">
        <v>144</v>
      </c>
      <c r="T967" s="24" t="s">
        <v>132</v>
      </c>
      <c r="U967" s="18">
        <v>232</v>
      </c>
    </row>
    <row r="968" spans="1:21" ht="16.5" customHeight="1">
      <c r="A968" s="7"/>
      <c r="B968" s="7"/>
      <c r="C968" s="7"/>
      <c r="D968" s="7"/>
      <c r="E968" s="7" t="s">
        <v>424</v>
      </c>
      <c r="F968" s="7"/>
      <c r="G968" s="7"/>
      <c r="H968" s="7"/>
      <c r="I968" s="7"/>
      <c r="J968" s="7"/>
      <c r="K968" s="7"/>
      <c r="L968" s="9" t="s">
        <v>413</v>
      </c>
      <c r="M968" s="18">
        <v>195</v>
      </c>
      <c r="N968" s="18">
        <v>124</v>
      </c>
      <c r="O968" s="25" t="s">
        <v>163</v>
      </c>
      <c r="P968" s="18">
        <v>119</v>
      </c>
      <c r="Q968" s="25" t="s">
        <v>163</v>
      </c>
      <c r="R968" s="25" t="s">
        <v>163</v>
      </c>
      <c r="S968" s="25" t="s">
        <v>144</v>
      </c>
      <c r="T968" s="24" t="s">
        <v>132</v>
      </c>
      <c r="U968" s="18">
        <v>128</v>
      </c>
    </row>
    <row r="969" spans="1:21" ht="16.5" customHeight="1">
      <c r="A969" s="7"/>
      <c r="B969" s="7"/>
      <c r="C969" s="7"/>
      <c r="D969" s="7"/>
      <c r="E969" s="7" t="s">
        <v>425</v>
      </c>
      <c r="F969" s="7"/>
      <c r="G969" s="7"/>
      <c r="H969" s="7"/>
      <c r="I969" s="7"/>
      <c r="J969" s="7"/>
      <c r="K969" s="7"/>
      <c r="L969" s="9" t="s">
        <v>413</v>
      </c>
      <c r="M969" s="18">
        <v>238</v>
      </c>
      <c r="N969" s="18">
        <v>238</v>
      </c>
      <c r="O969" s="27">
        <v>63</v>
      </c>
      <c r="P969" s="27">
        <v>70</v>
      </c>
      <c r="Q969" s="25" t="s">
        <v>163</v>
      </c>
      <c r="R969" s="24" t="s">
        <v>132</v>
      </c>
      <c r="S969" s="25" t="s">
        <v>144</v>
      </c>
      <c r="T969" s="24" t="s">
        <v>132</v>
      </c>
      <c r="U969" s="18">
        <v>164</v>
      </c>
    </row>
    <row r="970" spans="1:21" ht="16.5" customHeight="1">
      <c r="A970" s="7"/>
      <c r="B970" s="7"/>
      <c r="C970" s="7"/>
      <c r="D970" s="7"/>
      <c r="E970" s="7" t="s">
        <v>426</v>
      </c>
      <c r="F970" s="7"/>
      <c r="G970" s="7"/>
      <c r="H970" s="7"/>
      <c r="I970" s="7"/>
      <c r="J970" s="7"/>
      <c r="K970" s="7"/>
      <c r="L970" s="9" t="s">
        <v>413</v>
      </c>
      <c r="M970" s="18">
        <v>277</v>
      </c>
      <c r="N970" s="18">
        <v>303</v>
      </c>
      <c r="O970" s="27">
        <v>95</v>
      </c>
      <c r="P970" s="27">
        <v>97</v>
      </c>
      <c r="Q970" s="18">
        <v>164</v>
      </c>
      <c r="R970" s="24" t="s">
        <v>132</v>
      </c>
      <c r="S970" s="25" t="s">
        <v>144</v>
      </c>
      <c r="T970" s="24" t="s">
        <v>132</v>
      </c>
      <c r="U970" s="18">
        <v>228</v>
      </c>
    </row>
    <row r="971" spans="1:21" ht="29.45" customHeight="1">
      <c r="A971" s="7"/>
      <c r="B971" s="7"/>
      <c r="C971" s="7"/>
      <c r="D971" s="7"/>
      <c r="E971" s="69" t="s">
        <v>427</v>
      </c>
      <c r="F971" s="69"/>
      <c r="G971" s="69"/>
      <c r="H971" s="69"/>
      <c r="I971" s="69"/>
      <c r="J971" s="69"/>
      <c r="K971" s="69"/>
      <c r="L971" s="9" t="s">
        <v>413</v>
      </c>
      <c r="M971" s="18">
        <v>184</v>
      </c>
      <c r="N971" s="27">
        <v>53</v>
      </c>
      <c r="O971" s="25" t="s">
        <v>163</v>
      </c>
      <c r="P971" s="25" t="s">
        <v>163</v>
      </c>
      <c r="Q971" s="25" t="s">
        <v>163</v>
      </c>
      <c r="R971" s="25" t="s">
        <v>163</v>
      </c>
      <c r="S971" s="25" t="s">
        <v>144</v>
      </c>
      <c r="T971" s="24" t="s">
        <v>132</v>
      </c>
      <c r="U971" s="27">
        <v>86</v>
      </c>
    </row>
    <row r="972" spans="1:21" ht="16.5" customHeight="1">
      <c r="A972" s="7"/>
      <c r="B972" s="7"/>
      <c r="C972" s="7"/>
      <c r="D972" s="7"/>
      <c r="E972" s="7" t="s">
        <v>428</v>
      </c>
      <c r="F972" s="7"/>
      <c r="G972" s="7"/>
      <c r="H972" s="7"/>
      <c r="I972" s="7"/>
      <c r="J972" s="7"/>
      <c r="K972" s="7"/>
      <c r="L972" s="9" t="s">
        <v>413</v>
      </c>
      <c r="M972" s="27">
        <v>78</v>
      </c>
      <c r="N972" s="27">
        <v>29</v>
      </c>
      <c r="O972" s="27">
        <v>41</v>
      </c>
      <c r="P972" s="27">
        <v>26</v>
      </c>
      <c r="Q972" s="27">
        <v>27</v>
      </c>
      <c r="R972" s="27">
        <v>56</v>
      </c>
      <c r="S972" s="25" t="s">
        <v>144</v>
      </c>
      <c r="T972" s="24" t="s">
        <v>132</v>
      </c>
      <c r="U972" s="27">
        <v>44</v>
      </c>
    </row>
    <row r="973" spans="1:21" ht="16.5" customHeight="1">
      <c r="A973" s="7"/>
      <c r="B973" s="7"/>
      <c r="C973" s="7"/>
      <c r="D973" s="7" t="s">
        <v>429</v>
      </c>
      <c r="E973" s="7"/>
      <c r="F973" s="7"/>
      <c r="G973" s="7"/>
      <c r="H973" s="7"/>
      <c r="I973" s="7"/>
      <c r="J973" s="7"/>
      <c r="K973" s="7"/>
      <c r="L973" s="9"/>
      <c r="M973" s="10"/>
      <c r="N973" s="10"/>
      <c r="O973" s="10"/>
      <c r="P973" s="10"/>
      <c r="Q973" s="10"/>
      <c r="R973" s="10"/>
      <c r="S973" s="10"/>
      <c r="T973" s="10"/>
      <c r="U973" s="10"/>
    </row>
    <row r="974" spans="1:21" ht="16.5" customHeight="1">
      <c r="A974" s="7"/>
      <c r="B974" s="7"/>
      <c r="C974" s="7"/>
      <c r="D974" s="7"/>
      <c r="E974" s="7" t="s">
        <v>412</v>
      </c>
      <c r="F974" s="7"/>
      <c r="G974" s="7"/>
      <c r="H974" s="7"/>
      <c r="I974" s="7"/>
      <c r="J974" s="7"/>
      <c r="K974" s="7"/>
      <c r="L974" s="9" t="s">
        <v>413</v>
      </c>
      <c r="M974" s="18">
        <v>344</v>
      </c>
      <c r="N974" s="27">
        <v>86</v>
      </c>
      <c r="O974" s="18">
        <v>347</v>
      </c>
      <c r="P974" s="18">
        <v>193</v>
      </c>
      <c r="Q974" s="18">
        <v>294</v>
      </c>
      <c r="R974" s="18">
        <v>418</v>
      </c>
      <c r="S974" s="25" t="s">
        <v>144</v>
      </c>
      <c r="T974" s="24" t="s">
        <v>132</v>
      </c>
      <c r="U974" s="18">
        <v>343</v>
      </c>
    </row>
    <row r="975" spans="1:21" ht="16.5" customHeight="1">
      <c r="A975" s="7"/>
      <c r="B975" s="7"/>
      <c r="C975" s="7"/>
      <c r="D975" s="7"/>
      <c r="E975" s="7" t="s">
        <v>414</v>
      </c>
      <c r="F975" s="7"/>
      <c r="G975" s="7"/>
      <c r="H975" s="7"/>
      <c r="I975" s="7"/>
      <c r="J975" s="7"/>
      <c r="K975" s="7"/>
      <c r="L975" s="9" t="s">
        <v>413</v>
      </c>
      <c r="M975" s="18">
        <v>213</v>
      </c>
      <c r="N975" s="27">
        <v>84</v>
      </c>
      <c r="O975" s="18">
        <v>152</v>
      </c>
      <c r="P975" s="18">
        <v>104</v>
      </c>
      <c r="Q975" s="27">
        <v>64</v>
      </c>
      <c r="R975" s="25" t="s">
        <v>163</v>
      </c>
      <c r="S975" s="25" t="s">
        <v>144</v>
      </c>
      <c r="T975" s="24" t="s">
        <v>132</v>
      </c>
      <c r="U975" s="18">
        <v>136</v>
      </c>
    </row>
    <row r="976" spans="1:21" ht="29.45" customHeight="1">
      <c r="A976" s="7"/>
      <c r="B976" s="7"/>
      <c r="C976" s="7"/>
      <c r="D976" s="7"/>
      <c r="E976" s="69" t="s">
        <v>415</v>
      </c>
      <c r="F976" s="69"/>
      <c r="G976" s="69"/>
      <c r="H976" s="69"/>
      <c r="I976" s="69"/>
      <c r="J976" s="69"/>
      <c r="K976" s="69"/>
      <c r="L976" s="9" t="s">
        <v>413</v>
      </c>
      <c r="M976" s="24" t="s">
        <v>132</v>
      </c>
      <c r="N976" s="24" t="s">
        <v>132</v>
      </c>
      <c r="O976" s="24" t="s">
        <v>132</v>
      </c>
      <c r="P976" s="24" t="s">
        <v>132</v>
      </c>
      <c r="Q976" s="24" t="s">
        <v>132</v>
      </c>
      <c r="R976" s="24" t="s">
        <v>132</v>
      </c>
      <c r="S976" s="25" t="s">
        <v>144</v>
      </c>
      <c r="T976" s="24" t="s">
        <v>132</v>
      </c>
      <c r="U976" s="24" t="s">
        <v>132</v>
      </c>
    </row>
    <row r="977" spans="1:21" ht="16.5" customHeight="1">
      <c r="A977" s="7"/>
      <c r="B977" s="7"/>
      <c r="C977" s="7"/>
      <c r="D977" s="7"/>
      <c r="E977" s="7" t="s">
        <v>416</v>
      </c>
      <c r="F977" s="7"/>
      <c r="G977" s="7"/>
      <c r="H977" s="7"/>
      <c r="I977" s="7"/>
      <c r="J977" s="7"/>
      <c r="K977" s="7"/>
      <c r="L977" s="9" t="s">
        <v>413</v>
      </c>
      <c r="M977" s="18">
        <v>111</v>
      </c>
      <c r="N977" s="27">
        <v>74</v>
      </c>
      <c r="O977" s="27">
        <v>79</v>
      </c>
      <c r="P977" s="27">
        <v>80</v>
      </c>
      <c r="Q977" s="27">
        <v>81</v>
      </c>
      <c r="R977" s="18">
        <v>174</v>
      </c>
      <c r="S977" s="25" t="s">
        <v>144</v>
      </c>
      <c r="T977" s="24" t="s">
        <v>132</v>
      </c>
      <c r="U977" s="27">
        <v>82</v>
      </c>
    </row>
    <row r="978" spans="1:21" ht="16.5" customHeight="1">
      <c r="A978" s="7"/>
      <c r="B978" s="7"/>
      <c r="C978" s="7"/>
      <c r="D978" s="7"/>
      <c r="E978" s="7" t="s">
        <v>417</v>
      </c>
      <c r="F978" s="7"/>
      <c r="G978" s="7"/>
      <c r="H978" s="7"/>
      <c r="I978" s="7"/>
      <c r="J978" s="7"/>
      <c r="K978" s="7"/>
      <c r="L978" s="9" t="s">
        <v>413</v>
      </c>
      <c r="M978" s="18">
        <v>209</v>
      </c>
      <c r="N978" s="18">
        <v>147</v>
      </c>
      <c r="O978" s="18">
        <v>327</v>
      </c>
      <c r="P978" s="18">
        <v>126</v>
      </c>
      <c r="Q978" s="25" t="s">
        <v>163</v>
      </c>
      <c r="R978" s="25" t="s">
        <v>163</v>
      </c>
      <c r="S978" s="25" t="s">
        <v>144</v>
      </c>
      <c r="T978" s="24" t="s">
        <v>132</v>
      </c>
      <c r="U978" s="18">
        <v>159</v>
      </c>
    </row>
    <row r="979" spans="1:21" ht="16.5" customHeight="1">
      <c r="A979" s="7"/>
      <c r="B979" s="7"/>
      <c r="C979" s="7"/>
      <c r="D979" s="7"/>
      <c r="E979" s="7" t="s">
        <v>418</v>
      </c>
      <c r="F979" s="7"/>
      <c r="G979" s="7"/>
      <c r="H979" s="7"/>
      <c r="I979" s="7"/>
      <c r="J979" s="7"/>
      <c r="K979" s="7"/>
      <c r="L979" s="9" t="s">
        <v>413</v>
      </c>
      <c r="M979" s="18">
        <v>328</v>
      </c>
      <c r="N979" s="18">
        <v>161</v>
      </c>
      <c r="O979" s="18">
        <v>189</v>
      </c>
      <c r="P979" s="18">
        <v>108</v>
      </c>
      <c r="Q979" s="27">
        <v>76</v>
      </c>
      <c r="R979" s="25" t="s">
        <v>163</v>
      </c>
      <c r="S979" s="25" t="s">
        <v>144</v>
      </c>
      <c r="T979" s="24" t="s">
        <v>132</v>
      </c>
      <c r="U979" s="18">
        <v>189</v>
      </c>
    </row>
    <row r="980" spans="1:21" ht="16.5" customHeight="1">
      <c r="A980" s="7"/>
      <c r="B980" s="7"/>
      <c r="C980" s="7"/>
      <c r="D980" s="7"/>
      <c r="E980" s="7" t="s">
        <v>419</v>
      </c>
      <c r="F980" s="7"/>
      <c r="G980" s="7"/>
      <c r="H980" s="7"/>
      <c r="I980" s="7"/>
      <c r="J980" s="7"/>
      <c r="K980" s="7"/>
      <c r="L980" s="9" t="s">
        <v>413</v>
      </c>
      <c r="M980" s="18">
        <v>304</v>
      </c>
      <c r="N980" s="18">
        <v>103</v>
      </c>
      <c r="O980" s="18">
        <v>188</v>
      </c>
      <c r="P980" s="18">
        <v>106</v>
      </c>
      <c r="Q980" s="27">
        <v>62</v>
      </c>
      <c r="R980" s="25" t="s">
        <v>163</v>
      </c>
      <c r="S980" s="25" t="s">
        <v>144</v>
      </c>
      <c r="T980" s="24" t="s">
        <v>132</v>
      </c>
      <c r="U980" s="18">
        <v>208</v>
      </c>
    </row>
    <row r="981" spans="1:21" ht="16.5" customHeight="1">
      <c r="A981" s="7"/>
      <c r="B981" s="7"/>
      <c r="C981" s="7"/>
      <c r="D981" s="7"/>
      <c r="E981" s="7" t="s">
        <v>420</v>
      </c>
      <c r="F981" s="7"/>
      <c r="G981" s="7"/>
      <c r="H981" s="7"/>
      <c r="I981" s="7"/>
      <c r="J981" s="7"/>
      <c r="K981" s="7"/>
      <c r="L981" s="9" t="s">
        <v>413</v>
      </c>
      <c r="M981" s="25" t="s">
        <v>163</v>
      </c>
      <c r="N981" s="25" t="s">
        <v>163</v>
      </c>
      <c r="O981" s="25" t="s">
        <v>163</v>
      </c>
      <c r="P981" s="25" t="s">
        <v>163</v>
      </c>
      <c r="Q981" s="25" t="s">
        <v>163</v>
      </c>
      <c r="R981" s="25" t="s">
        <v>163</v>
      </c>
      <c r="S981" s="25" t="s">
        <v>144</v>
      </c>
      <c r="T981" s="24" t="s">
        <v>132</v>
      </c>
      <c r="U981" s="18">
        <v>349</v>
      </c>
    </row>
    <row r="982" spans="1:21" ht="16.5" customHeight="1">
      <c r="A982" s="7"/>
      <c r="B982" s="7"/>
      <c r="C982" s="7"/>
      <c r="D982" s="7"/>
      <c r="E982" s="7" t="s">
        <v>421</v>
      </c>
      <c r="F982" s="7"/>
      <c r="G982" s="7"/>
      <c r="H982" s="7"/>
      <c r="I982" s="7"/>
      <c r="J982" s="7"/>
      <c r="K982" s="7"/>
      <c r="L982" s="9" t="s">
        <v>413</v>
      </c>
      <c r="M982" s="25" t="s">
        <v>163</v>
      </c>
      <c r="N982" s="18">
        <v>153</v>
      </c>
      <c r="O982" s="25" t="s">
        <v>163</v>
      </c>
      <c r="P982" s="18">
        <v>109</v>
      </c>
      <c r="Q982" s="25" t="s">
        <v>163</v>
      </c>
      <c r="R982" s="24" t="s">
        <v>132</v>
      </c>
      <c r="S982" s="25" t="s">
        <v>144</v>
      </c>
      <c r="T982" s="24" t="s">
        <v>132</v>
      </c>
      <c r="U982" s="18">
        <v>143</v>
      </c>
    </row>
    <row r="983" spans="1:21" ht="16.5" customHeight="1">
      <c r="A983" s="7"/>
      <c r="B983" s="7"/>
      <c r="C983" s="7"/>
      <c r="D983" s="7"/>
      <c r="E983" s="7" t="s">
        <v>422</v>
      </c>
      <c r="F983" s="7"/>
      <c r="G983" s="7"/>
      <c r="H983" s="7"/>
      <c r="I983" s="7"/>
      <c r="J983" s="7"/>
      <c r="K983" s="7"/>
      <c r="L983" s="9" t="s">
        <v>413</v>
      </c>
      <c r="M983" s="18">
        <v>316</v>
      </c>
      <c r="N983" s="27">
        <v>88</v>
      </c>
      <c r="O983" s="24" t="s">
        <v>132</v>
      </c>
      <c r="P983" s="18">
        <v>114</v>
      </c>
      <c r="Q983" s="25" t="s">
        <v>163</v>
      </c>
      <c r="R983" s="24" t="s">
        <v>132</v>
      </c>
      <c r="S983" s="25" t="s">
        <v>144</v>
      </c>
      <c r="T983" s="24" t="s">
        <v>132</v>
      </c>
      <c r="U983" s="18">
        <v>121</v>
      </c>
    </row>
    <row r="984" spans="1:21" ht="16.5" customHeight="1">
      <c r="A984" s="7"/>
      <c r="B984" s="7"/>
      <c r="C984" s="7"/>
      <c r="D984" s="7"/>
      <c r="E984" s="7" t="s">
        <v>423</v>
      </c>
      <c r="F984" s="7"/>
      <c r="G984" s="7"/>
      <c r="H984" s="7"/>
      <c r="I984" s="7"/>
      <c r="J984" s="7"/>
      <c r="K984" s="7"/>
      <c r="L984" s="9" t="s">
        <v>413</v>
      </c>
      <c r="M984" s="18">
        <v>358</v>
      </c>
      <c r="N984" s="18">
        <v>314</v>
      </c>
      <c r="O984" s="25" t="s">
        <v>163</v>
      </c>
      <c r="P984" s="18">
        <v>363</v>
      </c>
      <c r="Q984" s="25" t="s">
        <v>163</v>
      </c>
      <c r="R984" s="24" t="s">
        <v>132</v>
      </c>
      <c r="S984" s="25" t="s">
        <v>144</v>
      </c>
      <c r="T984" s="24" t="s">
        <v>132</v>
      </c>
      <c r="U984" s="18">
        <v>356</v>
      </c>
    </row>
    <row r="985" spans="1:21" ht="16.5" customHeight="1">
      <c r="A985" s="7"/>
      <c r="B985" s="7"/>
      <c r="C985" s="7"/>
      <c r="D985" s="7"/>
      <c r="E985" s="7" t="s">
        <v>424</v>
      </c>
      <c r="F985" s="7"/>
      <c r="G985" s="7"/>
      <c r="H985" s="7"/>
      <c r="I985" s="7"/>
      <c r="J985" s="7"/>
      <c r="K985" s="7"/>
      <c r="L985" s="9" t="s">
        <v>413</v>
      </c>
      <c r="M985" s="18">
        <v>336</v>
      </c>
      <c r="N985" s="18">
        <v>317</v>
      </c>
      <c r="O985" s="25" t="s">
        <v>163</v>
      </c>
      <c r="P985" s="18">
        <v>344</v>
      </c>
      <c r="Q985" s="25" t="s">
        <v>163</v>
      </c>
      <c r="R985" s="25" t="s">
        <v>163</v>
      </c>
      <c r="S985" s="25" t="s">
        <v>144</v>
      </c>
      <c r="T985" s="24" t="s">
        <v>132</v>
      </c>
      <c r="U985" s="18">
        <v>332</v>
      </c>
    </row>
    <row r="986" spans="1:21" ht="16.5" customHeight="1">
      <c r="A986" s="7"/>
      <c r="B986" s="7"/>
      <c r="C986" s="7"/>
      <c r="D986" s="7"/>
      <c r="E986" s="7" t="s">
        <v>425</v>
      </c>
      <c r="F986" s="7"/>
      <c r="G986" s="7"/>
      <c r="H986" s="7"/>
      <c r="I986" s="7"/>
      <c r="J986" s="7"/>
      <c r="K986" s="7"/>
      <c r="L986" s="9" t="s">
        <v>413</v>
      </c>
      <c r="M986" s="18">
        <v>350</v>
      </c>
      <c r="N986" s="18">
        <v>485</v>
      </c>
      <c r="O986" s="18">
        <v>217</v>
      </c>
      <c r="P986" s="18">
        <v>269</v>
      </c>
      <c r="Q986" s="25" t="s">
        <v>163</v>
      </c>
      <c r="R986" s="24" t="s">
        <v>132</v>
      </c>
      <c r="S986" s="25" t="s">
        <v>144</v>
      </c>
      <c r="T986" s="24" t="s">
        <v>132</v>
      </c>
      <c r="U986" s="18">
        <v>349</v>
      </c>
    </row>
    <row r="987" spans="1:21" ht="16.5" customHeight="1">
      <c r="A987" s="7"/>
      <c r="B987" s="7"/>
      <c r="C987" s="7"/>
      <c r="D987" s="7"/>
      <c r="E987" s="7" t="s">
        <v>426</v>
      </c>
      <c r="F987" s="7"/>
      <c r="G987" s="7"/>
      <c r="H987" s="7"/>
      <c r="I987" s="7"/>
      <c r="J987" s="7"/>
      <c r="K987" s="7"/>
      <c r="L987" s="9" t="s">
        <v>413</v>
      </c>
      <c r="M987" s="18">
        <v>346</v>
      </c>
      <c r="N987" s="18">
        <v>480</v>
      </c>
      <c r="O987" s="18">
        <v>237</v>
      </c>
      <c r="P987" s="18">
        <v>364</v>
      </c>
      <c r="Q987" s="18">
        <v>289</v>
      </c>
      <c r="R987" s="24" t="s">
        <v>132</v>
      </c>
      <c r="S987" s="25" t="s">
        <v>144</v>
      </c>
      <c r="T987" s="24" t="s">
        <v>132</v>
      </c>
      <c r="U987" s="18">
        <v>349</v>
      </c>
    </row>
    <row r="988" spans="1:21" ht="29.45" customHeight="1">
      <c r="A988" s="7"/>
      <c r="B988" s="7"/>
      <c r="C988" s="7"/>
      <c r="D988" s="7"/>
      <c r="E988" s="69" t="s">
        <v>427</v>
      </c>
      <c r="F988" s="69"/>
      <c r="G988" s="69"/>
      <c r="H988" s="69"/>
      <c r="I988" s="69"/>
      <c r="J988" s="69"/>
      <c r="K988" s="69"/>
      <c r="L988" s="9" t="s">
        <v>413</v>
      </c>
      <c r="M988" s="18">
        <v>349</v>
      </c>
      <c r="N988" s="18">
        <v>195</v>
      </c>
      <c r="O988" s="25" t="s">
        <v>163</v>
      </c>
      <c r="P988" s="25" t="s">
        <v>163</v>
      </c>
      <c r="Q988" s="25" t="s">
        <v>163</v>
      </c>
      <c r="R988" s="25" t="s">
        <v>163</v>
      </c>
      <c r="S988" s="25" t="s">
        <v>144</v>
      </c>
      <c r="T988" s="24" t="s">
        <v>132</v>
      </c>
      <c r="U988" s="18">
        <v>337</v>
      </c>
    </row>
    <row r="989" spans="1:21" ht="16.5" customHeight="1">
      <c r="A989" s="7"/>
      <c r="B989" s="7"/>
      <c r="C989" s="7"/>
      <c r="D989" s="7"/>
      <c r="E989" s="7" t="s">
        <v>428</v>
      </c>
      <c r="F989" s="7"/>
      <c r="G989" s="7"/>
      <c r="H989" s="7"/>
      <c r="I989" s="7"/>
      <c r="J989" s="7"/>
      <c r="K989" s="7"/>
      <c r="L989" s="9" t="s">
        <v>413</v>
      </c>
      <c r="M989" s="18">
        <v>331</v>
      </c>
      <c r="N989" s="18">
        <v>150</v>
      </c>
      <c r="O989" s="18">
        <v>182</v>
      </c>
      <c r="P989" s="18">
        <v>134</v>
      </c>
      <c r="Q989" s="18">
        <v>194</v>
      </c>
      <c r="R989" s="18">
        <v>381</v>
      </c>
      <c r="S989" s="25" t="s">
        <v>144</v>
      </c>
      <c r="T989" s="24" t="s">
        <v>132</v>
      </c>
      <c r="U989" s="18">
        <v>291</v>
      </c>
    </row>
    <row r="990" spans="1:21" ht="16.5" customHeight="1">
      <c r="A990" s="7"/>
      <c r="B990" s="7"/>
      <c r="C990" s="7" t="s">
        <v>363</v>
      </c>
      <c r="D990" s="7"/>
      <c r="E990" s="7"/>
      <c r="F990" s="7"/>
      <c r="G990" s="7"/>
      <c r="H990" s="7"/>
      <c r="I990" s="7"/>
      <c r="J990" s="7"/>
      <c r="K990" s="7"/>
      <c r="L990" s="9"/>
      <c r="M990" s="10"/>
      <c r="N990" s="10"/>
      <c r="O990" s="10"/>
      <c r="P990" s="10"/>
      <c r="Q990" s="10"/>
      <c r="R990" s="10"/>
      <c r="S990" s="10"/>
      <c r="T990" s="10"/>
      <c r="U990" s="10"/>
    </row>
    <row r="991" spans="1:21" ht="16.5" customHeight="1">
      <c r="A991" s="7"/>
      <c r="B991" s="7"/>
      <c r="C991" s="7"/>
      <c r="D991" s="7" t="s">
        <v>411</v>
      </c>
      <c r="E991" s="7"/>
      <c r="F991" s="7"/>
      <c r="G991" s="7"/>
      <c r="H991" s="7"/>
      <c r="I991" s="7"/>
      <c r="J991" s="7"/>
      <c r="K991" s="7"/>
      <c r="L991" s="9"/>
      <c r="M991" s="10"/>
      <c r="N991" s="10"/>
      <c r="O991" s="10"/>
      <c r="P991" s="10"/>
      <c r="Q991" s="10"/>
      <c r="R991" s="10"/>
      <c r="S991" s="10"/>
      <c r="T991" s="10"/>
      <c r="U991" s="10"/>
    </row>
    <row r="992" spans="1:21" ht="16.5" customHeight="1">
      <c r="A992" s="7"/>
      <c r="B992" s="7"/>
      <c r="C992" s="7"/>
      <c r="D992" s="7"/>
      <c r="E992" s="7" t="s">
        <v>412</v>
      </c>
      <c r="F992" s="7"/>
      <c r="G992" s="7"/>
      <c r="H992" s="7"/>
      <c r="I992" s="7"/>
      <c r="J992" s="7"/>
      <c r="K992" s="7"/>
      <c r="L992" s="9" t="s">
        <v>413</v>
      </c>
      <c r="M992" s="18">
        <v>235</v>
      </c>
      <c r="N992" s="27">
        <v>56</v>
      </c>
      <c r="O992" s="24">
        <v>3</v>
      </c>
      <c r="P992" s="27">
        <v>36</v>
      </c>
      <c r="Q992" s="27">
        <v>70</v>
      </c>
      <c r="R992" s="24" t="s">
        <v>132</v>
      </c>
      <c r="S992" s="25" t="s">
        <v>144</v>
      </c>
      <c r="T992" s="25" t="s">
        <v>163</v>
      </c>
      <c r="U992" s="27">
        <v>67</v>
      </c>
    </row>
    <row r="993" spans="1:21" ht="16.5" customHeight="1">
      <c r="A993" s="7"/>
      <c r="B993" s="7"/>
      <c r="C993" s="7"/>
      <c r="D993" s="7"/>
      <c r="E993" s="7" t="s">
        <v>414</v>
      </c>
      <c r="F993" s="7"/>
      <c r="G993" s="7"/>
      <c r="H993" s="7"/>
      <c r="I993" s="7"/>
      <c r="J993" s="7"/>
      <c r="K993" s="7"/>
      <c r="L993" s="9" t="s">
        <v>413</v>
      </c>
      <c r="M993" s="27">
        <v>39</v>
      </c>
      <c r="N993" s="27">
        <v>53</v>
      </c>
      <c r="O993" s="27">
        <v>28</v>
      </c>
      <c r="P993" s="27">
        <v>42</v>
      </c>
      <c r="Q993" s="27">
        <v>19</v>
      </c>
      <c r="R993" s="24" t="s">
        <v>132</v>
      </c>
      <c r="S993" s="25" t="s">
        <v>144</v>
      </c>
      <c r="T993" s="25" t="s">
        <v>163</v>
      </c>
      <c r="U993" s="27">
        <v>38</v>
      </c>
    </row>
    <row r="994" spans="1:21" ht="29.45" customHeight="1">
      <c r="A994" s="7"/>
      <c r="B994" s="7"/>
      <c r="C994" s="7"/>
      <c r="D994" s="7"/>
      <c r="E994" s="69" t="s">
        <v>415</v>
      </c>
      <c r="F994" s="69"/>
      <c r="G994" s="69"/>
      <c r="H994" s="69"/>
      <c r="I994" s="69"/>
      <c r="J994" s="69"/>
      <c r="K994" s="69"/>
      <c r="L994" s="9" t="s">
        <v>413</v>
      </c>
      <c r="M994" s="24" t="s">
        <v>132</v>
      </c>
      <c r="N994" s="24" t="s">
        <v>132</v>
      </c>
      <c r="O994" s="24" t="s">
        <v>132</v>
      </c>
      <c r="P994" s="24" t="s">
        <v>132</v>
      </c>
      <c r="Q994" s="24" t="s">
        <v>132</v>
      </c>
      <c r="R994" s="24" t="s">
        <v>132</v>
      </c>
      <c r="S994" s="25" t="s">
        <v>144</v>
      </c>
      <c r="T994" s="24" t="s">
        <v>132</v>
      </c>
      <c r="U994" s="24" t="s">
        <v>132</v>
      </c>
    </row>
    <row r="995" spans="1:21" ht="16.5" customHeight="1">
      <c r="A995" s="7"/>
      <c r="B995" s="7"/>
      <c r="C995" s="7"/>
      <c r="D995" s="7"/>
      <c r="E995" s="7" t="s">
        <v>416</v>
      </c>
      <c r="F995" s="7"/>
      <c r="G995" s="7"/>
      <c r="H995" s="7"/>
      <c r="I995" s="7"/>
      <c r="J995" s="7"/>
      <c r="K995" s="7"/>
      <c r="L995" s="9" t="s">
        <v>413</v>
      </c>
      <c r="M995" s="27">
        <v>27</v>
      </c>
      <c r="N995" s="25" t="s">
        <v>163</v>
      </c>
      <c r="O995" s="25" t="s">
        <v>163</v>
      </c>
      <c r="P995" s="27">
        <v>28</v>
      </c>
      <c r="Q995" s="27">
        <v>13</v>
      </c>
      <c r="R995" s="24" t="s">
        <v>132</v>
      </c>
      <c r="S995" s="25" t="s">
        <v>144</v>
      </c>
      <c r="T995" s="25" t="s">
        <v>163</v>
      </c>
      <c r="U995" s="27">
        <v>21</v>
      </c>
    </row>
    <row r="996" spans="1:21" ht="16.5" customHeight="1">
      <c r="A996" s="7"/>
      <c r="B996" s="7"/>
      <c r="C996" s="7"/>
      <c r="D996" s="7"/>
      <c r="E996" s="7" t="s">
        <v>417</v>
      </c>
      <c r="F996" s="7"/>
      <c r="G996" s="7"/>
      <c r="H996" s="7"/>
      <c r="I996" s="7"/>
      <c r="J996" s="7"/>
      <c r="K996" s="7"/>
      <c r="L996" s="9" t="s">
        <v>413</v>
      </c>
      <c r="M996" s="27">
        <v>44</v>
      </c>
      <c r="N996" s="27">
        <v>70</v>
      </c>
      <c r="O996" s="25" t="s">
        <v>163</v>
      </c>
      <c r="P996" s="27">
        <v>55</v>
      </c>
      <c r="Q996" s="25" t="s">
        <v>163</v>
      </c>
      <c r="R996" s="24" t="s">
        <v>132</v>
      </c>
      <c r="S996" s="25" t="s">
        <v>144</v>
      </c>
      <c r="T996" s="25" t="s">
        <v>163</v>
      </c>
      <c r="U996" s="27">
        <v>53</v>
      </c>
    </row>
    <row r="997" spans="1:21" ht="16.5" customHeight="1">
      <c r="A997" s="7"/>
      <c r="B997" s="7"/>
      <c r="C997" s="7"/>
      <c r="D997" s="7"/>
      <c r="E997" s="7" t="s">
        <v>418</v>
      </c>
      <c r="F997" s="7"/>
      <c r="G997" s="7"/>
      <c r="H997" s="7"/>
      <c r="I997" s="7"/>
      <c r="J997" s="7"/>
      <c r="K997" s="7"/>
      <c r="L997" s="9" t="s">
        <v>413</v>
      </c>
      <c r="M997" s="27">
        <v>53</v>
      </c>
      <c r="N997" s="25" t="s">
        <v>163</v>
      </c>
      <c r="O997" s="27">
        <v>41</v>
      </c>
      <c r="P997" s="27">
        <v>60</v>
      </c>
      <c r="Q997" s="27">
        <v>34</v>
      </c>
      <c r="R997" s="24" t="s">
        <v>132</v>
      </c>
      <c r="S997" s="25" t="s">
        <v>144</v>
      </c>
      <c r="T997" s="24" t="s">
        <v>132</v>
      </c>
      <c r="U997" s="27">
        <v>45</v>
      </c>
    </row>
    <row r="998" spans="1:21" ht="16.5" customHeight="1">
      <c r="A998" s="7"/>
      <c r="B998" s="7"/>
      <c r="C998" s="7"/>
      <c r="D998" s="7"/>
      <c r="E998" s="7" t="s">
        <v>419</v>
      </c>
      <c r="F998" s="7"/>
      <c r="G998" s="7"/>
      <c r="H998" s="7"/>
      <c r="I998" s="7"/>
      <c r="J998" s="7"/>
      <c r="K998" s="7"/>
      <c r="L998" s="9" t="s">
        <v>413</v>
      </c>
      <c r="M998" s="27">
        <v>55</v>
      </c>
      <c r="N998" s="27">
        <v>61</v>
      </c>
      <c r="O998" s="27">
        <v>32</v>
      </c>
      <c r="P998" s="27">
        <v>50</v>
      </c>
      <c r="Q998" s="27">
        <v>21</v>
      </c>
      <c r="R998" s="24" t="s">
        <v>132</v>
      </c>
      <c r="S998" s="25" t="s">
        <v>144</v>
      </c>
      <c r="T998" s="25" t="s">
        <v>163</v>
      </c>
      <c r="U998" s="27">
        <v>44</v>
      </c>
    </row>
    <row r="999" spans="1:21" ht="16.5" customHeight="1">
      <c r="A999" s="7"/>
      <c r="B999" s="7"/>
      <c r="C999" s="7"/>
      <c r="D999" s="7"/>
      <c r="E999" s="7" t="s">
        <v>420</v>
      </c>
      <c r="F999" s="7"/>
      <c r="G999" s="7"/>
      <c r="H999" s="7"/>
      <c r="I999" s="7"/>
      <c r="J999" s="7"/>
      <c r="K999" s="7"/>
      <c r="L999" s="9" t="s">
        <v>413</v>
      </c>
      <c r="M999" s="25" t="s">
        <v>163</v>
      </c>
      <c r="N999" s="18">
        <v>239</v>
      </c>
      <c r="O999" s="24" t="s">
        <v>132</v>
      </c>
      <c r="P999" s="18">
        <v>127</v>
      </c>
      <c r="Q999" s="25" t="s">
        <v>163</v>
      </c>
      <c r="R999" s="24" t="s">
        <v>132</v>
      </c>
      <c r="S999" s="25" t="s">
        <v>144</v>
      </c>
      <c r="T999" s="25" t="s">
        <v>163</v>
      </c>
      <c r="U999" s="18">
        <v>169</v>
      </c>
    </row>
    <row r="1000" spans="1:21" ht="16.5" customHeight="1">
      <c r="A1000" s="7"/>
      <c r="B1000" s="7"/>
      <c r="C1000" s="7"/>
      <c r="D1000" s="7"/>
      <c r="E1000" s="7" t="s">
        <v>421</v>
      </c>
      <c r="F1000" s="7"/>
      <c r="G1000" s="7"/>
      <c r="H1000" s="7"/>
      <c r="I1000" s="7"/>
      <c r="J1000" s="7"/>
      <c r="K1000" s="7"/>
      <c r="L1000" s="9" t="s">
        <v>413</v>
      </c>
      <c r="M1000" s="25" t="s">
        <v>163</v>
      </c>
      <c r="N1000" s="27">
        <v>37</v>
      </c>
      <c r="O1000" s="25" t="s">
        <v>163</v>
      </c>
      <c r="P1000" s="27">
        <v>35</v>
      </c>
      <c r="Q1000" s="25" t="s">
        <v>163</v>
      </c>
      <c r="R1000" s="24" t="s">
        <v>132</v>
      </c>
      <c r="S1000" s="25" t="s">
        <v>144</v>
      </c>
      <c r="T1000" s="25" t="s">
        <v>163</v>
      </c>
      <c r="U1000" s="27">
        <v>35</v>
      </c>
    </row>
    <row r="1001" spans="1:21" ht="16.5" customHeight="1">
      <c r="A1001" s="7"/>
      <c r="B1001" s="7"/>
      <c r="C1001" s="7"/>
      <c r="D1001" s="7"/>
      <c r="E1001" s="7" t="s">
        <v>422</v>
      </c>
      <c r="F1001" s="7"/>
      <c r="G1001" s="7"/>
      <c r="H1001" s="7"/>
      <c r="I1001" s="7"/>
      <c r="J1001" s="7"/>
      <c r="K1001" s="7"/>
      <c r="L1001" s="9" t="s">
        <v>413</v>
      </c>
      <c r="M1001" s="25" t="s">
        <v>163</v>
      </c>
      <c r="N1001" s="27">
        <v>60</v>
      </c>
      <c r="O1001" s="25" t="s">
        <v>163</v>
      </c>
      <c r="P1001" s="25" t="s">
        <v>163</v>
      </c>
      <c r="Q1001" s="27">
        <v>14</v>
      </c>
      <c r="R1001" s="24" t="s">
        <v>132</v>
      </c>
      <c r="S1001" s="25" t="s">
        <v>144</v>
      </c>
      <c r="T1001" s="24" t="s">
        <v>132</v>
      </c>
      <c r="U1001" s="27">
        <v>41</v>
      </c>
    </row>
    <row r="1002" spans="1:21" ht="16.5" customHeight="1">
      <c r="A1002" s="7"/>
      <c r="B1002" s="7"/>
      <c r="C1002" s="7"/>
      <c r="D1002" s="7"/>
      <c r="E1002" s="7" t="s">
        <v>423</v>
      </c>
      <c r="F1002" s="7"/>
      <c r="G1002" s="7"/>
      <c r="H1002" s="7"/>
      <c r="I1002" s="7"/>
      <c r="J1002" s="7"/>
      <c r="K1002" s="7"/>
      <c r="L1002" s="9" t="s">
        <v>413</v>
      </c>
      <c r="M1002" s="18">
        <v>267</v>
      </c>
      <c r="N1002" s="27">
        <v>56</v>
      </c>
      <c r="O1002" s="25" t="s">
        <v>163</v>
      </c>
      <c r="P1002" s="18">
        <v>126</v>
      </c>
      <c r="Q1002" s="18">
        <v>119</v>
      </c>
      <c r="R1002" s="24" t="s">
        <v>132</v>
      </c>
      <c r="S1002" s="25" t="s">
        <v>144</v>
      </c>
      <c r="T1002" s="25" t="s">
        <v>163</v>
      </c>
      <c r="U1002" s="27">
        <v>84</v>
      </c>
    </row>
    <row r="1003" spans="1:21" ht="16.5" customHeight="1">
      <c r="A1003" s="7"/>
      <c r="B1003" s="7"/>
      <c r="C1003" s="7"/>
      <c r="D1003" s="7"/>
      <c r="E1003" s="7" t="s">
        <v>424</v>
      </c>
      <c r="F1003" s="7"/>
      <c r="G1003" s="7"/>
      <c r="H1003" s="7"/>
      <c r="I1003" s="7"/>
      <c r="J1003" s="7"/>
      <c r="K1003" s="7"/>
      <c r="L1003" s="9" t="s">
        <v>413</v>
      </c>
      <c r="M1003" s="18">
        <v>160</v>
      </c>
      <c r="N1003" s="27">
        <v>60</v>
      </c>
      <c r="O1003" s="25" t="s">
        <v>163</v>
      </c>
      <c r="P1003" s="18">
        <v>118</v>
      </c>
      <c r="Q1003" s="27">
        <v>64</v>
      </c>
      <c r="R1003" s="24" t="s">
        <v>132</v>
      </c>
      <c r="S1003" s="25" t="s">
        <v>144</v>
      </c>
      <c r="T1003" s="25" t="s">
        <v>163</v>
      </c>
      <c r="U1003" s="27">
        <v>77</v>
      </c>
    </row>
    <row r="1004" spans="1:21" ht="16.5" customHeight="1">
      <c r="A1004" s="7"/>
      <c r="B1004" s="7"/>
      <c r="C1004" s="7"/>
      <c r="D1004" s="7"/>
      <c r="E1004" s="7" t="s">
        <v>425</v>
      </c>
      <c r="F1004" s="7"/>
      <c r="G1004" s="7"/>
      <c r="H1004" s="7"/>
      <c r="I1004" s="7"/>
      <c r="J1004" s="7"/>
      <c r="K1004" s="7"/>
      <c r="L1004" s="9" t="s">
        <v>413</v>
      </c>
      <c r="M1004" s="27">
        <v>48</v>
      </c>
      <c r="N1004" s="24" t="s">
        <v>132</v>
      </c>
      <c r="O1004" s="24" t="s">
        <v>132</v>
      </c>
      <c r="P1004" s="27">
        <v>78</v>
      </c>
      <c r="Q1004" s="18">
        <v>190</v>
      </c>
      <c r="R1004" s="24" t="s">
        <v>132</v>
      </c>
      <c r="S1004" s="25" t="s">
        <v>144</v>
      </c>
      <c r="T1004" s="24" t="s">
        <v>132</v>
      </c>
      <c r="U1004" s="27">
        <v>77</v>
      </c>
    </row>
    <row r="1005" spans="1:21" ht="16.5" customHeight="1">
      <c r="A1005" s="7"/>
      <c r="B1005" s="7"/>
      <c r="C1005" s="7"/>
      <c r="D1005" s="7"/>
      <c r="E1005" s="7" t="s">
        <v>426</v>
      </c>
      <c r="F1005" s="7"/>
      <c r="G1005" s="7"/>
      <c r="H1005" s="7"/>
      <c r="I1005" s="7"/>
      <c r="J1005" s="7"/>
      <c r="K1005" s="7"/>
      <c r="L1005" s="9" t="s">
        <v>413</v>
      </c>
      <c r="M1005" s="27">
        <v>62</v>
      </c>
      <c r="N1005" s="24" t="s">
        <v>132</v>
      </c>
      <c r="O1005" s="25" t="s">
        <v>163</v>
      </c>
      <c r="P1005" s="18">
        <v>111</v>
      </c>
      <c r="Q1005" s="18">
        <v>228</v>
      </c>
      <c r="R1005" s="24" t="s">
        <v>132</v>
      </c>
      <c r="S1005" s="25" t="s">
        <v>144</v>
      </c>
      <c r="T1005" s="24" t="s">
        <v>132</v>
      </c>
      <c r="U1005" s="27">
        <v>96</v>
      </c>
    </row>
    <row r="1006" spans="1:21" ht="29.45" customHeight="1">
      <c r="A1006" s="7"/>
      <c r="B1006" s="7"/>
      <c r="C1006" s="7"/>
      <c r="D1006" s="7"/>
      <c r="E1006" s="69" t="s">
        <v>427</v>
      </c>
      <c r="F1006" s="69"/>
      <c r="G1006" s="69"/>
      <c r="H1006" s="69"/>
      <c r="I1006" s="69"/>
      <c r="J1006" s="69"/>
      <c r="K1006" s="69"/>
      <c r="L1006" s="9" t="s">
        <v>413</v>
      </c>
      <c r="M1006" s="18">
        <v>163</v>
      </c>
      <c r="N1006" s="25" t="s">
        <v>163</v>
      </c>
      <c r="O1006" s="25" t="s">
        <v>163</v>
      </c>
      <c r="P1006" s="25" t="s">
        <v>163</v>
      </c>
      <c r="Q1006" s="25" t="s">
        <v>163</v>
      </c>
      <c r="R1006" s="24" t="s">
        <v>132</v>
      </c>
      <c r="S1006" s="25" t="s">
        <v>144</v>
      </c>
      <c r="T1006" s="25" t="s">
        <v>163</v>
      </c>
      <c r="U1006" s="18">
        <v>130</v>
      </c>
    </row>
    <row r="1007" spans="1:21" ht="16.5" customHeight="1">
      <c r="A1007" s="7"/>
      <c r="B1007" s="7"/>
      <c r="C1007" s="7"/>
      <c r="D1007" s="7"/>
      <c r="E1007" s="7" t="s">
        <v>428</v>
      </c>
      <c r="F1007" s="7"/>
      <c r="G1007" s="7"/>
      <c r="H1007" s="7"/>
      <c r="I1007" s="7"/>
      <c r="J1007" s="7"/>
      <c r="K1007" s="7"/>
      <c r="L1007" s="9" t="s">
        <v>413</v>
      </c>
      <c r="M1007" s="27">
        <v>58</v>
      </c>
      <c r="N1007" s="27">
        <v>42</v>
      </c>
      <c r="O1007" s="27">
        <v>21</v>
      </c>
      <c r="P1007" s="27">
        <v>39</v>
      </c>
      <c r="Q1007" s="27">
        <v>27</v>
      </c>
      <c r="R1007" s="24" t="s">
        <v>132</v>
      </c>
      <c r="S1007" s="25" t="s">
        <v>144</v>
      </c>
      <c r="T1007" s="27">
        <v>85</v>
      </c>
      <c r="U1007" s="27">
        <v>42</v>
      </c>
    </row>
    <row r="1008" spans="1:21" ht="16.5" customHeight="1">
      <c r="A1008" s="7"/>
      <c r="B1008" s="7"/>
      <c r="C1008" s="7"/>
      <c r="D1008" s="7" t="s">
        <v>429</v>
      </c>
      <c r="E1008" s="7"/>
      <c r="F1008" s="7"/>
      <c r="G1008" s="7"/>
      <c r="H1008" s="7"/>
      <c r="I1008" s="7"/>
      <c r="J1008" s="7"/>
      <c r="K1008" s="7"/>
      <c r="L1008" s="9"/>
      <c r="M1008" s="10"/>
      <c r="N1008" s="10"/>
      <c r="O1008" s="10"/>
      <c r="P1008" s="10"/>
      <c r="Q1008" s="10"/>
      <c r="R1008" s="10"/>
      <c r="S1008" s="10"/>
      <c r="T1008" s="10"/>
      <c r="U1008" s="10"/>
    </row>
    <row r="1009" spans="1:21" ht="16.5" customHeight="1">
      <c r="A1009" s="7"/>
      <c r="B1009" s="7"/>
      <c r="C1009" s="7"/>
      <c r="D1009" s="7"/>
      <c r="E1009" s="7" t="s">
        <v>412</v>
      </c>
      <c r="F1009" s="7"/>
      <c r="G1009" s="7"/>
      <c r="H1009" s="7"/>
      <c r="I1009" s="7"/>
      <c r="J1009" s="7"/>
      <c r="K1009" s="7"/>
      <c r="L1009" s="9" t="s">
        <v>413</v>
      </c>
      <c r="M1009" s="18">
        <v>351</v>
      </c>
      <c r="N1009" s="18">
        <v>148</v>
      </c>
      <c r="O1009" s="18">
        <v>113</v>
      </c>
      <c r="P1009" s="18">
        <v>203</v>
      </c>
      <c r="Q1009" s="18">
        <v>282</v>
      </c>
      <c r="R1009" s="24" t="s">
        <v>132</v>
      </c>
      <c r="S1009" s="25" t="s">
        <v>144</v>
      </c>
      <c r="T1009" s="25" t="s">
        <v>163</v>
      </c>
      <c r="U1009" s="18">
        <v>294</v>
      </c>
    </row>
    <row r="1010" spans="1:21" ht="16.5" customHeight="1">
      <c r="A1010" s="7"/>
      <c r="B1010" s="7"/>
      <c r="C1010" s="7"/>
      <c r="D1010" s="7"/>
      <c r="E1010" s="7" t="s">
        <v>414</v>
      </c>
      <c r="F1010" s="7"/>
      <c r="G1010" s="7"/>
      <c r="H1010" s="7"/>
      <c r="I1010" s="7"/>
      <c r="J1010" s="7"/>
      <c r="K1010" s="7"/>
      <c r="L1010" s="9" t="s">
        <v>413</v>
      </c>
      <c r="M1010" s="18">
        <v>136</v>
      </c>
      <c r="N1010" s="18">
        <v>109</v>
      </c>
      <c r="O1010" s="27">
        <v>92</v>
      </c>
      <c r="P1010" s="18">
        <v>114</v>
      </c>
      <c r="Q1010" s="27">
        <v>55</v>
      </c>
      <c r="R1010" s="24" t="s">
        <v>132</v>
      </c>
      <c r="S1010" s="25" t="s">
        <v>144</v>
      </c>
      <c r="T1010" s="25" t="s">
        <v>163</v>
      </c>
      <c r="U1010" s="18">
        <v>110</v>
      </c>
    </row>
    <row r="1011" spans="1:21" ht="29.45" customHeight="1">
      <c r="A1011" s="7"/>
      <c r="B1011" s="7"/>
      <c r="C1011" s="7"/>
      <c r="D1011" s="7"/>
      <c r="E1011" s="69" t="s">
        <v>415</v>
      </c>
      <c r="F1011" s="69"/>
      <c r="G1011" s="69"/>
      <c r="H1011" s="69"/>
      <c r="I1011" s="69"/>
      <c r="J1011" s="69"/>
      <c r="K1011" s="69"/>
      <c r="L1011" s="9" t="s">
        <v>413</v>
      </c>
      <c r="M1011" s="24" t="s">
        <v>132</v>
      </c>
      <c r="N1011" s="24" t="s">
        <v>132</v>
      </c>
      <c r="O1011" s="24" t="s">
        <v>132</v>
      </c>
      <c r="P1011" s="24" t="s">
        <v>132</v>
      </c>
      <c r="Q1011" s="24" t="s">
        <v>132</v>
      </c>
      <c r="R1011" s="24" t="s">
        <v>132</v>
      </c>
      <c r="S1011" s="25" t="s">
        <v>144</v>
      </c>
      <c r="T1011" s="24" t="s">
        <v>132</v>
      </c>
      <c r="U1011" s="24" t="s">
        <v>132</v>
      </c>
    </row>
    <row r="1012" spans="1:21" ht="16.5" customHeight="1">
      <c r="A1012" s="7"/>
      <c r="B1012" s="7"/>
      <c r="C1012" s="7"/>
      <c r="D1012" s="7"/>
      <c r="E1012" s="7" t="s">
        <v>416</v>
      </c>
      <c r="F1012" s="7"/>
      <c r="G1012" s="7"/>
      <c r="H1012" s="7"/>
      <c r="I1012" s="7"/>
      <c r="J1012" s="7"/>
      <c r="K1012" s="7"/>
      <c r="L1012" s="9" t="s">
        <v>413</v>
      </c>
      <c r="M1012" s="27">
        <v>97</v>
      </c>
      <c r="N1012" s="25" t="s">
        <v>163</v>
      </c>
      <c r="O1012" s="25" t="s">
        <v>163</v>
      </c>
      <c r="P1012" s="27">
        <v>98</v>
      </c>
      <c r="Q1012" s="27">
        <v>54</v>
      </c>
      <c r="R1012" s="24" t="s">
        <v>132</v>
      </c>
      <c r="S1012" s="25" t="s">
        <v>144</v>
      </c>
      <c r="T1012" s="25" t="s">
        <v>163</v>
      </c>
      <c r="U1012" s="27">
        <v>83</v>
      </c>
    </row>
    <row r="1013" spans="1:21" ht="16.5" customHeight="1">
      <c r="A1013" s="7"/>
      <c r="B1013" s="7"/>
      <c r="C1013" s="7"/>
      <c r="D1013" s="7"/>
      <c r="E1013" s="7" t="s">
        <v>417</v>
      </c>
      <c r="F1013" s="7"/>
      <c r="G1013" s="7"/>
      <c r="H1013" s="7"/>
      <c r="I1013" s="7"/>
      <c r="J1013" s="7"/>
      <c r="K1013" s="7"/>
      <c r="L1013" s="9" t="s">
        <v>413</v>
      </c>
      <c r="M1013" s="18">
        <v>216</v>
      </c>
      <c r="N1013" s="18">
        <v>182</v>
      </c>
      <c r="O1013" s="25" t="s">
        <v>163</v>
      </c>
      <c r="P1013" s="18">
        <v>223</v>
      </c>
      <c r="Q1013" s="25" t="s">
        <v>163</v>
      </c>
      <c r="R1013" s="24" t="s">
        <v>132</v>
      </c>
      <c r="S1013" s="25" t="s">
        <v>144</v>
      </c>
      <c r="T1013" s="25" t="s">
        <v>163</v>
      </c>
      <c r="U1013" s="18">
        <v>198</v>
      </c>
    </row>
    <row r="1014" spans="1:21" ht="16.5" customHeight="1">
      <c r="A1014" s="7"/>
      <c r="B1014" s="7"/>
      <c r="C1014" s="7"/>
      <c r="D1014" s="7"/>
      <c r="E1014" s="7" t="s">
        <v>418</v>
      </c>
      <c r="F1014" s="7"/>
      <c r="G1014" s="7"/>
      <c r="H1014" s="7"/>
      <c r="I1014" s="7"/>
      <c r="J1014" s="7"/>
      <c r="K1014" s="7"/>
      <c r="L1014" s="9" t="s">
        <v>413</v>
      </c>
      <c r="M1014" s="18">
        <v>247</v>
      </c>
      <c r="N1014" s="25" t="s">
        <v>163</v>
      </c>
      <c r="O1014" s="27">
        <v>83</v>
      </c>
      <c r="P1014" s="18">
        <v>126</v>
      </c>
      <c r="Q1014" s="27">
        <v>85</v>
      </c>
      <c r="R1014" s="24" t="s">
        <v>132</v>
      </c>
      <c r="S1014" s="25" t="s">
        <v>144</v>
      </c>
      <c r="T1014" s="24" t="s">
        <v>132</v>
      </c>
      <c r="U1014" s="18">
        <v>122</v>
      </c>
    </row>
    <row r="1015" spans="1:21" ht="16.5" customHeight="1">
      <c r="A1015" s="7"/>
      <c r="B1015" s="7"/>
      <c r="C1015" s="7"/>
      <c r="D1015" s="7"/>
      <c r="E1015" s="7" t="s">
        <v>419</v>
      </c>
      <c r="F1015" s="7"/>
      <c r="G1015" s="7"/>
      <c r="H1015" s="7"/>
      <c r="I1015" s="7"/>
      <c r="J1015" s="7"/>
      <c r="K1015" s="7"/>
      <c r="L1015" s="9" t="s">
        <v>413</v>
      </c>
      <c r="M1015" s="18">
        <v>266</v>
      </c>
      <c r="N1015" s="18">
        <v>135</v>
      </c>
      <c r="O1015" s="18">
        <v>109</v>
      </c>
      <c r="P1015" s="18">
        <v>167</v>
      </c>
      <c r="Q1015" s="27">
        <v>92</v>
      </c>
      <c r="R1015" s="24" t="s">
        <v>132</v>
      </c>
      <c r="S1015" s="25" t="s">
        <v>144</v>
      </c>
      <c r="T1015" s="25" t="s">
        <v>163</v>
      </c>
      <c r="U1015" s="18">
        <v>170</v>
      </c>
    </row>
    <row r="1016" spans="1:21" ht="16.5" customHeight="1">
      <c r="A1016" s="7"/>
      <c r="B1016" s="7"/>
      <c r="C1016" s="7"/>
      <c r="D1016" s="7"/>
      <c r="E1016" s="7" t="s">
        <v>420</v>
      </c>
      <c r="F1016" s="7"/>
      <c r="G1016" s="7"/>
      <c r="H1016" s="7"/>
      <c r="I1016" s="7"/>
      <c r="J1016" s="7"/>
      <c r="K1016" s="7"/>
      <c r="L1016" s="9" t="s">
        <v>413</v>
      </c>
      <c r="M1016" s="25" t="s">
        <v>163</v>
      </c>
      <c r="N1016" s="18">
        <v>628</v>
      </c>
      <c r="O1016" s="24" t="s">
        <v>132</v>
      </c>
      <c r="P1016" s="18">
        <v>294</v>
      </c>
      <c r="Q1016" s="25" t="s">
        <v>163</v>
      </c>
      <c r="R1016" s="24" t="s">
        <v>132</v>
      </c>
      <c r="S1016" s="25" t="s">
        <v>144</v>
      </c>
      <c r="T1016" s="25" t="s">
        <v>163</v>
      </c>
      <c r="U1016" s="18">
        <v>547</v>
      </c>
    </row>
    <row r="1017" spans="1:21" ht="16.5" customHeight="1">
      <c r="A1017" s="7"/>
      <c r="B1017" s="7"/>
      <c r="C1017" s="7"/>
      <c r="D1017" s="7"/>
      <c r="E1017" s="7" t="s">
        <v>421</v>
      </c>
      <c r="F1017" s="7"/>
      <c r="G1017" s="7"/>
      <c r="H1017" s="7"/>
      <c r="I1017" s="7"/>
      <c r="J1017" s="7"/>
      <c r="K1017" s="7"/>
      <c r="L1017" s="9" t="s">
        <v>413</v>
      </c>
      <c r="M1017" s="25" t="s">
        <v>163</v>
      </c>
      <c r="N1017" s="18">
        <v>109</v>
      </c>
      <c r="O1017" s="25" t="s">
        <v>163</v>
      </c>
      <c r="P1017" s="18">
        <v>198</v>
      </c>
      <c r="Q1017" s="25" t="s">
        <v>163</v>
      </c>
      <c r="R1017" s="24" t="s">
        <v>132</v>
      </c>
      <c r="S1017" s="25" t="s">
        <v>144</v>
      </c>
      <c r="T1017" s="25" t="s">
        <v>163</v>
      </c>
      <c r="U1017" s="18">
        <v>125</v>
      </c>
    </row>
    <row r="1018" spans="1:21" ht="16.5" customHeight="1">
      <c r="A1018" s="7"/>
      <c r="B1018" s="7"/>
      <c r="C1018" s="7"/>
      <c r="D1018" s="7"/>
      <c r="E1018" s="7" t="s">
        <v>422</v>
      </c>
      <c r="F1018" s="7"/>
      <c r="G1018" s="7"/>
      <c r="H1018" s="7"/>
      <c r="I1018" s="7"/>
      <c r="J1018" s="7"/>
      <c r="K1018" s="7"/>
      <c r="L1018" s="9" t="s">
        <v>413</v>
      </c>
      <c r="M1018" s="25" t="s">
        <v>163</v>
      </c>
      <c r="N1018" s="18">
        <v>113</v>
      </c>
      <c r="O1018" s="25" t="s">
        <v>163</v>
      </c>
      <c r="P1018" s="25" t="s">
        <v>163</v>
      </c>
      <c r="Q1018" s="27">
        <v>54</v>
      </c>
      <c r="R1018" s="24" t="s">
        <v>132</v>
      </c>
      <c r="S1018" s="25" t="s">
        <v>144</v>
      </c>
      <c r="T1018" s="24" t="s">
        <v>132</v>
      </c>
      <c r="U1018" s="18">
        <v>113</v>
      </c>
    </row>
    <row r="1019" spans="1:21" ht="16.5" customHeight="1">
      <c r="A1019" s="7"/>
      <c r="B1019" s="7"/>
      <c r="C1019" s="7"/>
      <c r="D1019" s="7"/>
      <c r="E1019" s="7" t="s">
        <v>423</v>
      </c>
      <c r="F1019" s="7"/>
      <c r="G1019" s="7"/>
      <c r="H1019" s="7"/>
      <c r="I1019" s="7"/>
      <c r="J1019" s="7"/>
      <c r="K1019" s="7"/>
      <c r="L1019" s="9" t="s">
        <v>413</v>
      </c>
      <c r="M1019" s="18">
        <v>465</v>
      </c>
      <c r="N1019" s="18">
        <v>348</v>
      </c>
      <c r="O1019" s="25" t="s">
        <v>163</v>
      </c>
      <c r="P1019" s="18">
        <v>315</v>
      </c>
      <c r="Q1019" s="18">
        <v>334</v>
      </c>
      <c r="R1019" s="24" t="s">
        <v>132</v>
      </c>
      <c r="S1019" s="25" t="s">
        <v>144</v>
      </c>
      <c r="T1019" s="25" t="s">
        <v>163</v>
      </c>
      <c r="U1019" s="18">
        <v>349</v>
      </c>
    </row>
    <row r="1020" spans="1:21" ht="16.5" customHeight="1">
      <c r="A1020" s="7"/>
      <c r="B1020" s="7"/>
      <c r="C1020" s="7"/>
      <c r="D1020" s="7"/>
      <c r="E1020" s="7" t="s">
        <v>424</v>
      </c>
      <c r="F1020" s="7"/>
      <c r="G1020" s="7"/>
      <c r="H1020" s="7"/>
      <c r="I1020" s="7"/>
      <c r="J1020" s="7"/>
      <c r="K1020" s="7"/>
      <c r="L1020" s="9" t="s">
        <v>413</v>
      </c>
      <c r="M1020" s="18">
        <v>314</v>
      </c>
      <c r="N1020" s="18">
        <v>255</v>
      </c>
      <c r="O1020" s="25" t="s">
        <v>163</v>
      </c>
      <c r="P1020" s="18">
        <v>316</v>
      </c>
      <c r="Q1020" s="18">
        <v>291</v>
      </c>
      <c r="R1020" s="24" t="s">
        <v>132</v>
      </c>
      <c r="S1020" s="25" t="s">
        <v>144</v>
      </c>
      <c r="T1020" s="25" t="s">
        <v>163</v>
      </c>
      <c r="U1020" s="18">
        <v>299</v>
      </c>
    </row>
    <row r="1021" spans="1:21" ht="16.5" customHeight="1">
      <c r="A1021" s="7"/>
      <c r="B1021" s="7"/>
      <c r="C1021" s="7"/>
      <c r="D1021" s="7"/>
      <c r="E1021" s="7" t="s">
        <v>425</v>
      </c>
      <c r="F1021" s="7"/>
      <c r="G1021" s="7"/>
      <c r="H1021" s="7"/>
      <c r="I1021" s="7"/>
      <c r="J1021" s="7"/>
      <c r="K1021" s="7"/>
      <c r="L1021" s="9" t="s">
        <v>413</v>
      </c>
      <c r="M1021" s="18">
        <v>186</v>
      </c>
      <c r="N1021" s="24" t="s">
        <v>132</v>
      </c>
      <c r="O1021" s="24" t="s">
        <v>132</v>
      </c>
      <c r="P1021" s="18">
        <v>268</v>
      </c>
      <c r="Q1021" s="18">
        <v>349</v>
      </c>
      <c r="R1021" s="24" t="s">
        <v>132</v>
      </c>
      <c r="S1021" s="25" t="s">
        <v>144</v>
      </c>
      <c r="T1021" s="24" t="s">
        <v>132</v>
      </c>
      <c r="U1021" s="18">
        <v>301</v>
      </c>
    </row>
    <row r="1022" spans="1:21" ht="16.5" customHeight="1">
      <c r="A1022" s="7"/>
      <c r="B1022" s="7"/>
      <c r="C1022" s="7"/>
      <c r="D1022" s="7"/>
      <c r="E1022" s="7" t="s">
        <v>426</v>
      </c>
      <c r="F1022" s="7"/>
      <c r="G1022" s="7"/>
      <c r="H1022" s="7"/>
      <c r="I1022" s="7"/>
      <c r="J1022" s="7"/>
      <c r="K1022" s="7"/>
      <c r="L1022" s="9" t="s">
        <v>413</v>
      </c>
      <c r="M1022" s="18">
        <v>232</v>
      </c>
      <c r="N1022" s="24" t="s">
        <v>132</v>
      </c>
      <c r="O1022" s="25" t="s">
        <v>163</v>
      </c>
      <c r="P1022" s="18">
        <v>286</v>
      </c>
      <c r="Q1022" s="18">
        <v>353</v>
      </c>
      <c r="R1022" s="24" t="s">
        <v>132</v>
      </c>
      <c r="S1022" s="25" t="s">
        <v>144</v>
      </c>
      <c r="T1022" s="24" t="s">
        <v>132</v>
      </c>
      <c r="U1022" s="18">
        <v>328</v>
      </c>
    </row>
    <row r="1023" spans="1:21" ht="29.45" customHeight="1">
      <c r="A1023" s="7"/>
      <c r="B1023" s="7"/>
      <c r="C1023" s="7"/>
      <c r="D1023" s="7"/>
      <c r="E1023" s="69" t="s">
        <v>427</v>
      </c>
      <c r="F1023" s="69"/>
      <c r="G1023" s="69"/>
      <c r="H1023" s="69"/>
      <c r="I1023" s="69"/>
      <c r="J1023" s="69"/>
      <c r="K1023" s="69"/>
      <c r="L1023" s="9" t="s">
        <v>413</v>
      </c>
      <c r="M1023" s="18">
        <v>311</v>
      </c>
      <c r="N1023" s="25" t="s">
        <v>163</v>
      </c>
      <c r="O1023" s="25" t="s">
        <v>163</v>
      </c>
      <c r="P1023" s="25" t="s">
        <v>163</v>
      </c>
      <c r="Q1023" s="25" t="s">
        <v>163</v>
      </c>
      <c r="R1023" s="24" t="s">
        <v>132</v>
      </c>
      <c r="S1023" s="25" t="s">
        <v>144</v>
      </c>
      <c r="T1023" s="25" t="s">
        <v>163</v>
      </c>
      <c r="U1023" s="18">
        <v>330</v>
      </c>
    </row>
    <row r="1024" spans="1:21" ht="16.5" customHeight="1">
      <c r="A1024" s="7"/>
      <c r="B1024" s="7"/>
      <c r="C1024" s="7"/>
      <c r="D1024" s="7"/>
      <c r="E1024" s="7" t="s">
        <v>428</v>
      </c>
      <c r="F1024" s="7"/>
      <c r="G1024" s="7"/>
      <c r="H1024" s="7"/>
      <c r="I1024" s="7"/>
      <c r="J1024" s="7"/>
      <c r="K1024" s="7"/>
      <c r="L1024" s="9" t="s">
        <v>413</v>
      </c>
      <c r="M1024" s="18">
        <v>314</v>
      </c>
      <c r="N1024" s="18">
        <v>159</v>
      </c>
      <c r="O1024" s="27">
        <v>81</v>
      </c>
      <c r="P1024" s="18">
        <v>193</v>
      </c>
      <c r="Q1024" s="18">
        <v>213</v>
      </c>
      <c r="R1024" s="24" t="s">
        <v>132</v>
      </c>
      <c r="S1024" s="25" t="s">
        <v>144</v>
      </c>
      <c r="T1024" s="18">
        <v>379</v>
      </c>
      <c r="U1024" s="18">
        <v>229</v>
      </c>
    </row>
    <row r="1025" spans="1:21" ht="16.5" customHeight="1">
      <c r="A1025" s="7"/>
      <c r="B1025" s="7"/>
      <c r="C1025" s="7" t="s">
        <v>430</v>
      </c>
      <c r="D1025" s="7"/>
      <c r="E1025" s="7"/>
      <c r="F1025" s="7"/>
      <c r="G1025" s="7"/>
      <c r="H1025" s="7"/>
      <c r="I1025" s="7"/>
      <c r="J1025" s="7"/>
      <c r="K1025" s="7"/>
      <c r="L1025" s="9"/>
      <c r="M1025" s="10"/>
      <c r="N1025" s="10"/>
      <c r="O1025" s="10"/>
      <c r="P1025" s="10"/>
      <c r="Q1025" s="10"/>
      <c r="R1025" s="10"/>
      <c r="S1025" s="10"/>
      <c r="T1025" s="10"/>
      <c r="U1025" s="10"/>
    </row>
    <row r="1026" spans="1:21" ht="16.5" customHeight="1">
      <c r="A1026" s="7"/>
      <c r="B1026" s="7"/>
      <c r="C1026" s="7"/>
      <c r="D1026" s="7" t="s">
        <v>411</v>
      </c>
      <c r="E1026" s="7"/>
      <c r="F1026" s="7"/>
      <c r="G1026" s="7"/>
      <c r="H1026" s="7"/>
      <c r="I1026" s="7"/>
      <c r="J1026" s="7"/>
      <c r="K1026" s="7"/>
      <c r="L1026" s="9"/>
      <c r="M1026" s="10"/>
      <c r="N1026" s="10"/>
      <c r="O1026" s="10"/>
      <c r="P1026" s="10"/>
      <c r="Q1026" s="10"/>
      <c r="R1026" s="10"/>
      <c r="S1026" s="10"/>
      <c r="T1026" s="10"/>
      <c r="U1026" s="10"/>
    </row>
    <row r="1027" spans="1:21" ht="16.5" customHeight="1">
      <c r="A1027" s="7"/>
      <c r="B1027" s="7"/>
      <c r="C1027" s="7"/>
      <c r="D1027" s="7"/>
      <c r="E1027" s="7" t="s">
        <v>412</v>
      </c>
      <c r="F1027" s="7"/>
      <c r="G1027" s="7"/>
      <c r="H1027" s="7"/>
      <c r="I1027" s="7"/>
      <c r="J1027" s="7"/>
      <c r="K1027" s="7"/>
      <c r="L1027" s="9" t="s">
        <v>413</v>
      </c>
      <c r="M1027" s="18">
        <v>249</v>
      </c>
      <c r="N1027" s="27">
        <v>56</v>
      </c>
      <c r="O1027" s="27">
        <v>65</v>
      </c>
      <c r="P1027" s="27">
        <v>37</v>
      </c>
      <c r="Q1027" s="18">
        <v>119</v>
      </c>
      <c r="R1027" s="18">
        <v>301</v>
      </c>
      <c r="S1027" s="25" t="s">
        <v>144</v>
      </c>
      <c r="T1027" s="18">
        <v>161</v>
      </c>
      <c r="U1027" s="27">
        <v>95</v>
      </c>
    </row>
    <row r="1028" spans="1:21" ht="16.5" customHeight="1">
      <c r="A1028" s="7"/>
      <c r="B1028" s="7"/>
      <c r="C1028" s="7"/>
      <c r="D1028" s="7"/>
      <c r="E1028" s="7" t="s">
        <v>414</v>
      </c>
      <c r="F1028" s="7"/>
      <c r="G1028" s="7"/>
      <c r="H1028" s="7"/>
      <c r="I1028" s="7"/>
      <c r="J1028" s="7"/>
      <c r="K1028" s="7"/>
      <c r="L1028" s="9" t="s">
        <v>413</v>
      </c>
      <c r="M1028" s="27">
        <v>56</v>
      </c>
      <c r="N1028" s="27">
        <v>31</v>
      </c>
      <c r="O1028" s="27">
        <v>47</v>
      </c>
      <c r="P1028" s="27">
        <v>29</v>
      </c>
      <c r="Q1028" s="27">
        <v>40</v>
      </c>
      <c r="R1028" s="27">
        <v>75</v>
      </c>
      <c r="S1028" s="25" t="s">
        <v>144</v>
      </c>
      <c r="T1028" s="27">
        <v>48</v>
      </c>
      <c r="U1028" s="27">
        <v>43</v>
      </c>
    </row>
    <row r="1029" spans="1:21" ht="29.45" customHeight="1">
      <c r="A1029" s="7"/>
      <c r="B1029" s="7"/>
      <c r="C1029" s="7"/>
      <c r="D1029" s="7"/>
      <c r="E1029" s="69" t="s">
        <v>415</v>
      </c>
      <c r="F1029" s="69"/>
      <c r="G1029" s="69"/>
      <c r="H1029" s="69"/>
      <c r="I1029" s="69"/>
      <c r="J1029" s="69"/>
      <c r="K1029" s="69"/>
      <c r="L1029" s="9" t="s">
        <v>413</v>
      </c>
      <c r="M1029" s="27">
        <v>28</v>
      </c>
      <c r="N1029" s="27">
        <v>19</v>
      </c>
      <c r="O1029" s="24">
        <v>4</v>
      </c>
      <c r="P1029" s="24">
        <v>7</v>
      </c>
      <c r="Q1029" s="27">
        <v>13</v>
      </c>
      <c r="R1029" s="27">
        <v>32</v>
      </c>
      <c r="S1029" s="25" t="s">
        <v>144</v>
      </c>
      <c r="T1029" s="24" t="s">
        <v>132</v>
      </c>
      <c r="U1029" s="27">
        <v>14</v>
      </c>
    </row>
    <row r="1030" spans="1:21" ht="16.5" customHeight="1">
      <c r="A1030" s="7"/>
      <c r="B1030" s="7"/>
      <c r="C1030" s="7"/>
      <c r="D1030" s="7"/>
      <c r="E1030" s="7" t="s">
        <v>416</v>
      </c>
      <c r="F1030" s="7"/>
      <c r="G1030" s="7"/>
      <c r="H1030" s="7"/>
      <c r="I1030" s="7"/>
      <c r="J1030" s="7"/>
      <c r="K1030" s="7"/>
      <c r="L1030" s="9" t="s">
        <v>413</v>
      </c>
      <c r="M1030" s="27">
        <v>30</v>
      </c>
      <c r="N1030" s="27">
        <v>20</v>
      </c>
      <c r="O1030" s="27">
        <v>25</v>
      </c>
      <c r="P1030" s="27">
        <v>25</v>
      </c>
      <c r="Q1030" s="27">
        <v>29</v>
      </c>
      <c r="R1030" s="27">
        <v>29</v>
      </c>
      <c r="S1030" s="25" t="s">
        <v>144</v>
      </c>
      <c r="T1030" s="27">
        <v>50</v>
      </c>
      <c r="U1030" s="27">
        <v>24</v>
      </c>
    </row>
    <row r="1031" spans="1:21" ht="16.5" customHeight="1">
      <c r="A1031" s="7"/>
      <c r="B1031" s="7"/>
      <c r="C1031" s="7"/>
      <c r="D1031" s="7"/>
      <c r="E1031" s="7" t="s">
        <v>417</v>
      </c>
      <c r="F1031" s="7"/>
      <c r="G1031" s="7"/>
      <c r="H1031" s="7"/>
      <c r="I1031" s="7"/>
      <c r="J1031" s="7"/>
      <c r="K1031" s="7"/>
      <c r="L1031" s="9" t="s">
        <v>413</v>
      </c>
      <c r="M1031" s="27">
        <v>62</v>
      </c>
      <c r="N1031" s="27">
        <v>56</v>
      </c>
      <c r="O1031" s="27">
        <v>66</v>
      </c>
      <c r="P1031" s="27">
        <v>38</v>
      </c>
      <c r="Q1031" s="27">
        <v>29</v>
      </c>
      <c r="R1031" s="25" t="s">
        <v>163</v>
      </c>
      <c r="S1031" s="25" t="s">
        <v>144</v>
      </c>
      <c r="T1031" s="27">
        <v>27</v>
      </c>
      <c r="U1031" s="27">
        <v>55</v>
      </c>
    </row>
    <row r="1032" spans="1:21" ht="16.5" customHeight="1">
      <c r="A1032" s="7"/>
      <c r="B1032" s="7"/>
      <c r="C1032" s="7"/>
      <c r="D1032" s="7"/>
      <c r="E1032" s="7" t="s">
        <v>418</v>
      </c>
      <c r="F1032" s="7"/>
      <c r="G1032" s="7"/>
      <c r="H1032" s="7"/>
      <c r="I1032" s="7"/>
      <c r="J1032" s="7"/>
      <c r="K1032" s="7"/>
      <c r="L1032" s="9" t="s">
        <v>413</v>
      </c>
      <c r="M1032" s="27">
        <v>62</v>
      </c>
      <c r="N1032" s="27">
        <v>48</v>
      </c>
      <c r="O1032" s="27">
        <v>55</v>
      </c>
      <c r="P1032" s="27">
        <v>36</v>
      </c>
      <c r="Q1032" s="27">
        <v>45</v>
      </c>
      <c r="R1032" s="18">
        <v>106</v>
      </c>
      <c r="S1032" s="25" t="s">
        <v>144</v>
      </c>
      <c r="T1032" s="25" t="s">
        <v>163</v>
      </c>
      <c r="U1032" s="27">
        <v>51</v>
      </c>
    </row>
    <row r="1033" spans="1:21" ht="16.5" customHeight="1">
      <c r="A1033" s="7"/>
      <c r="B1033" s="7"/>
      <c r="C1033" s="7"/>
      <c r="D1033" s="7"/>
      <c r="E1033" s="7" t="s">
        <v>419</v>
      </c>
      <c r="F1033" s="7"/>
      <c r="G1033" s="7"/>
      <c r="H1033" s="7"/>
      <c r="I1033" s="7"/>
      <c r="J1033" s="7"/>
      <c r="K1033" s="7"/>
      <c r="L1033" s="9" t="s">
        <v>413</v>
      </c>
      <c r="M1033" s="27">
        <v>69</v>
      </c>
      <c r="N1033" s="27">
        <v>41</v>
      </c>
      <c r="O1033" s="27">
        <v>59</v>
      </c>
      <c r="P1033" s="27">
        <v>35</v>
      </c>
      <c r="Q1033" s="27">
        <v>34</v>
      </c>
      <c r="R1033" s="27">
        <v>88</v>
      </c>
      <c r="S1033" s="25" t="s">
        <v>144</v>
      </c>
      <c r="T1033" s="27">
        <v>57</v>
      </c>
      <c r="U1033" s="27">
        <v>53</v>
      </c>
    </row>
    <row r="1034" spans="1:21" ht="16.5" customHeight="1">
      <c r="A1034" s="7"/>
      <c r="B1034" s="7"/>
      <c r="C1034" s="7"/>
      <c r="D1034" s="7"/>
      <c r="E1034" s="7" t="s">
        <v>420</v>
      </c>
      <c r="F1034" s="7"/>
      <c r="G1034" s="7"/>
      <c r="H1034" s="7"/>
      <c r="I1034" s="7"/>
      <c r="J1034" s="7"/>
      <c r="K1034" s="7"/>
      <c r="L1034" s="9" t="s">
        <v>413</v>
      </c>
      <c r="M1034" s="18">
        <v>318</v>
      </c>
      <c r="N1034" s="18">
        <v>157</v>
      </c>
      <c r="O1034" s="18">
        <v>112</v>
      </c>
      <c r="P1034" s="27">
        <v>90</v>
      </c>
      <c r="Q1034" s="25" t="s">
        <v>163</v>
      </c>
      <c r="R1034" s="25" t="s">
        <v>163</v>
      </c>
      <c r="S1034" s="25" t="s">
        <v>144</v>
      </c>
      <c r="T1034" s="18">
        <v>175</v>
      </c>
      <c r="U1034" s="18">
        <v>175</v>
      </c>
    </row>
    <row r="1035" spans="1:21" ht="16.5" customHeight="1">
      <c r="A1035" s="7"/>
      <c r="B1035" s="7"/>
      <c r="C1035" s="7"/>
      <c r="D1035" s="7"/>
      <c r="E1035" s="7" t="s">
        <v>421</v>
      </c>
      <c r="F1035" s="7"/>
      <c r="G1035" s="7"/>
      <c r="H1035" s="7"/>
      <c r="I1035" s="7"/>
      <c r="J1035" s="7"/>
      <c r="K1035" s="7"/>
      <c r="L1035" s="9" t="s">
        <v>413</v>
      </c>
      <c r="M1035" s="27">
        <v>70</v>
      </c>
      <c r="N1035" s="27">
        <v>51</v>
      </c>
      <c r="O1035" s="27">
        <v>50</v>
      </c>
      <c r="P1035" s="27">
        <v>63</v>
      </c>
      <c r="Q1035" s="27">
        <v>58</v>
      </c>
      <c r="R1035" s="18">
        <v>105</v>
      </c>
      <c r="S1035" s="25" t="s">
        <v>144</v>
      </c>
      <c r="T1035" s="18">
        <v>123</v>
      </c>
      <c r="U1035" s="27">
        <v>57</v>
      </c>
    </row>
    <row r="1036" spans="1:21" ht="16.5" customHeight="1">
      <c r="A1036" s="7"/>
      <c r="B1036" s="7"/>
      <c r="C1036" s="7"/>
      <c r="D1036" s="7"/>
      <c r="E1036" s="7" t="s">
        <v>422</v>
      </c>
      <c r="F1036" s="7"/>
      <c r="G1036" s="7"/>
      <c r="H1036" s="7"/>
      <c r="I1036" s="7"/>
      <c r="J1036" s="7"/>
      <c r="K1036" s="7"/>
      <c r="L1036" s="9" t="s">
        <v>413</v>
      </c>
      <c r="M1036" s="27">
        <v>62</v>
      </c>
      <c r="N1036" s="27">
        <v>30</v>
      </c>
      <c r="O1036" s="27">
        <v>36</v>
      </c>
      <c r="P1036" s="27">
        <v>33</v>
      </c>
      <c r="Q1036" s="27">
        <v>42</v>
      </c>
      <c r="R1036" s="25" t="s">
        <v>163</v>
      </c>
      <c r="S1036" s="25" t="s">
        <v>144</v>
      </c>
      <c r="T1036" s="25" t="s">
        <v>163</v>
      </c>
      <c r="U1036" s="27">
        <v>42</v>
      </c>
    </row>
    <row r="1037" spans="1:21" ht="16.5" customHeight="1">
      <c r="A1037" s="7"/>
      <c r="B1037" s="7"/>
      <c r="C1037" s="7"/>
      <c r="D1037" s="7"/>
      <c r="E1037" s="7" t="s">
        <v>423</v>
      </c>
      <c r="F1037" s="7"/>
      <c r="G1037" s="7"/>
      <c r="H1037" s="7"/>
      <c r="I1037" s="7"/>
      <c r="J1037" s="7"/>
      <c r="K1037" s="7"/>
      <c r="L1037" s="9" t="s">
        <v>413</v>
      </c>
      <c r="M1037" s="18">
        <v>317</v>
      </c>
      <c r="N1037" s="18">
        <v>124</v>
      </c>
      <c r="O1037" s="18">
        <v>116</v>
      </c>
      <c r="P1037" s="18">
        <v>174</v>
      </c>
      <c r="Q1037" s="18">
        <v>273</v>
      </c>
      <c r="R1037" s="18">
        <v>399</v>
      </c>
      <c r="S1037" s="25" t="s">
        <v>144</v>
      </c>
      <c r="T1037" s="25" t="s">
        <v>163</v>
      </c>
      <c r="U1037" s="18">
        <v>218</v>
      </c>
    </row>
    <row r="1038" spans="1:21" ht="16.5" customHeight="1">
      <c r="A1038" s="7"/>
      <c r="B1038" s="7"/>
      <c r="C1038" s="7"/>
      <c r="D1038" s="7"/>
      <c r="E1038" s="7" t="s">
        <v>424</v>
      </c>
      <c r="F1038" s="7"/>
      <c r="G1038" s="7"/>
      <c r="H1038" s="7"/>
      <c r="I1038" s="7"/>
      <c r="J1038" s="7"/>
      <c r="K1038" s="7"/>
      <c r="L1038" s="9" t="s">
        <v>413</v>
      </c>
      <c r="M1038" s="18">
        <v>254</v>
      </c>
      <c r="N1038" s="27">
        <v>85</v>
      </c>
      <c r="O1038" s="27">
        <v>86</v>
      </c>
      <c r="P1038" s="18">
        <v>112</v>
      </c>
      <c r="Q1038" s="27">
        <v>86</v>
      </c>
      <c r="R1038" s="18">
        <v>192</v>
      </c>
      <c r="S1038" s="25" t="s">
        <v>144</v>
      </c>
      <c r="T1038" s="27">
        <v>53</v>
      </c>
      <c r="U1038" s="18">
        <v>122</v>
      </c>
    </row>
    <row r="1039" spans="1:21" ht="16.5" customHeight="1">
      <c r="A1039" s="7"/>
      <c r="B1039" s="7"/>
      <c r="C1039" s="7"/>
      <c r="D1039" s="7"/>
      <c r="E1039" s="7" t="s">
        <v>425</v>
      </c>
      <c r="F1039" s="7"/>
      <c r="G1039" s="7"/>
      <c r="H1039" s="7"/>
      <c r="I1039" s="7"/>
      <c r="J1039" s="7"/>
      <c r="K1039" s="7"/>
      <c r="L1039" s="9" t="s">
        <v>413</v>
      </c>
      <c r="M1039" s="18">
        <v>212</v>
      </c>
      <c r="N1039" s="18">
        <v>117</v>
      </c>
      <c r="O1039" s="27">
        <v>69</v>
      </c>
      <c r="P1039" s="27">
        <v>78</v>
      </c>
      <c r="Q1039" s="18">
        <v>145</v>
      </c>
      <c r="R1039" s="18">
        <v>157</v>
      </c>
      <c r="S1039" s="25" t="s">
        <v>144</v>
      </c>
      <c r="T1039" s="25" t="s">
        <v>163</v>
      </c>
      <c r="U1039" s="18">
        <v>117</v>
      </c>
    </row>
    <row r="1040" spans="1:21" ht="16.5" customHeight="1">
      <c r="A1040" s="7"/>
      <c r="B1040" s="7"/>
      <c r="C1040" s="7"/>
      <c r="D1040" s="7"/>
      <c r="E1040" s="7" t="s">
        <v>426</v>
      </c>
      <c r="F1040" s="7"/>
      <c r="G1040" s="7"/>
      <c r="H1040" s="7"/>
      <c r="I1040" s="7"/>
      <c r="J1040" s="7"/>
      <c r="K1040" s="7"/>
      <c r="L1040" s="9" t="s">
        <v>413</v>
      </c>
      <c r="M1040" s="18">
        <v>290</v>
      </c>
      <c r="N1040" s="18">
        <v>155</v>
      </c>
      <c r="O1040" s="27">
        <v>95</v>
      </c>
      <c r="P1040" s="27">
        <v>95</v>
      </c>
      <c r="Q1040" s="18">
        <v>220</v>
      </c>
      <c r="R1040" s="18">
        <v>301</v>
      </c>
      <c r="S1040" s="25" t="s">
        <v>144</v>
      </c>
      <c r="T1040" s="25" t="s">
        <v>163</v>
      </c>
      <c r="U1040" s="18">
        <v>193</v>
      </c>
    </row>
    <row r="1041" spans="1:21" ht="29.45" customHeight="1">
      <c r="A1041" s="7"/>
      <c r="B1041" s="7"/>
      <c r="C1041" s="7"/>
      <c r="D1041" s="7"/>
      <c r="E1041" s="69" t="s">
        <v>427</v>
      </c>
      <c r="F1041" s="69"/>
      <c r="G1041" s="69"/>
      <c r="H1041" s="69"/>
      <c r="I1041" s="69"/>
      <c r="J1041" s="69"/>
      <c r="K1041" s="69"/>
      <c r="L1041" s="9" t="s">
        <v>413</v>
      </c>
      <c r="M1041" s="18">
        <v>135</v>
      </c>
      <c r="N1041" s="18">
        <v>112</v>
      </c>
      <c r="O1041" s="27">
        <v>56</v>
      </c>
      <c r="P1041" s="27">
        <v>61</v>
      </c>
      <c r="Q1041" s="27">
        <v>80</v>
      </c>
      <c r="R1041" s="25" t="s">
        <v>163</v>
      </c>
      <c r="S1041" s="25" t="s">
        <v>144</v>
      </c>
      <c r="T1041" s="25" t="s">
        <v>163</v>
      </c>
      <c r="U1041" s="27">
        <v>99</v>
      </c>
    </row>
    <row r="1042" spans="1:21" ht="16.5" customHeight="1">
      <c r="A1042" s="7"/>
      <c r="B1042" s="7"/>
      <c r="C1042" s="7"/>
      <c r="D1042" s="7"/>
      <c r="E1042" s="7" t="s">
        <v>428</v>
      </c>
      <c r="F1042" s="7"/>
      <c r="G1042" s="7"/>
      <c r="H1042" s="7"/>
      <c r="I1042" s="7"/>
      <c r="J1042" s="7"/>
      <c r="K1042" s="7"/>
      <c r="L1042" s="9" t="s">
        <v>413</v>
      </c>
      <c r="M1042" s="27">
        <v>55</v>
      </c>
      <c r="N1042" s="27">
        <v>30</v>
      </c>
      <c r="O1042" s="27">
        <v>31</v>
      </c>
      <c r="P1042" s="27">
        <v>31</v>
      </c>
      <c r="Q1042" s="27">
        <v>40</v>
      </c>
      <c r="R1042" s="27">
        <v>64</v>
      </c>
      <c r="S1042" s="25" t="s">
        <v>144</v>
      </c>
      <c r="T1042" s="27">
        <v>31</v>
      </c>
      <c r="U1042" s="27">
        <v>38</v>
      </c>
    </row>
    <row r="1043" spans="1:21" ht="16.5" customHeight="1">
      <c r="A1043" s="7"/>
      <c r="B1043" s="7"/>
      <c r="C1043" s="7"/>
      <c r="D1043" s="7" t="s">
        <v>429</v>
      </c>
      <c r="E1043" s="7"/>
      <c r="F1043" s="7"/>
      <c r="G1043" s="7"/>
      <c r="H1043" s="7"/>
      <c r="I1043" s="7"/>
      <c r="J1043" s="7"/>
      <c r="K1043" s="7"/>
      <c r="L1043" s="9"/>
      <c r="M1043" s="10"/>
      <c r="N1043" s="10"/>
      <c r="O1043" s="10"/>
      <c r="P1043" s="10"/>
      <c r="Q1043" s="10"/>
      <c r="R1043" s="10"/>
      <c r="S1043" s="10"/>
      <c r="T1043" s="10"/>
      <c r="U1043" s="10"/>
    </row>
    <row r="1044" spans="1:21" ht="16.5" customHeight="1">
      <c r="A1044" s="7"/>
      <c r="B1044" s="7"/>
      <c r="C1044" s="7"/>
      <c r="D1044" s="7"/>
      <c r="E1044" s="7" t="s">
        <v>412</v>
      </c>
      <c r="F1044" s="7"/>
      <c r="G1044" s="7"/>
      <c r="H1044" s="7"/>
      <c r="I1044" s="7"/>
      <c r="J1044" s="7"/>
      <c r="K1044" s="7"/>
      <c r="L1044" s="9" t="s">
        <v>413</v>
      </c>
      <c r="M1044" s="18">
        <v>350</v>
      </c>
      <c r="N1044" s="18">
        <v>155</v>
      </c>
      <c r="O1044" s="18">
        <v>332</v>
      </c>
      <c r="P1044" s="18">
        <v>183</v>
      </c>
      <c r="Q1044" s="18">
        <v>310</v>
      </c>
      <c r="R1044" s="18">
        <v>569</v>
      </c>
      <c r="S1044" s="25" t="s">
        <v>144</v>
      </c>
      <c r="T1044" s="18">
        <v>321</v>
      </c>
      <c r="U1044" s="18">
        <v>335</v>
      </c>
    </row>
    <row r="1045" spans="1:21" ht="16.5" customHeight="1">
      <c r="A1045" s="7"/>
      <c r="B1045" s="7"/>
      <c r="C1045" s="7"/>
      <c r="D1045" s="7"/>
      <c r="E1045" s="7" t="s">
        <v>414</v>
      </c>
      <c r="F1045" s="7"/>
      <c r="G1045" s="7"/>
      <c r="H1045" s="7"/>
      <c r="I1045" s="7"/>
      <c r="J1045" s="7"/>
      <c r="K1045" s="7"/>
      <c r="L1045" s="9" t="s">
        <v>413</v>
      </c>
      <c r="M1045" s="18">
        <v>231</v>
      </c>
      <c r="N1045" s="18">
        <v>104</v>
      </c>
      <c r="O1045" s="18">
        <v>103</v>
      </c>
      <c r="P1045" s="27">
        <v>87</v>
      </c>
      <c r="Q1045" s="27">
        <v>90</v>
      </c>
      <c r="R1045" s="18">
        <v>363</v>
      </c>
      <c r="S1045" s="25" t="s">
        <v>144</v>
      </c>
      <c r="T1045" s="18">
        <v>164</v>
      </c>
      <c r="U1045" s="18">
        <v>139</v>
      </c>
    </row>
    <row r="1046" spans="1:21" ht="29.45" customHeight="1">
      <c r="A1046" s="7"/>
      <c r="B1046" s="7"/>
      <c r="C1046" s="7"/>
      <c r="D1046" s="7"/>
      <c r="E1046" s="69" t="s">
        <v>415</v>
      </c>
      <c r="F1046" s="69"/>
      <c r="G1046" s="69"/>
      <c r="H1046" s="69"/>
      <c r="I1046" s="69"/>
      <c r="J1046" s="69"/>
      <c r="K1046" s="69"/>
      <c r="L1046" s="9" t="s">
        <v>413</v>
      </c>
      <c r="M1046" s="27">
        <v>92</v>
      </c>
      <c r="N1046" s="27">
        <v>79</v>
      </c>
      <c r="O1046" s="27">
        <v>46</v>
      </c>
      <c r="P1046" s="27">
        <v>26</v>
      </c>
      <c r="Q1046" s="27">
        <v>40</v>
      </c>
      <c r="R1046" s="18">
        <v>104</v>
      </c>
      <c r="S1046" s="25" t="s">
        <v>144</v>
      </c>
      <c r="T1046" s="24" t="s">
        <v>132</v>
      </c>
      <c r="U1046" s="27">
        <v>70</v>
      </c>
    </row>
    <row r="1047" spans="1:21" ht="16.5" customHeight="1">
      <c r="A1047" s="7"/>
      <c r="B1047" s="7"/>
      <c r="C1047" s="7"/>
      <c r="D1047" s="7"/>
      <c r="E1047" s="7" t="s">
        <v>416</v>
      </c>
      <c r="F1047" s="7"/>
      <c r="G1047" s="7"/>
      <c r="H1047" s="7"/>
      <c r="I1047" s="7"/>
      <c r="J1047" s="7"/>
      <c r="K1047" s="7"/>
      <c r="L1047" s="9" t="s">
        <v>413</v>
      </c>
      <c r="M1047" s="18">
        <v>117</v>
      </c>
      <c r="N1047" s="27">
        <v>80</v>
      </c>
      <c r="O1047" s="27">
        <v>80</v>
      </c>
      <c r="P1047" s="18">
        <v>124</v>
      </c>
      <c r="Q1047" s="18">
        <v>100</v>
      </c>
      <c r="R1047" s="18">
        <v>248</v>
      </c>
      <c r="S1047" s="25" t="s">
        <v>144</v>
      </c>
      <c r="T1047" s="18">
        <v>239</v>
      </c>
      <c r="U1047" s="27">
        <v>96</v>
      </c>
    </row>
    <row r="1048" spans="1:21" ht="16.5" customHeight="1">
      <c r="A1048" s="7"/>
      <c r="B1048" s="7"/>
      <c r="C1048" s="7"/>
      <c r="D1048" s="7"/>
      <c r="E1048" s="7" t="s">
        <v>417</v>
      </c>
      <c r="F1048" s="7"/>
      <c r="G1048" s="7"/>
      <c r="H1048" s="7"/>
      <c r="I1048" s="7"/>
      <c r="J1048" s="7"/>
      <c r="K1048" s="7"/>
      <c r="L1048" s="9" t="s">
        <v>413</v>
      </c>
      <c r="M1048" s="18">
        <v>308</v>
      </c>
      <c r="N1048" s="18">
        <v>176</v>
      </c>
      <c r="O1048" s="18">
        <v>248</v>
      </c>
      <c r="P1048" s="18">
        <v>152</v>
      </c>
      <c r="Q1048" s="27">
        <v>91</v>
      </c>
      <c r="R1048" s="25" t="s">
        <v>163</v>
      </c>
      <c r="S1048" s="25" t="s">
        <v>144</v>
      </c>
      <c r="T1048" s="18">
        <v>354</v>
      </c>
      <c r="U1048" s="18">
        <v>222</v>
      </c>
    </row>
    <row r="1049" spans="1:21" ht="16.5" customHeight="1">
      <c r="A1049" s="7"/>
      <c r="B1049" s="7"/>
      <c r="C1049" s="7"/>
      <c r="D1049" s="7"/>
      <c r="E1049" s="7" t="s">
        <v>418</v>
      </c>
      <c r="F1049" s="7"/>
      <c r="G1049" s="7"/>
      <c r="H1049" s="7"/>
      <c r="I1049" s="7"/>
      <c r="J1049" s="7"/>
      <c r="K1049" s="7"/>
      <c r="L1049" s="9" t="s">
        <v>413</v>
      </c>
      <c r="M1049" s="18">
        <v>296</v>
      </c>
      <c r="N1049" s="18">
        <v>212</v>
      </c>
      <c r="O1049" s="18">
        <v>164</v>
      </c>
      <c r="P1049" s="18">
        <v>110</v>
      </c>
      <c r="Q1049" s="18">
        <v>187</v>
      </c>
      <c r="R1049" s="18">
        <v>377</v>
      </c>
      <c r="S1049" s="25" t="s">
        <v>144</v>
      </c>
      <c r="T1049" s="25" t="s">
        <v>163</v>
      </c>
      <c r="U1049" s="18">
        <v>216</v>
      </c>
    </row>
    <row r="1050" spans="1:21" ht="16.5" customHeight="1">
      <c r="A1050" s="7"/>
      <c r="B1050" s="7"/>
      <c r="C1050" s="7"/>
      <c r="D1050" s="7"/>
      <c r="E1050" s="7" t="s">
        <v>419</v>
      </c>
      <c r="F1050" s="7"/>
      <c r="G1050" s="7"/>
      <c r="H1050" s="7"/>
      <c r="I1050" s="7"/>
      <c r="J1050" s="7"/>
      <c r="K1050" s="7"/>
      <c r="L1050" s="9" t="s">
        <v>413</v>
      </c>
      <c r="M1050" s="18">
        <v>327</v>
      </c>
      <c r="N1050" s="18">
        <v>133</v>
      </c>
      <c r="O1050" s="18">
        <v>177</v>
      </c>
      <c r="P1050" s="18">
        <v>105</v>
      </c>
      <c r="Q1050" s="18">
        <v>111</v>
      </c>
      <c r="R1050" s="18">
        <v>383</v>
      </c>
      <c r="S1050" s="25" t="s">
        <v>144</v>
      </c>
      <c r="T1050" s="18">
        <v>217</v>
      </c>
      <c r="U1050" s="18">
        <v>232</v>
      </c>
    </row>
    <row r="1051" spans="1:21" ht="16.5" customHeight="1">
      <c r="A1051" s="7"/>
      <c r="B1051" s="7"/>
      <c r="C1051" s="7"/>
      <c r="D1051" s="7"/>
      <c r="E1051" s="7" t="s">
        <v>420</v>
      </c>
      <c r="F1051" s="7"/>
      <c r="G1051" s="7"/>
      <c r="H1051" s="7"/>
      <c r="I1051" s="7"/>
      <c r="J1051" s="7"/>
      <c r="K1051" s="7"/>
      <c r="L1051" s="9" t="s">
        <v>413</v>
      </c>
      <c r="M1051" s="18">
        <v>378</v>
      </c>
      <c r="N1051" s="18">
        <v>505</v>
      </c>
      <c r="O1051" s="18">
        <v>347</v>
      </c>
      <c r="P1051" s="18">
        <v>319</v>
      </c>
      <c r="Q1051" s="25" t="s">
        <v>163</v>
      </c>
      <c r="R1051" s="25" t="s">
        <v>163</v>
      </c>
      <c r="S1051" s="25" t="s">
        <v>144</v>
      </c>
      <c r="T1051" s="18">
        <v>818</v>
      </c>
      <c r="U1051" s="18">
        <v>378</v>
      </c>
    </row>
    <row r="1052" spans="1:21" ht="16.5" customHeight="1">
      <c r="A1052" s="7"/>
      <c r="B1052" s="7"/>
      <c r="C1052" s="7"/>
      <c r="D1052" s="7"/>
      <c r="E1052" s="7" t="s">
        <v>421</v>
      </c>
      <c r="F1052" s="7"/>
      <c r="G1052" s="7"/>
      <c r="H1052" s="7"/>
      <c r="I1052" s="7"/>
      <c r="J1052" s="7"/>
      <c r="K1052" s="7"/>
      <c r="L1052" s="9" t="s">
        <v>413</v>
      </c>
      <c r="M1052" s="18">
        <v>315</v>
      </c>
      <c r="N1052" s="18">
        <v>142</v>
      </c>
      <c r="O1052" s="18">
        <v>238</v>
      </c>
      <c r="P1052" s="18">
        <v>202</v>
      </c>
      <c r="Q1052" s="18">
        <v>117</v>
      </c>
      <c r="R1052" s="18">
        <v>257</v>
      </c>
      <c r="S1052" s="25" t="s">
        <v>144</v>
      </c>
      <c r="T1052" s="18">
        <v>324</v>
      </c>
      <c r="U1052" s="18">
        <v>195</v>
      </c>
    </row>
    <row r="1053" spans="1:21" ht="16.5" customHeight="1">
      <c r="A1053" s="7"/>
      <c r="B1053" s="7"/>
      <c r="C1053" s="7"/>
      <c r="D1053" s="7"/>
      <c r="E1053" s="7" t="s">
        <v>422</v>
      </c>
      <c r="F1053" s="7"/>
      <c r="G1053" s="7"/>
      <c r="H1053" s="7"/>
      <c r="I1053" s="7"/>
      <c r="J1053" s="7"/>
      <c r="K1053" s="7"/>
      <c r="L1053" s="9" t="s">
        <v>413</v>
      </c>
      <c r="M1053" s="18">
        <v>202</v>
      </c>
      <c r="N1053" s="18">
        <v>105</v>
      </c>
      <c r="O1053" s="27">
        <v>88</v>
      </c>
      <c r="P1053" s="18">
        <v>116</v>
      </c>
      <c r="Q1053" s="18">
        <v>139</v>
      </c>
      <c r="R1053" s="25" t="s">
        <v>163</v>
      </c>
      <c r="S1053" s="25" t="s">
        <v>144</v>
      </c>
      <c r="T1053" s="25" t="s">
        <v>163</v>
      </c>
      <c r="U1053" s="18">
        <v>125</v>
      </c>
    </row>
    <row r="1054" spans="1:21" ht="16.5" customHeight="1">
      <c r="A1054" s="7"/>
      <c r="B1054" s="7"/>
      <c r="C1054" s="7"/>
      <c r="D1054" s="7"/>
      <c r="E1054" s="7" t="s">
        <v>423</v>
      </c>
      <c r="F1054" s="7"/>
      <c r="G1054" s="7"/>
      <c r="H1054" s="7"/>
      <c r="I1054" s="7"/>
      <c r="J1054" s="7"/>
      <c r="K1054" s="7"/>
      <c r="L1054" s="9" t="s">
        <v>413</v>
      </c>
      <c r="M1054" s="18">
        <v>364</v>
      </c>
      <c r="N1054" s="18">
        <v>373</v>
      </c>
      <c r="O1054" s="18">
        <v>336</v>
      </c>
      <c r="P1054" s="18">
        <v>345</v>
      </c>
      <c r="Q1054" s="18">
        <v>386</v>
      </c>
      <c r="R1054" s="18">
        <v>713</v>
      </c>
      <c r="S1054" s="25" t="s">
        <v>144</v>
      </c>
      <c r="T1054" s="25" t="s">
        <v>163</v>
      </c>
      <c r="U1054" s="18">
        <v>365</v>
      </c>
    </row>
    <row r="1055" spans="1:21" ht="16.5" customHeight="1">
      <c r="A1055" s="7"/>
      <c r="B1055" s="7"/>
      <c r="C1055" s="7"/>
      <c r="D1055" s="7"/>
      <c r="E1055" s="7" t="s">
        <v>424</v>
      </c>
      <c r="F1055" s="7"/>
      <c r="G1055" s="7"/>
      <c r="H1055" s="7"/>
      <c r="I1055" s="7"/>
      <c r="J1055" s="7"/>
      <c r="K1055" s="7"/>
      <c r="L1055" s="9" t="s">
        <v>413</v>
      </c>
      <c r="M1055" s="18">
        <v>361</v>
      </c>
      <c r="N1055" s="18">
        <v>268</v>
      </c>
      <c r="O1055" s="18">
        <v>314</v>
      </c>
      <c r="P1055" s="18">
        <v>342</v>
      </c>
      <c r="Q1055" s="18">
        <v>368</v>
      </c>
      <c r="R1055" s="18">
        <v>469</v>
      </c>
      <c r="S1055" s="25" t="s">
        <v>144</v>
      </c>
      <c r="T1055" s="18">
        <v>278</v>
      </c>
      <c r="U1055" s="18">
        <v>350</v>
      </c>
    </row>
    <row r="1056" spans="1:21" ht="16.5" customHeight="1">
      <c r="A1056" s="7"/>
      <c r="B1056" s="7"/>
      <c r="C1056" s="7"/>
      <c r="D1056" s="7"/>
      <c r="E1056" s="7" t="s">
        <v>425</v>
      </c>
      <c r="F1056" s="7"/>
      <c r="G1056" s="7"/>
      <c r="H1056" s="7"/>
      <c r="I1056" s="7"/>
      <c r="J1056" s="7"/>
      <c r="K1056" s="7"/>
      <c r="L1056" s="9" t="s">
        <v>413</v>
      </c>
      <c r="M1056" s="18">
        <v>356</v>
      </c>
      <c r="N1056" s="18">
        <v>339</v>
      </c>
      <c r="O1056" s="18">
        <v>273</v>
      </c>
      <c r="P1056" s="18">
        <v>252</v>
      </c>
      <c r="Q1056" s="18">
        <v>356</v>
      </c>
      <c r="R1056" s="18">
        <v>465</v>
      </c>
      <c r="S1056" s="25" t="s">
        <v>144</v>
      </c>
      <c r="T1056" s="25" t="s">
        <v>163</v>
      </c>
      <c r="U1056" s="18">
        <v>349</v>
      </c>
    </row>
    <row r="1057" spans="1:21" ht="16.5" customHeight="1">
      <c r="A1057" s="7"/>
      <c r="B1057" s="7"/>
      <c r="C1057" s="7"/>
      <c r="D1057" s="7"/>
      <c r="E1057" s="7" t="s">
        <v>426</v>
      </c>
      <c r="F1057" s="7"/>
      <c r="G1057" s="7"/>
      <c r="H1057" s="7"/>
      <c r="I1057" s="7"/>
      <c r="J1057" s="7"/>
      <c r="K1057" s="7"/>
      <c r="L1057" s="9" t="s">
        <v>413</v>
      </c>
      <c r="M1057" s="18">
        <v>362</v>
      </c>
      <c r="N1057" s="18">
        <v>391</v>
      </c>
      <c r="O1057" s="18">
        <v>323</v>
      </c>
      <c r="P1057" s="18">
        <v>334</v>
      </c>
      <c r="Q1057" s="18">
        <v>365</v>
      </c>
      <c r="R1057" s="18">
        <v>664</v>
      </c>
      <c r="S1057" s="25" t="s">
        <v>144</v>
      </c>
      <c r="T1057" s="25" t="s">
        <v>163</v>
      </c>
      <c r="U1057" s="18">
        <v>361</v>
      </c>
    </row>
    <row r="1058" spans="1:21" ht="29.45" customHeight="1">
      <c r="A1058" s="7"/>
      <c r="B1058" s="7"/>
      <c r="C1058" s="7"/>
      <c r="D1058" s="7"/>
      <c r="E1058" s="69" t="s">
        <v>427</v>
      </c>
      <c r="F1058" s="69"/>
      <c r="G1058" s="69"/>
      <c r="H1058" s="69"/>
      <c r="I1058" s="69"/>
      <c r="J1058" s="69"/>
      <c r="K1058" s="69"/>
      <c r="L1058" s="9" t="s">
        <v>413</v>
      </c>
      <c r="M1058" s="18">
        <v>348</v>
      </c>
      <c r="N1058" s="18">
        <v>349</v>
      </c>
      <c r="O1058" s="18">
        <v>336</v>
      </c>
      <c r="P1058" s="18">
        <v>250</v>
      </c>
      <c r="Q1058" s="18">
        <v>363</v>
      </c>
      <c r="R1058" s="25" t="s">
        <v>163</v>
      </c>
      <c r="S1058" s="25" t="s">
        <v>144</v>
      </c>
      <c r="T1058" s="25" t="s">
        <v>163</v>
      </c>
      <c r="U1058" s="18">
        <v>347</v>
      </c>
    </row>
    <row r="1059" spans="1:21" ht="16.5" customHeight="1">
      <c r="A1059" s="7"/>
      <c r="B1059" s="7"/>
      <c r="C1059" s="7"/>
      <c r="D1059" s="7"/>
      <c r="E1059" s="7" t="s">
        <v>428</v>
      </c>
      <c r="F1059" s="7"/>
      <c r="G1059" s="7"/>
      <c r="H1059" s="7"/>
      <c r="I1059" s="7"/>
      <c r="J1059" s="7"/>
      <c r="K1059" s="7"/>
      <c r="L1059" s="9" t="s">
        <v>413</v>
      </c>
      <c r="M1059" s="18">
        <v>329</v>
      </c>
      <c r="N1059" s="18">
        <v>173</v>
      </c>
      <c r="O1059" s="18">
        <v>174</v>
      </c>
      <c r="P1059" s="18">
        <v>161</v>
      </c>
      <c r="Q1059" s="18">
        <v>235</v>
      </c>
      <c r="R1059" s="18">
        <v>442</v>
      </c>
      <c r="S1059" s="25" t="s">
        <v>144</v>
      </c>
      <c r="T1059" s="18">
        <v>233</v>
      </c>
      <c r="U1059" s="18">
        <v>263</v>
      </c>
    </row>
    <row r="1060" spans="1:21" ht="16.5" customHeight="1">
      <c r="A1060" s="7"/>
      <c r="B1060" s="7" t="s">
        <v>87</v>
      </c>
      <c r="C1060" s="7"/>
      <c r="D1060" s="7"/>
      <c r="E1060" s="7"/>
      <c r="F1060" s="7"/>
      <c r="G1060" s="7"/>
      <c r="H1060" s="7"/>
      <c r="I1060" s="7"/>
      <c r="J1060" s="7"/>
      <c r="K1060" s="7"/>
      <c r="L1060" s="9"/>
      <c r="M1060" s="10"/>
      <c r="N1060" s="10"/>
      <c r="O1060" s="10"/>
      <c r="P1060" s="10"/>
      <c r="Q1060" s="10"/>
      <c r="R1060" s="10"/>
      <c r="S1060" s="10"/>
      <c r="T1060" s="10"/>
      <c r="U1060" s="10"/>
    </row>
    <row r="1061" spans="1:21" ht="16.5" customHeight="1">
      <c r="A1061" s="7"/>
      <c r="B1061" s="7"/>
      <c r="C1061" s="7" t="s">
        <v>310</v>
      </c>
      <c r="D1061" s="7"/>
      <c r="E1061" s="7"/>
      <c r="F1061" s="7"/>
      <c r="G1061" s="7"/>
      <c r="H1061" s="7"/>
      <c r="I1061" s="7"/>
      <c r="J1061" s="7"/>
      <c r="K1061" s="7"/>
      <c r="L1061" s="9"/>
      <c r="M1061" s="10"/>
      <c r="N1061" s="10"/>
      <c r="O1061" s="10"/>
      <c r="P1061" s="10"/>
      <c r="Q1061" s="10"/>
      <c r="R1061" s="10"/>
      <c r="S1061" s="10"/>
      <c r="T1061" s="10"/>
      <c r="U1061" s="10"/>
    </row>
    <row r="1062" spans="1:21" ht="16.5" customHeight="1">
      <c r="A1062" s="7"/>
      <c r="B1062" s="7"/>
      <c r="C1062" s="7"/>
      <c r="D1062" s="7" t="s">
        <v>411</v>
      </c>
      <c r="E1062" s="7"/>
      <c r="F1062" s="7"/>
      <c r="G1062" s="7"/>
      <c r="H1062" s="7"/>
      <c r="I1062" s="7"/>
      <c r="J1062" s="7"/>
      <c r="K1062" s="7"/>
      <c r="L1062" s="9"/>
      <c r="M1062" s="10"/>
      <c r="N1062" s="10"/>
      <c r="O1062" s="10"/>
      <c r="P1062" s="10"/>
      <c r="Q1062" s="10"/>
      <c r="R1062" s="10"/>
      <c r="S1062" s="10"/>
      <c r="T1062" s="10"/>
      <c r="U1062" s="10"/>
    </row>
    <row r="1063" spans="1:21" ht="16.5" customHeight="1">
      <c r="A1063" s="7"/>
      <c r="B1063" s="7"/>
      <c r="C1063" s="7"/>
      <c r="D1063" s="7"/>
      <c r="E1063" s="7" t="s">
        <v>412</v>
      </c>
      <c r="F1063" s="7"/>
      <c r="G1063" s="7"/>
      <c r="H1063" s="7"/>
      <c r="I1063" s="7"/>
      <c r="J1063" s="7"/>
      <c r="K1063" s="7"/>
      <c r="L1063" s="9" t="s">
        <v>413</v>
      </c>
      <c r="M1063" s="18">
        <v>120</v>
      </c>
      <c r="N1063" s="27">
        <v>58</v>
      </c>
      <c r="O1063" s="27">
        <v>67</v>
      </c>
      <c r="P1063" s="27">
        <v>68</v>
      </c>
      <c r="Q1063" s="18">
        <v>104</v>
      </c>
      <c r="R1063" s="18">
        <v>202</v>
      </c>
      <c r="S1063" s="25" t="s">
        <v>163</v>
      </c>
      <c r="T1063" s="18">
        <v>127</v>
      </c>
      <c r="U1063" s="27">
        <v>83</v>
      </c>
    </row>
    <row r="1064" spans="1:21" ht="16.5" customHeight="1">
      <c r="A1064" s="7"/>
      <c r="B1064" s="7"/>
      <c r="C1064" s="7"/>
      <c r="D1064" s="7"/>
      <c r="E1064" s="7" t="s">
        <v>414</v>
      </c>
      <c r="F1064" s="7"/>
      <c r="G1064" s="7"/>
      <c r="H1064" s="7"/>
      <c r="I1064" s="7"/>
      <c r="J1064" s="7"/>
      <c r="K1064" s="7"/>
      <c r="L1064" s="9" t="s">
        <v>413</v>
      </c>
      <c r="M1064" s="27">
        <v>52</v>
      </c>
      <c r="N1064" s="27">
        <v>35</v>
      </c>
      <c r="O1064" s="27">
        <v>30</v>
      </c>
      <c r="P1064" s="27">
        <v>39</v>
      </c>
      <c r="Q1064" s="27">
        <v>41</v>
      </c>
      <c r="R1064" s="27">
        <v>54</v>
      </c>
      <c r="S1064" s="27">
        <v>81</v>
      </c>
      <c r="T1064" s="27">
        <v>59</v>
      </c>
      <c r="U1064" s="27">
        <v>42</v>
      </c>
    </row>
    <row r="1065" spans="1:21" ht="29.45" customHeight="1">
      <c r="A1065" s="7"/>
      <c r="B1065" s="7"/>
      <c r="C1065" s="7"/>
      <c r="D1065" s="7"/>
      <c r="E1065" s="69" t="s">
        <v>415</v>
      </c>
      <c r="F1065" s="69"/>
      <c r="G1065" s="69"/>
      <c r="H1065" s="69"/>
      <c r="I1065" s="69"/>
      <c r="J1065" s="69"/>
      <c r="K1065" s="69"/>
      <c r="L1065" s="9" t="s">
        <v>413</v>
      </c>
      <c r="M1065" s="27">
        <v>27</v>
      </c>
      <c r="N1065" s="27">
        <v>18</v>
      </c>
      <c r="O1065" s="24">
        <v>8</v>
      </c>
      <c r="P1065" s="27">
        <v>11</v>
      </c>
      <c r="Q1065" s="27">
        <v>14</v>
      </c>
      <c r="R1065" s="27">
        <v>12</v>
      </c>
      <c r="S1065" s="25" t="s">
        <v>163</v>
      </c>
      <c r="T1065" s="24" t="s">
        <v>132</v>
      </c>
      <c r="U1065" s="27">
        <v>14</v>
      </c>
    </row>
    <row r="1066" spans="1:21" ht="16.5" customHeight="1">
      <c r="A1066" s="7"/>
      <c r="B1066" s="7"/>
      <c r="C1066" s="7"/>
      <c r="D1066" s="7"/>
      <c r="E1066" s="7" t="s">
        <v>416</v>
      </c>
      <c r="F1066" s="7"/>
      <c r="G1066" s="7"/>
      <c r="H1066" s="7"/>
      <c r="I1066" s="7"/>
      <c r="J1066" s="7"/>
      <c r="K1066" s="7"/>
      <c r="L1066" s="9" t="s">
        <v>413</v>
      </c>
      <c r="M1066" s="27">
        <v>27</v>
      </c>
      <c r="N1066" s="27">
        <v>20</v>
      </c>
      <c r="O1066" s="27">
        <v>24</v>
      </c>
      <c r="P1066" s="27">
        <v>27</v>
      </c>
      <c r="Q1066" s="27">
        <v>40</v>
      </c>
      <c r="R1066" s="27">
        <v>37</v>
      </c>
      <c r="S1066" s="27">
        <v>26</v>
      </c>
      <c r="T1066" s="27">
        <v>34</v>
      </c>
      <c r="U1066" s="27">
        <v>24</v>
      </c>
    </row>
    <row r="1067" spans="1:21" ht="16.5" customHeight="1">
      <c r="A1067" s="7"/>
      <c r="B1067" s="7"/>
      <c r="C1067" s="7"/>
      <c r="D1067" s="7"/>
      <c r="E1067" s="7" t="s">
        <v>417</v>
      </c>
      <c r="F1067" s="7"/>
      <c r="G1067" s="7"/>
      <c r="H1067" s="7"/>
      <c r="I1067" s="7"/>
      <c r="J1067" s="7"/>
      <c r="K1067" s="7"/>
      <c r="L1067" s="9" t="s">
        <v>413</v>
      </c>
      <c r="M1067" s="27">
        <v>82</v>
      </c>
      <c r="N1067" s="27">
        <v>63</v>
      </c>
      <c r="O1067" s="27">
        <v>56</v>
      </c>
      <c r="P1067" s="25" t="s">
        <v>163</v>
      </c>
      <c r="Q1067" s="25" t="s">
        <v>163</v>
      </c>
      <c r="R1067" s="25" t="s">
        <v>163</v>
      </c>
      <c r="S1067" s="25" t="s">
        <v>163</v>
      </c>
      <c r="T1067" s="27">
        <v>34</v>
      </c>
      <c r="U1067" s="27">
        <v>65</v>
      </c>
    </row>
    <row r="1068" spans="1:21" ht="16.5" customHeight="1">
      <c r="A1068" s="7"/>
      <c r="B1068" s="7"/>
      <c r="C1068" s="7"/>
      <c r="D1068" s="7"/>
      <c r="E1068" s="7" t="s">
        <v>418</v>
      </c>
      <c r="F1068" s="7"/>
      <c r="G1068" s="7"/>
      <c r="H1068" s="7"/>
      <c r="I1068" s="7"/>
      <c r="J1068" s="7"/>
      <c r="K1068" s="7"/>
      <c r="L1068" s="9" t="s">
        <v>413</v>
      </c>
      <c r="M1068" s="27">
        <v>29</v>
      </c>
      <c r="N1068" s="27">
        <v>35</v>
      </c>
      <c r="O1068" s="27">
        <v>42</v>
      </c>
      <c r="P1068" s="27">
        <v>34</v>
      </c>
      <c r="Q1068" s="27">
        <v>42</v>
      </c>
      <c r="R1068" s="27">
        <v>40</v>
      </c>
      <c r="S1068" s="25" t="s">
        <v>163</v>
      </c>
      <c r="T1068" s="25" t="s">
        <v>163</v>
      </c>
      <c r="U1068" s="27">
        <v>36</v>
      </c>
    </row>
    <row r="1069" spans="1:21" ht="16.5" customHeight="1">
      <c r="A1069" s="7"/>
      <c r="B1069" s="7"/>
      <c r="C1069" s="7"/>
      <c r="D1069" s="7"/>
      <c r="E1069" s="7" t="s">
        <v>419</v>
      </c>
      <c r="F1069" s="7"/>
      <c r="G1069" s="7"/>
      <c r="H1069" s="7"/>
      <c r="I1069" s="7"/>
      <c r="J1069" s="7"/>
      <c r="K1069" s="7"/>
      <c r="L1069" s="9" t="s">
        <v>413</v>
      </c>
      <c r="M1069" s="27">
        <v>53</v>
      </c>
      <c r="N1069" s="27">
        <v>37</v>
      </c>
      <c r="O1069" s="27">
        <v>40</v>
      </c>
      <c r="P1069" s="27">
        <v>31</v>
      </c>
      <c r="Q1069" s="27">
        <v>48</v>
      </c>
      <c r="R1069" s="27">
        <v>56</v>
      </c>
      <c r="S1069" s="27">
        <v>70</v>
      </c>
      <c r="T1069" s="25" t="s">
        <v>163</v>
      </c>
      <c r="U1069" s="27">
        <v>45</v>
      </c>
    </row>
    <row r="1070" spans="1:21" ht="16.5" customHeight="1">
      <c r="A1070" s="7"/>
      <c r="B1070" s="7"/>
      <c r="C1070" s="7"/>
      <c r="D1070" s="7"/>
      <c r="E1070" s="7" t="s">
        <v>420</v>
      </c>
      <c r="F1070" s="7"/>
      <c r="G1070" s="7"/>
      <c r="H1070" s="7"/>
      <c r="I1070" s="7"/>
      <c r="J1070" s="7"/>
      <c r="K1070" s="7"/>
      <c r="L1070" s="9" t="s">
        <v>413</v>
      </c>
      <c r="M1070" s="18">
        <v>280</v>
      </c>
      <c r="N1070" s="25" t="s">
        <v>163</v>
      </c>
      <c r="O1070" s="27">
        <v>87</v>
      </c>
      <c r="P1070" s="25" t="s">
        <v>163</v>
      </c>
      <c r="Q1070" s="25" t="s">
        <v>163</v>
      </c>
      <c r="R1070" s="25" t="s">
        <v>163</v>
      </c>
      <c r="S1070" s="25" t="s">
        <v>163</v>
      </c>
      <c r="T1070" s="25" t="s">
        <v>163</v>
      </c>
      <c r="U1070" s="18">
        <v>188</v>
      </c>
    </row>
    <row r="1071" spans="1:21" ht="16.5" customHeight="1">
      <c r="A1071" s="7"/>
      <c r="B1071" s="7"/>
      <c r="C1071" s="7"/>
      <c r="D1071" s="7"/>
      <c r="E1071" s="7" t="s">
        <v>421</v>
      </c>
      <c r="F1071" s="7"/>
      <c r="G1071" s="7"/>
      <c r="H1071" s="7"/>
      <c r="I1071" s="7"/>
      <c r="J1071" s="7"/>
      <c r="K1071" s="7"/>
      <c r="L1071" s="9" t="s">
        <v>413</v>
      </c>
      <c r="M1071" s="27">
        <v>73</v>
      </c>
      <c r="N1071" s="27">
        <v>58</v>
      </c>
      <c r="O1071" s="27">
        <v>67</v>
      </c>
      <c r="P1071" s="27">
        <v>55</v>
      </c>
      <c r="Q1071" s="27">
        <v>60</v>
      </c>
      <c r="R1071" s="27">
        <v>98</v>
      </c>
      <c r="S1071" s="25" t="s">
        <v>163</v>
      </c>
      <c r="T1071" s="25" t="s">
        <v>163</v>
      </c>
      <c r="U1071" s="27">
        <v>64</v>
      </c>
    </row>
    <row r="1072" spans="1:21" ht="16.5" customHeight="1">
      <c r="A1072" s="7"/>
      <c r="B1072" s="7"/>
      <c r="C1072" s="7"/>
      <c r="D1072" s="7"/>
      <c r="E1072" s="7" t="s">
        <v>422</v>
      </c>
      <c r="F1072" s="7"/>
      <c r="G1072" s="7"/>
      <c r="H1072" s="7"/>
      <c r="I1072" s="7"/>
      <c r="J1072" s="7"/>
      <c r="K1072" s="7"/>
      <c r="L1072" s="9" t="s">
        <v>413</v>
      </c>
      <c r="M1072" s="27">
        <v>56</v>
      </c>
      <c r="N1072" s="27">
        <v>31</v>
      </c>
      <c r="O1072" s="27">
        <v>40</v>
      </c>
      <c r="P1072" s="27">
        <v>36</v>
      </c>
      <c r="Q1072" s="27">
        <v>86</v>
      </c>
      <c r="R1072" s="25" t="s">
        <v>163</v>
      </c>
      <c r="S1072" s="25" t="s">
        <v>163</v>
      </c>
      <c r="T1072" s="25" t="s">
        <v>163</v>
      </c>
      <c r="U1072" s="27">
        <v>44</v>
      </c>
    </row>
    <row r="1073" spans="1:21" ht="16.5" customHeight="1">
      <c r="A1073" s="7"/>
      <c r="B1073" s="7"/>
      <c r="C1073" s="7"/>
      <c r="D1073" s="7"/>
      <c r="E1073" s="7" t="s">
        <v>423</v>
      </c>
      <c r="F1073" s="7"/>
      <c r="G1073" s="7"/>
      <c r="H1073" s="7"/>
      <c r="I1073" s="7"/>
      <c r="J1073" s="7"/>
      <c r="K1073" s="7"/>
      <c r="L1073" s="9" t="s">
        <v>413</v>
      </c>
      <c r="M1073" s="18">
        <v>306</v>
      </c>
      <c r="N1073" s="18">
        <v>267</v>
      </c>
      <c r="O1073" s="27">
        <v>70</v>
      </c>
      <c r="P1073" s="25" t="s">
        <v>163</v>
      </c>
      <c r="Q1073" s="25" t="s">
        <v>163</v>
      </c>
      <c r="R1073" s="25" t="s">
        <v>163</v>
      </c>
      <c r="S1073" s="25" t="s">
        <v>163</v>
      </c>
      <c r="T1073" s="25" t="s">
        <v>163</v>
      </c>
      <c r="U1073" s="18">
        <v>266</v>
      </c>
    </row>
    <row r="1074" spans="1:21" ht="16.5" customHeight="1">
      <c r="A1074" s="7"/>
      <c r="B1074" s="7"/>
      <c r="C1074" s="7"/>
      <c r="D1074" s="7"/>
      <c r="E1074" s="7" t="s">
        <v>424</v>
      </c>
      <c r="F1074" s="7"/>
      <c r="G1074" s="7"/>
      <c r="H1074" s="7"/>
      <c r="I1074" s="7"/>
      <c r="J1074" s="7"/>
      <c r="K1074" s="7"/>
      <c r="L1074" s="9" t="s">
        <v>413</v>
      </c>
      <c r="M1074" s="18">
        <v>254</v>
      </c>
      <c r="N1074" s="18">
        <v>146</v>
      </c>
      <c r="O1074" s="27">
        <v>86</v>
      </c>
      <c r="P1074" s="27">
        <v>70</v>
      </c>
      <c r="Q1074" s="27">
        <v>76</v>
      </c>
      <c r="R1074" s="18">
        <v>204</v>
      </c>
      <c r="S1074" s="18">
        <v>298</v>
      </c>
      <c r="T1074" s="18">
        <v>171</v>
      </c>
      <c r="U1074" s="18">
        <v>135</v>
      </c>
    </row>
    <row r="1075" spans="1:21" ht="16.5" customHeight="1">
      <c r="A1075" s="7"/>
      <c r="B1075" s="7"/>
      <c r="C1075" s="7"/>
      <c r="D1075" s="7"/>
      <c r="E1075" s="7" t="s">
        <v>425</v>
      </c>
      <c r="F1075" s="7"/>
      <c r="G1075" s="7"/>
      <c r="H1075" s="7"/>
      <c r="I1075" s="7"/>
      <c r="J1075" s="7"/>
      <c r="K1075" s="7"/>
      <c r="L1075" s="9" t="s">
        <v>413</v>
      </c>
      <c r="M1075" s="18">
        <v>173</v>
      </c>
      <c r="N1075" s="27">
        <v>99</v>
      </c>
      <c r="O1075" s="27">
        <v>55</v>
      </c>
      <c r="P1075" s="27">
        <v>96</v>
      </c>
      <c r="Q1075" s="27">
        <v>92</v>
      </c>
      <c r="R1075" s="18">
        <v>208</v>
      </c>
      <c r="S1075" s="18">
        <v>139</v>
      </c>
      <c r="T1075" s="25" t="s">
        <v>163</v>
      </c>
      <c r="U1075" s="27">
        <v>98</v>
      </c>
    </row>
    <row r="1076" spans="1:21" ht="16.5" customHeight="1">
      <c r="A1076" s="7"/>
      <c r="B1076" s="7"/>
      <c r="C1076" s="7"/>
      <c r="D1076" s="7"/>
      <c r="E1076" s="7" t="s">
        <v>426</v>
      </c>
      <c r="F1076" s="7"/>
      <c r="G1076" s="7"/>
      <c r="H1076" s="7"/>
      <c r="I1076" s="7"/>
      <c r="J1076" s="7"/>
      <c r="K1076" s="7"/>
      <c r="L1076" s="9" t="s">
        <v>413</v>
      </c>
      <c r="M1076" s="18">
        <v>288</v>
      </c>
      <c r="N1076" s="18">
        <v>126</v>
      </c>
      <c r="O1076" s="27">
        <v>99</v>
      </c>
      <c r="P1076" s="18">
        <v>118</v>
      </c>
      <c r="Q1076" s="18">
        <v>135</v>
      </c>
      <c r="R1076" s="18">
        <v>325</v>
      </c>
      <c r="S1076" s="18">
        <v>253</v>
      </c>
      <c r="T1076" s="25" t="s">
        <v>163</v>
      </c>
      <c r="U1076" s="18">
        <v>167</v>
      </c>
    </row>
    <row r="1077" spans="1:21" ht="29.45" customHeight="1">
      <c r="A1077" s="7"/>
      <c r="B1077" s="7"/>
      <c r="C1077" s="7"/>
      <c r="D1077" s="7"/>
      <c r="E1077" s="69" t="s">
        <v>427</v>
      </c>
      <c r="F1077" s="69"/>
      <c r="G1077" s="69"/>
      <c r="H1077" s="69"/>
      <c r="I1077" s="69"/>
      <c r="J1077" s="69"/>
      <c r="K1077" s="69"/>
      <c r="L1077" s="9" t="s">
        <v>413</v>
      </c>
      <c r="M1077" s="18">
        <v>112</v>
      </c>
      <c r="N1077" s="18">
        <v>106</v>
      </c>
      <c r="O1077" s="27">
        <v>34</v>
      </c>
      <c r="P1077" s="25" t="s">
        <v>163</v>
      </c>
      <c r="Q1077" s="25" t="s">
        <v>163</v>
      </c>
      <c r="R1077" s="25" t="s">
        <v>163</v>
      </c>
      <c r="S1077" s="25" t="s">
        <v>163</v>
      </c>
      <c r="T1077" s="25" t="s">
        <v>163</v>
      </c>
      <c r="U1077" s="27">
        <v>90</v>
      </c>
    </row>
    <row r="1078" spans="1:21" ht="16.5" customHeight="1">
      <c r="A1078" s="7"/>
      <c r="B1078" s="7"/>
      <c r="C1078" s="7"/>
      <c r="D1078" s="7"/>
      <c r="E1078" s="7" t="s">
        <v>428</v>
      </c>
      <c r="F1078" s="7"/>
      <c r="G1078" s="7"/>
      <c r="H1078" s="7"/>
      <c r="I1078" s="7"/>
      <c r="J1078" s="7"/>
      <c r="K1078" s="7"/>
      <c r="L1078" s="9" t="s">
        <v>413</v>
      </c>
      <c r="M1078" s="27">
        <v>33</v>
      </c>
      <c r="N1078" s="27">
        <v>31</v>
      </c>
      <c r="O1078" s="27">
        <v>24</v>
      </c>
      <c r="P1078" s="27">
        <v>26</v>
      </c>
      <c r="Q1078" s="27">
        <v>38</v>
      </c>
      <c r="R1078" s="27">
        <v>52</v>
      </c>
      <c r="S1078" s="27">
        <v>31</v>
      </c>
      <c r="T1078" s="27">
        <v>30</v>
      </c>
      <c r="U1078" s="27">
        <v>29</v>
      </c>
    </row>
    <row r="1079" spans="1:21" ht="16.5" customHeight="1">
      <c r="A1079" s="7"/>
      <c r="B1079" s="7"/>
      <c r="C1079" s="7"/>
      <c r="D1079" s="7" t="s">
        <v>429</v>
      </c>
      <c r="E1079" s="7"/>
      <c r="F1079" s="7"/>
      <c r="G1079" s="7"/>
      <c r="H1079" s="7"/>
      <c r="I1079" s="7"/>
      <c r="J1079" s="7"/>
      <c r="K1079" s="7"/>
      <c r="L1079" s="9"/>
      <c r="M1079" s="10"/>
      <c r="N1079" s="10"/>
      <c r="O1079" s="10"/>
      <c r="P1079" s="10"/>
      <c r="Q1079" s="10"/>
      <c r="R1079" s="10"/>
      <c r="S1079" s="10"/>
      <c r="T1079" s="10"/>
      <c r="U1079" s="10"/>
    </row>
    <row r="1080" spans="1:21" ht="16.5" customHeight="1">
      <c r="A1080" s="7"/>
      <c r="B1080" s="7"/>
      <c r="C1080" s="7"/>
      <c r="D1080" s="7"/>
      <c r="E1080" s="7" t="s">
        <v>412</v>
      </c>
      <c r="F1080" s="7"/>
      <c r="G1080" s="7"/>
      <c r="H1080" s="7"/>
      <c r="I1080" s="7"/>
      <c r="J1080" s="7"/>
      <c r="K1080" s="7"/>
      <c r="L1080" s="9" t="s">
        <v>413</v>
      </c>
      <c r="M1080" s="18">
        <v>230</v>
      </c>
      <c r="N1080" s="18">
        <v>126</v>
      </c>
      <c r="O1080" s="18">
        <v>275</v>
      </c>
      <c r="P1080" s="18">
        <v>207</v>
      </c>
      <c r="Q1080" s="18">
        <v>332</v>
      </c>
      <c r="R1080" s="18">
        <v>360</v>
      </c>
      <c r="S1080" s="25" t="s">
        <v>163</v>
      </c>
      <c r="T1080" s="18">
        <v>239</v>
      </c>
      <c r="U1080" s="18">
        <v>254</v>
      </c>
    </row>
    <row r="1081" spans="1:21" ht="16.5" customHeight="1">
      <c r="A1081" s="7"/>
      <c r="B1081" s="7"/>
      <c r="C1081" s="7"/>
      <c r="D1081" s="7"/>
      <c r="E1081" s="7" t="s">
        <v>414</v>
      </c>
      <c r="F1081" s="7"/>
      <c r="G1081" s="7"/>
      <c r="H1081" s="7"/>
      <c r="I1081" s="7"/>
      <c r="J1081" s="7"/>
      <c r="K1081" s="7"/>
      <c r="L1081" s="9" t="s">
        <v>413</v>
      </c>
      <c r="M1081" s="18">
        <v>209</v>
      </c>
      <c r="N1081" s="18">
        <v>130</v>
      </c>
      <c r="O1081" s="27">
        <v>88</v>
      </c>
      <c r="P1081" s="18">
        <v>132</v>
      </c>
      <c r="Q1081" s="27">
        <v>94</v>
      </c>
      <c r="R1081" s="18">
        <v>364</v>
      </c>
      <c r="S1081" s="18">
        <v>342</v>
      </c>
      <c r="T1081" s="18">
        <v>217</v>
      </c>
      <c r="U1081" s="18">
        <v>154</v>
      </c>
    </row>
    <row r="1082" spans="1:21" ht="29.45" customHeight="1">
      <c r="A1082" s="7"/>
      <c r="B1082" s="7"/>
      <c r="C1082" s="7"/>
      <c r="D1082" s="7"/>
      <c r="E1082" s="69" t="s">
        <v>415</v>
      </c>
      <c r="F1082" s="69"/>
      <c r="G1082" s="69"/>
      <c r="H1082" s="69"/>
      <c r="I1082" s="69"/>
      <c r="J1082" s="69"/>
      <c r="K1082" s="69"/>
      <c r="L1082" s="9" t="s">
        <v>413</v>
      </c>
      <c r="M1082" s="27">
        <v>93</v>
      </c>
      <c r="N1082" s="27">
        <v>83</v>
      </c>
      <c r="O1082" s="27">
        <v>38</v>
      </c>
      <c r="P1082" s="27">
        <v>53</v>
      </c>
      <c r="Q1082" s="27">
        <v>60</v>
      </c>
      <c r="R1082" s="27">
        <v>60</v>
      </c>
      <c r="S1082" s="25" t="s">
        <v>163</v>
      </c>
      <c r="T1082" s="24" t="s">
        <v>132</v>
      </c>
      <c r="U1082" s="27">
        <v>73</v>
      </c>
    </row>
    <row r="1083" spans="1:21" ht="16.5" customHeight="1">
      <c r="A1083" s="7"/>
      <c r="B1083" s="7"/>
      <c r="C1083" s="7"/>
      <c r="D1083" s="7"/>
      <c r="E1083" s="7" t="s">
        <v>416</v>
      </c>
      <c r="F1083" s="7"/>
      <c r="G1083" s="7"/>
      <c r="H1083" s="7"/>
      <c r="I1083" s="7"/>
      <c r="J1083" s="7"/>
      <c r="K1083" s="7"/>
      <c r="L1083" s="9" t="s">
        <v>413</v>
      </c>
      <c r="M1083" s="27">
        <v>97</v>
      </c>
      <c r="N1083" s="27">
        <v>82</v>
      </c>
      <c r="O1083" s="27">
        <v>77</v>
      </c>
      <c r="P1083" s="18">
        <v>123</v>
      </c>
      <c r="Q1083" s="18">
        <v>165</v>
      </c>
      <c r="R1083" s="18">
        <v>144</v>
      </c>
      <c r="S1083" s="18">
        <v>140</v>
      </c>
      <c r="T1083" s="18">
        <v>179</v>
      </c>
      <c r="U1083" s="27">
        <v>98</v>
      </c>
    </row>
    <row r="1084" spans="1:21" ht="16.5" customHeight="1">
      <c r="A1084" s="7"/>
      <c r="B1084" s="7"/>
      <c r="C1084" s="7"/>
      <c r="D1084" s="7"/>
      <c r="E1084" s="7" t="s">
        <v>417</v>
      </c>
      <c r="F1084" s="7"/>
      <c r="G1084" s="7"/>
      <c r="H1084" s="7"/>
      <c r="I1084" s="7"/>
      <c r="J1084" s="7"/>
      <c r="K1084" s="7"/>
      <c r="L1084" s="9" t="s">
        <v>413</v>
      </c>
      <c r="M1084" s="18">
        <v>302</v>
      </c>
      <c r="N1084" s="18">
        <v>185</v>
      </c>
      <c r="O1084" s="18">
        <v>275</v>
      </c>
      <c r="P1084" s="25" t="s">
        <v>163</v>
      </c>
      <c r="Q1084" s="25" t="s">
        <v>163</v>
      </c>
      <c r="R1084" s="25" t="s">
        <v>163</v>
      </c>
      <c r="S1084" s="25" t="s">
        <v>163</v>
      </c>
      <c r="T1084" s="18">
        <v>273</v>
      </c>
      <c r="U1084" s="18">
        <v>274</v>
      </c>
    </row>
    <row r="1085" spans="1:21" ht="16.5" customHeight="1">
      <c r="A1085" s="7"/>
      <c r="B1085" s="7"/>
      <c r="C1085" s="7"/>
      <c r="D1085" s="7"/>
      <c r="E1085" s="7" t="s">
        <v>418</v>
      </c>
      <c r="F1085" s="7"/>
      <c r="G1085" s="7"/>
      <c r="H1085" s="7"/>
      <c r="I1085" s="7"/>
      <c r="J1085" s="7"/>
      <c r="K1085" s="7"/>
      <c r="L1085" s="9" t="s">
        <v>413</v>
      </c>
      <c r="M1085" s="18">
        <v>210</v>
      </c>
      <c r="N1085" s="18">
        <v>192</v>
      </c>
      <c r="O1085" s="18">
        <v>175</v>
      </c>
      <c r="P1085" s="18">
        <v>104</v>
      </c>
      <c r="Q1085" s="18">
        <v>125</v>
      </c>
      <c r="R1085" s="18">
        <v>293</v>
      </c>
      <c r="S1085" s="25" t="s">
        <v>163</v>
      </c>
      <c r="T1085" s="25" t="s">
        <v>163</v>
      </c>
      <c r="U1085" s="18">
        <v>179</v>
      </c>
    </row>
    <row r="1086" spans="1:21" ht="16.5" customHeight="1">
      <c r="A1086" s="7"/>
      <c r="B1086" s="7"/>
      <c r="C1086" s="7"/>
      <c r="D1086" s="7"/>
      <c r="E1086" s="7" t="s">
        <v>419</v>
      </c>
      <c r="F1086" s="7"/>
      <c r="G1086" s="7"/>
      <c r="H1086" s="7"/>
      <c r="I1086" s="7"/>
      <c r="J1086" s="7"/>
      <c r="K1086" s="7"/>
      <c r="L1086" s="9" t="s">
        <v>413</v>
      </c>
      <c r="M1086" s="18">
        <v>302</v>
      </c>
      <c r="N1086" s="18">
        <v>178</v>
      </c>
      <c r="O1086" s="18">
        <v>184</v>
      </c>
      <c r="P1086" s="18">
        <v>125</v>
      </c>
      <c r="Q1086" s="18">
        <v>192</v>
      </c>
      <c r="R1086" s="18">
        <v>404</v>
      </c>
      <c r="S1086" s="18">
        <v>263</v>
      </c>
      <c r="T1086" s="25" t="s">
        <v>163</v>
      </c>
      <c r="U1086" s="18">
        <v>251</v>
      </c>
    </row>
    <row r="1087" spans="1:21" ht="16.5" customHeight="1">
      <c r="A1087" s="7"/>
      <c r="B1087" s="7"/>
      <c r="C1087" s="7"/>
      <c r="D1087" s="7"/>
      <c r="E1087" s="7" t="s">
        <v>420</v>
      </c>
      <c r="F1087" s="7"/>
      <c r="G1087" s="7"/>
      <c r="H1087" s="7"/>
      <c r="I1087" s="7"/>
      <c r="J1087" s="7"/>
      <c r="K1087" s="7"/>
      <c r="L1087" s="9" t="s">
        <v>413</v>
      </c>
      <c r="M1087" s="18">
        <v>362</v>
      </c>
      <c r="N1087" s="25" t="s">
        <v>163</v>
      </c>
      <c r="O1087" s="18">
        <v>347</v>
      </c>
      <c r="P1087" s="25" t="s">
        <v>163</v>
      </c>
      <c r="Q1087" s="25" t="s">
        <v>163</v>
      </c>
      <c r="R1087" s="25" t="s">
        <v>163</v>
      </c>
      <c r="S1087" s="25" t="s">
        <v>163</v>
      </c>
      <c r="T1087" s="25" t="s">
        <v>163</v>
      </c>
      <c r="U1087" s="18">
        <v>402</v>
      </c>
    </row>
    <row r="1088" spans="1:21" ht="16.5" customHeight="1">
      <c r="A1088" s="7"/>
      <c r="B1088" s="7"/>
      <c r="C1088" s="7"/>
      <c r="D1088" s="7"/>
      <c r="E1088" s="7" t="s">
        <v>421</v>
      </c>
      <c r="F1088" s="7"/>
      <c r="G1088" s="7"/>
      <c r="H1088" s="7"/>
      <c r="I1088" s="7"/>
      <c r="J1088" s="7"/>
      <c r="K1088" s="7"/>
      <c r="L1088" s="9" t="s">
        <v>413</v>
      </c>
      <c r="M1088" s="18">
        <v>315</v>
      </c>
      <c r="N1088" s="18">
        <v>176</v>
      </c>
      <c r="O1088" s="18">
        <v>291</v>
      </c>
      <c r="P1088" s="18">
        <v>133</v>
      </c>
      <c r="Q1088" s="27">
        <v>93</v>
      </c>
      <c r="R1088" s="18">
        <v>313</v>
      </c>
      <c r="S1088" s="25" t="s">
        <v>163</v>
      </c>
      <c r="T1088" s="25" t="s">
        <v>163</v>
      </c>
      <c r="U1088" s="18">
        <v>222</v>
      </c>
    </row>
    <row r="1089" spans="1:21" ht="16.5" customHeight="1">
      <c r="A1089" s="7"/>
      <c r="B1089" s="7"/>
      <c r="C1089" s="7"/>
      <c r="D1089" s="7"/>
      <c r="E1089" s="7" t="s">
        <v>422</v>
      </c>
      <c r="F1089" s="7"/>
      <c r="G1089" s="7"/>
      <c r="H1089" s="7"/>
      <c r="I1089" s="7"/>
      <c r="J1089" s="7"/>
      <c r="K1089" s="7"/>
      <c r="L1089" s="9" t="s">
        <v>413</v>
      </c>
      <c r="M1089" s="18">
        <v>152</v>
      </c>
      <c r="N1089" s="27">
        <v>89</v>
      </c>
      <c r="O1089" s="27">
        <v>85</v>
      </c>
      <c r="P1089" s="18">
        <v>165</v>
      </c>
      <c r="Q1089" s="18">
        <v>209</v>
      </c>
      <c r="R1089" s="25" t="s">
        <v>163</v>
      </c>
      <c r="S1089" s="25" t="s">
        <v>163</v>
      </c>
      <c r="T1089" s="25" t="s">
        <v>163</v>
      </c>
      <c r="U1089" s="18">
        <v>125</v>
      </c>
    </row>
    <row r="1090" spans="1:21" ht="16.5" customHeight="1">
      <c r="A1090" s="7"/>
      <c r="B1090" s="7"/>
      <c r="C1090" s="7"/>
      <c r="D1090" s="7"/>
      <c r="E1090" s="7" t="s">
        <v>423</v>
      </c>
      <c r="F1090" s="7"/>
      <c r="G1090" s="7"/>
      <c r="H1090" s="7"/>
      <c r="I1090" s="7"/>
      <c r="J1090" s="7"/>
      <c r="K1090" s="7"/>
      <c r="L1090" s="9" t="s">
        <v>413</v>
      </c>
      <c r="M1090" s="18">
        <v>359</v>
      </c>
      <c r="N1090" s="18">
        <v>456</v>
      </c>
      <c r="O1090" s="18">
        <v>347</v>
      </c>
      <c r="P1090" s="25" t="s">
        <v>163</v>
      </c>
      <c r="Q1090" s="25" t="s">
        <v>163</v>
      </c>
      <c r="R1090" s="25" t="s">
        <v>163</v>
      </c>
      <c r="S1090" s="25" t="s">
        <v>163</v>
      </c>
      <c r="T1090" s="25" t="s">
        <v>163</v>
      </c>
      <c r="U1090" s="18">
        <v>401</v>
      </c>
    </row>
    <row r="1091" spans="1:21" ht="16.5" customHeight="1">
      <c r="A1091" s="7"/>
      <c r="B1091" s="7"/>
      <c r="C1091" s="7"/>
      <c r="D1091" s="7"/>
      <c r="E1091" s="7" t="s">
        <v>424</v>
      </c>
      <c r="F1091" s="7"/>
      <c r="G1091" s="7"/>
      <c r="H1091" s="7"/>
      <c r="I1091" s="7"/>
      <c r="J1091" s="7"/>
      <c r="K1091" s="7"/>
      <c r="L1091" s="9" t="s">
        <v>413</v>
      </c>
      <c r="M1091" s="18">
        <v>357</v>
      </c>
      <c r="N1091" s="18">
        <v>346</v>
      </c>
      <c r="O1091" s="18">
        <v>362</v>
      </c>
      <c r="P1091" s="18">
        <v>329</v>
      </c>
      <c r="Q1091" s="18">
        <v>339</v>
      </c>
      <c r="R1091" s="18">
        <v>313</v>
      </c>
      <c r="S1091" s="18">
        <v>584</v>
      </c>
      <c r="T1091" s="18">
        <v>593</v>
      </c>
      <c r="U1091" s="18">
        <v>358</v>
      </c>
    </row>
    <row r="1092" spans="1:21" ht="16.5" customHeight="1">
      <c r="A1092" s="7"/>
      <c r="B1092" s="7"/>
      <c r="C1092" s="7"/>
      <c r="D1092" s="7"/>
      <c r="E1092" s="7" t="s">
        <v>425</v>
      </c>
      <c r="F1092" s="7"/>
      <c r="G1092" s="7"/>
      <c r="H1092" s="7"/>
      <c r="I1092" s="7"/>
      <c r="J1092" s="7"/>
      <c r="K1092" s="7"/>
      <c r="L1092" s="9" t="s">
        <v>413</v>
      </c>
      <c r="M1092" s="18">
        <v>356</v>
      </c>
      <c r="N1092" s="18">
        <v>238</v>
      </c>
      <c r="O1092" s="18">
        <v>259</v>
      </c>
      <c r="P1092" s="18">
        <v>277</v>
      </c>
      <c r="Q1092" s="18">
        <v>236</v>
      </c>
      <c r="R1092" s="18">
        <v>588</v>
      </c>
      <c r="S1092" s="18">
        <v>512</v>
      </c>
      <c r="T1092" s="25" t="s">
        <v>163</v>
      </c>
      <c r="U1092" s="18">
        <v>334</v>
      </c>
    </row>
    <row r="1093" spans="1:21" ht="16.5" customHeight="1">
      <c r="A1093" s="7"/>
      <c r="B1093" s="7"/>
      <c r="C1093" s="7"/>
      <c r="D1093" s="7"/>
      <c r="E1093" s="7" t="s">
        <v>426</v>
      </c>
      <c r="F1093" s="7"/>
      <c r="G1093" s="7"/>
      <c r="H1093" s="7"/>
      <c r="I1093" s="7"/>
      <c r="J1093" s="7"/>
      <c r="K1093" s="7"/>
      <c r="L1093" s="9" t="s">
        <v>413</v>
      </c>
      <c r="M1093" s="18">
        <v>361</v>
      </c>
      <c r="N1093" s="18">
        <v>354</v>
      </c>
      <c r="O1093" s="18">
        <v>329</v>
      </c>
      <c r="P1093" s="18">
        <v>317</v>
      </c>
      <c r="Q1093" s="18">
        <v>276</v>
      </c>
      <c r="R1093" s="18">
        <v>776</v>
      </c>
      <c r="S1093" s="18">
        <v>599</v>
      </c>
      <c r="T1093" s="25" t="s">
        <v>163</v>
      </c>
      <c r="U1093" s="18">
        <v>360</v>
      </c>
    </row>
    <row r="1094" spans="1:21" ht="29.45" customHeight="1">
      <c r="A1094" s="7"/>
      <c r="B1094" s="7"/>
      <c r="C1094" s="7"/>
      <c r="D1094" s="7"/>
      <c r="E1094" s="69" t="s">
        <v>427</v>
      </c>
      <c r="F1094" s="69"/>
      <c r="G1094" s="69"/>
      <c r="H1094" s="69"/>
      <c r="I1094" s="69"/>
      <c r="J1094" s="69"/>
      <c r="K1094" s="69"/>
      <c r="L1094" s="9" t="s">
        <v>413</v>
      </c>
      <c r="M1094" s="18">
        <v>309</v>
      </c>
      <c r="N1094" s="18">
        <v>414</v>
      </c>
      <c r="O1094" s="18">
        <v>253</v>
      </c>
      <c r="P1094" s="25" t="s">
        <v>163</v>
      </c>
      <c r="Q1094" s="25" t="s">
        <v>163</v>
      </c>
      <c r="R1094" s="25" t="s">
        <v>163</v>
      </c>
      <c r="S1094" s="25" t="s">
        <v>163</v>
      </c>
      <c r="T1094" s="25" t="s">
        <v>163</v>
      </c>
      <c r="U1094" s="18">
        <v>322</v>
      </c>
    </row>
    <row r="1095" spans="1:21" ht="16.5" customHeight="1">
      <c r="A1095" s="7"/>
      <c r="B1095" s="7"/>
      <c r="C1095" s="7"/>
      <c r="D1095" s="7"/>
      <c r="E1095" s="7" t="s">
        <v>428</v>
      </c>
      <c r="F1095" s="7"/>
      <c r="G1095" s="7"/>
      <c r="H1095" s="7"/>
      <c r="I1095" s="7"/>
      <c r="J1095" s="7"/>
      <c r="K1095" s="7"/>
      <c r="L1095" s="9" t="s">
        <v>413</v>
      </c>
      <c r="M1095" s="18">
        <v>260</v>
      </c>
      <c r="N1095" s="18">
        <v>188</v>
      </c>
      <c r="O1095" s="18">
        <v>161</v>
      </c>
      <c r="P1095" s="18">
        <v>135</v>
      </c>
      <c r="Q1095" s="18">
        <v>189</v>
      </c>
      <c r="R1095" s="18">
        <v>357</v>
      </c>
      <c r="S1095" s="18">
        <v>279</v>
      </c>
      <c r="T1095" s="18">
        <v>226</v>
      </c>
      <c r="U1095" s="18">
        <v>208</v>
      </c>
    </row>
    <row r="1096" spans="1:21" ht="16.5" customHeight="1">
      <c r="A1096" s="7"/>
      <c r="B1096" s="7"/>
      <c r="C1096" s="7" t="s">
        <v>311</v>
      </c>
      <c r="D1096" s="7"/>
      <c r="E1096" s="7"/>
      <c r="F1096" s="7"/>
      <c r="G1096" s="7"/>
      <c r="H1096" s="7"/>
      <c r="I1096" s="7"/>
      <c r="J1096" s="7"/>
      <c r="K1096" s="7"/>
      <c r="L1096" s="9"/>
      <c r="M1096" s="10"/>
      <c r="N1096" s="10"/>
      <c r="O1096" s="10"/>
      <c r="P1096" s="10"/>
      <c r="Q1096" s="10"/>
      <c r="R1096" s="10"/>
      <c r="S1096" s="10"/>
      <c r="T1096" s="10"/>
      <c r="U1096" s="10"/>
    </row>
    <row r="1097" spans="1:21" ht="16.5" customHeight="1">
      <c r="A1097" s="7"/>
      <c r="B1097" s="7"/>
      <c r="C1097" s="7"/>
      <c r="D1097" s="7" t="s">
        <v>411</v>
      </c>
      <c r="E1097" s="7"/>
      <c r="F1097" s="7"/>
      <c r="G1097" s="7"/>
      <c r="H1097" s="7"/>
      <c r="I1097" s="7"/>
      <c r="J1097" s="7"/>
      <c r="K1097" s="7"/>
      <c r="L1097" s="9"/>
      <c r="M1097" s="10"/>
      <c r="N1097" s="10"/>
      <c r="O1097" s="10"/>
      <c r="P1097" s="10"/>
      <c r="Q1097" s="10"/>
      <c r="R1097" s="10"/>
      <c r="S1097" s="10"/>
      <c r="T1097" s="10"/>
      <c r="U1097" s="10"/>
    </row>
    <row r="1098" spans="1:21" ht="16.5" customHeight="1">
      <c r="A1098" s="7"/>
      <c r="B1098" s="7"/>
      <c r="C1098" s="7"/>
      <c r="D1098" s="7"/>
      <c r="E1098" s="7" t="s">
        <v>412</v>
      </c>
      <c r="F1098" s="7"/>
      <c r="G1098" s="7"/>
      <c r="H1098" s="7"/>
      <c r="I1098" s="7"/>
      <c r="J1098" s="7"/>
      <c r="K1098" s="7"/>
      <c r="L1098" s="9" t="s">
        <v>413</v>
      </c>
      <c r="M1098" s="18">
        <v>295</v>
      </c>
      <c r="N1098" s="27">
        <v>13</v>
      </c>
      <c r="O1098" s="27">
        <v>33</v>
      </c>
      <c r="P1098" s="27">
        <v>72</v>
      </c>
      <c r="Q1098" s="18">
        <v>109</v>
      </c>
      <c r="R1098" s="18">
        <v>551</v>
      </c>
      <c r="S1098" s="18">
        <v>107</v>
      </c>
      <c r="T1098" s="18">
        <v>143</v>
      </c>
      <c r="U1098" s="18">
        <v>119</v>
      </c>
    </row>
    <row r="1099" spans="1:21" ht="16.5" customHeight="1">
      <c r="A1099" s="7"/>
      <c r="B1099" s="7"/>
      <c r="C1099" s="7"/>
      <c r="D1099" s="7"/>
      <c r="E1099" s="7" t="s">
        <v>414</v>
      </c>
      <c r="F1099" s="7"/>
      <c r="G1099" s="7"/>
      <c r="H1099" s="7"/>
      <c r="I1099" s="7"/>
      <c r="J1099" s="7"/>
      <c r="K1099" s="7"/>
      <c r="L1099" s="9" t="s">
        <v>413</v>
      </c>
      <c r="M1099" s="27">
        <v>59</v>
      </c>
      <c r="N1099" s="27">
        <v>37</v>
      </c>
      <c r="O1099" s="27">
        <v>41</v>
      </c>
      <c r="P1099" s="27">
        <v>24</v>
      </c>
      <c r="Q1099" s="27">
        <v>47</v>
      </c>
      <c r="R1099" s="27">
        <v>64</v>
      </c>
      <c r="S1099" s="27">
        <v>52</v>
      </c>
      <c r="T1099" s="25" t="s">
        <v>163</v>
      </c>
      <c r="U1099" s="27">
        <v>46</v>
      </c>
    </row>
    <row r="1100" spans="1:21" ht="29.45" customHeight="1">
      <c r="A1100" s="7"/>
      <c r="B1100" s="7"/>
      <c r="C1100" s="7"/>
      <c r="D1100" s="7"/>
      <c r="E1100" s="69" t="s">
        <v>415</v>
      </c>
      <c r="F1100" s="69"/>
      <c r="G1100" s="69"/>
      <c r="H1100" s="69"/>
      <c r="I1100" s="69"/>
      <c r="J1100" s="69"/>
      <c r="K1100" s="69"/>
      <c r="L1100" s="9" t="s">
        <v>413</v>
      </c>
      <c r="M1100" s="24" t="s">
        <v>132</v>
      </c>
      <c r="N1100" s="24" t="s">
        <v>132</v>
      </c>
      <c r="O1100" s="24" t="s">
        <v>132</v>
      </c>
      <c r="P1100" s="25" t="s">
        <v>163</v>
      </c>
      <c r="Q1100" s="24" t="s">
        <v>132</v>
      </c>
      <c r="R1100" s="24" t="s">
        <v>132</v>
      </c>
      <c r="S1100" s="24" t="s">
        <v>132</v>
      </c>
      <c r="T1100" s="24" t="s">
        <v>132</v>
      </c>
      <c r="U1100" s="25" t="s">
        <v>163</v>
      </c>
    </row>
    <row r="1101" spans="1:21" ht="16.5" customHeight="1">
      <c r="A1101" s="7"/>
      <c r="B1101" s="7"/>
      <c r="C1101" s="7"/>
      <c r="D1101" s="7"/>
      <c r="E1101" s="7" t="s">
        <v>416</v>
      </c>
      <c r="F1101" s="7"/>
      <c r="G1101" s="7"/>
      <c r="H1101" s="7"/>
      <c r="I1101" s="7"/>
      <c r="J1101" s="7"/>
      <c r="K1101" s="7"/>
      <c r="L1101" s="9" t="s">
        <v>413</v>
      </c>
      <c r="M1101" s="27">
        <v>33</v>
      </c>
      <c r="N1101" s="27">
        <v>19</v>
      </c>
      <c r="O1101" s="27">
        <v>21</v>
      </c>
      <c r="P1101" s="27">
        <v>21</v>
      </c>
      <c r="Q1101" s="27">
        <v>41</v>
      </c>
      <c r="R1101" s="27">
        <v>27</v>
      </c>
      <c r="S1101" s="27">
        <v>31</v>
      </c>
      <c r="T1101" s="25" t="s">
        <v>163</v>
      </c>
      <c r="U1101" s="27">
        <v>23</v>
      </c>
    </row>
    <row r="1102" spans="1:21" ht="16.5" customHeight="1">
      <c r="A1102" s="7"/>
      <c r="B1102" s="7"/>
      <c r="C1102" s="7"/>
      <c r="D1102" s="7"/>
      <c r="E1102" s="7" t="s">
        <v>417</v>
      </c>
      <c r="F1102" s="7"/>
      <c r="G1102" s="7"/>
      <c r="H1102" s="7"/>
      <c r="I1102" s="7"/>
      <c r="J1102" s="7"/>
      <c r="K1102" s="7"/>
      <c r="L1102" s="9" t="s">
        <v>413</v>
      </c>
      <c r="M1102" s="27">
        <v>65</v>
      </c>
      <c r="N1102" s="27">
        <v>58</v>
      </c>
      <c r="O1102" s="27">
        <v>54</v>
      </c>
      <c r="P1102" s="27">
        <v>45</v>
      </c>
      <c r="Q1102" s="25" t="s">
        <v>163</v>
      </c>
      <c r="R1102" s="25" t="s">
        <v>163</v>
      </c>
      <c r="S1102" s="25" t="s">
        <v>163</v>
      </c>
      <c r="T1102" s="25" t="s">
        <v>163</v>
      </c>
      <c r="U1102" s="27">
        <v>56</v>
      </c>
    </row>
    <row r="1103" spans="1:21" ht="16.5" customHeight="1">
      <c r="A1103" s="7"/>
      <c r="B1103" s="7"/>
      <c r="C1103" s="7"/>
      <c r="D1103" s="7"/>
      <c r="E1103" s="7" t="s">
        <v>418</v>
      </c>
      <c r="F1103" s="7"/>
      <c r="G1103" s="7"/>
      <c r="H1103" s="7"/>
      <c r="I1103" s="7"/>
      <c r="J1103" s="7"/>
      <c r="K1103" s="7"/>
      <c r="L1103" s="9" t="s">
        <v>413</v>
      </c>
      <c r="M1103" s="27">
        <v>84</v>
      </c>
      <c r="N1103" s="27">
        <v>55</v>
      </c>
      <c r="O1103" s="27">
        <v>69</v>
      </c>
      <c r="P1103" s="27">
        <v>48</v>
      </c>
      <c r="Q1103" s="27">
        <v>77</v>
      </c>
      <c r="R1103" s="18">
        <v>125</v>
      </c>
      <c r="S1103" s="25" t="s">
        <v>163</v>
      </c>
      <c r="T1103" s="25" t="s">
        <v>163</v>
      </c>
      <c r="U1103" s="27">
        <v>70</v>
      </c>
    </row>
    <row r="1104" spans="1:21" ht="16.5" customHeight="1">
      <c r="A1104" s="7"/>
      <c r="B1104" s="7"/>
      <c r="C1104" s="7"/>
      <c r="D1104" s="7"/>
      <c r="E1104" s="7" t="s">
        <v>419</v>
      </c>
      <c r="F1104" s="7"/>
      <c r="G1104" s="7"/>
      <c r="H1104" s="7"/>
      <c r="I1104" s="7"/>
      <c r="J1104" s="7"/>
      <c r="K1104" s="7"/>
      <c r="L1104" s="9" t="s">
        <v>413</v>
      </c>
      <c r="M1104" s="27">
        <v>79</v>
      </c>
      <c r="N1104" s="27">
        <v>46</v>
      </c>
      <c r="O1104" s="27">
        <v>50</v>
      </c>
      <c r="P1104" s="27">
        <v>29</v>
      </c>
      <c r="Q1104" s="27">
        <v>51</v>
      </c>
      <c r="R1104" s="18">
        <v>140</v>
      </c>
      <c r="S1104" s="25" t="s">
        <v>163</v>
      </c>
      <c r="T1104" s="25" t="s">
        <v>163</v>
      </c>
      <c r="U1104" s="27">
        <v>57</v>
      </c>
    </row>
    <row r="1105" spans="1:21" ht="16.5" customHeight="1">
      <c r="A1105" s="7"/>
      <c r="B1105" s="7"/>
      <c r="C1105" s="7"/>
      <c r="D1105" s="7"/>
      <c r="E1105" s="7" t="s">
        <v>420</v>
      </c>
      <c r="F1105" s="7"/>
      <c r="G1105" s="7"/>
      <c r="H1105" s="7"/>
      <c r="I1105" s="7"/>
      <c r="J1105" s="7"/>
      <c r="K1105" s="7"/>
      <c r="L1105" s="9" t="s">
        <v>413</v>
      </c>
      <c r="M1105" s="18">
        <v>337</v>
      </c>
      <c r="N1105" s="27">
        <v>88</v>
      </c>
      <c r="O1105" s="27">
        <v>77</v>
      </c>
      <c r="P1105" s="25" t="s">
        <v>163</v>
      </c>
      <c r="Q1105" s="25" t="s">
        <v>163</v>
      </c>
      <c r="R1105" s="25" t="s">
        <v>163</v>
      </c>
      <c r="S1105" s="24" t="s">
        <v>132</v>
      </c>
      <c r="T1105" s="25" t="s">
        <v>163</v>
      </c>
      <c r="U1105" s="18">
        <v>110</v>
      </c>
    </row>
    <row r="1106" spans="1:21" ht="16.5" customHeight="1">
      <c r="A1106" s="7"/>
      <c r="B1106" s="7"/>
      <c r="C1106" s="7"/>
      <c r="D1106" s="7"/>
      <c r="E1106" s="7" t="s">
        <v>421</v>
      </c>
      <c r="F1106" s="7"/>
      <c r="G1106" s="7"/>
      <c r="H1106" s="7"/>
      <c r="I1106" s="7"/>
      <c r="J1106" s="7"/>
      <c r="K1106" s="7"/>
      <c r="L1106" s="9" t="s">
        <v>413</v>
      </c>
      <c r="M1106" s="27">
        <v>90</v>
      </c>
      <c r="N1106" s="27">
        <v>45</v>
      </c>
      <c r="O1106" s="27">
        <v>42</v>
      </c>
      <c r="P1106" s="27">
        <v>84</v>
      </c>
      <c r="Q1106" s="25" t="s">
        <v>163</v>
      </c>
      <c r="R1106" s="25" t="s">
        <v>163</v>
      </c>
      <c r="S1106" s="25" t="s">
        <v>163</v>
      </c>
      <c r="T1106" s="25" t="s">
        <v>163</v>
      </c>
      <c r="U1106" s="27">
        <v>51</v>
      </c>
    </row>
    <row r="1107" spans="1:21" ht="16.5" customHeight="1">
      <c r="A1107" s="7"/>
      <c r="B1107" s="7"/>
      <c r="C1107" s="7"/>
      <c r="D1107" s="7"/>
      <c r="E1107" s="7" t="s">
        <v>422</v>
      </c>
      <c r="F1107" s="7"/>
      <c r="G1107" s="7"/>
      <c r="H1107" s="7"/>
      <c r="I1107" s="7"/>
      <c r="J1107" s="7"/>
      <c r="K1107" s="7"/>
      <c r="L1107" s="9" t="s">
        <v>413</v>
      </c>
      <c r="M1107" s="27">
        <v>61</v>
      </c>
      <c r="N1107" s="27">
        <v>28</v>
      </c>
      <c r="O1107" s="27">
        <v>29</v>
      </c>
      <c r="P1107" s="27">
        <v>36</v>
      </c>
      <c r="Q1107" s="27">
        <v>47</v>
      </c>
      <c r="R1107" s="25" t="s">
        <v>163</v>
      </c>
      <c r="S1107" s="25" t="s">
        <v>163</v>
      </c>
      <c r="T1107" s="25" t="s">
        <v>163</v>
      </c>
      <c r="U1107" s="27">
        <v>39</v>
      </c>
    </row>
    <row r="1108" spans="1:21" ht="16.5" customHeight="1">
      <c r="A1108" s="7"/>
      <c r="B1108" s="7"/>
      <c r="C1108" s="7"/>
      <c r="D1108" s="7"/>
      <c r="E1108" s="7" t="s">
        <v>423</v>
      </c>
      <c r="F1108" s="7"/>
      <c r="G1108" s="7"/>
      <c r="H1108" s="7"/>
      <c r="I1108" s="7"/>
      <c r="J1108" s="7"/>
      <c r="K1108" s="7"/>
      <c r="L1108" s="9" t="s">
        <v>413</v>
      </c>
      <c r="M1108" s="18">
        <v>339</v>
      </c>
      <c r="N1108" s="18">
        <v>150</v>
      </c>
      <c r="O1108" s="27">
        <v>91</v>
      </c>
      <c r="P1108" s="25" t="s">
        <v>163</v>
      </c>
      <c r="Q1108" s="18">
        <v>224</v>
      </c>
      <c r="R1108" s="25" t="s">
        <v>163</v>
      </c>
      <c r="S1108" s="25" t="s">
        <v>163</v>
      </c>
      <c r="T1108" s="25" t="s">
        <v>163</v>
      </c>
      <c r="U1108" s="18">
        <v>230</v>
      </c>
    </row>
    <row r="1109" spans="1:21" ht="16.5" customHeight="1">
      <c r="A1109" s="7"/>
      <c r="B1109" s="7"/>
      <c r="C1109" s="7"/>
      <c r="D1109" s="7"/>
      <c r="E1109" s="7" t="s">
        <v>424</v>
      </c>
      <c r="F1109" s="7"/>
      <c r="G1109" s="7"/>
      <c r="H1109" s="7"/>
      <c r="I1109" s="7"/>
      <c r="J1109" s="7"/>
      <c r="K1109" s="7"/>
      <c r="L1109" s="9" t="s">
        <v>413</v>
      </c>
      <c r="M1109" s="18">
        <v>293</v>
      </c>
      <c r="N1109" s="27">
        <v>78</v>
      </c>
      <c r="O1109" s="27">
        <v>69</v>
      </c>
      <c r="P1109" s="18">
        <v>157</v>
      </c>
      <c r="Q1109" s="18">
        <v>148</v>
      </c>
      <c r="R1109" s="18">
        <v>253</v>
      </c>
      <c r="S1109" s="25" t="s">
        <v>163</v>
      </c>
      <c r="T1109" s="25" t="s">
        <v>163</v>
      </c>
      <c r="U1109" s="18">
        <v>117</v>
      </c>
    </row>
    <row r="1110" spans="1:21" ht="16.5" customHeight="1">
      <c r="A1110" s="7"/>
      <c r="B1110" s="7"/>
      <c r="C1110" s="7"/>
      <c r="D1110" s="7"/>
      <c r="E1110" s="7" t="s">
        <v>425</v>
      </c>
      <c r="F1110" s="7"/>
      <c r="G1110" s="7"/>
      <c r="H1110" s="7"/>
      <c r="I1110" s="7"/>
      <c r="J1110" s="7"/>
      <c r="K1110" s="7"/>
      <c r="L1110" s="9" t="s">
        <v>413</v>
      </c>
      <c r="M1110" s="18">
        <v>254</v>
      </c>
      <c r="N1110" s="18">
        <v>108</v>
      </c>
      <c r="O1110" s="27">
        <v>52</v>
      </c>
      <c r="P1110" s="27">
        <v>90</v>
      </c>
      <c r="Q1110" s="18">
        <v>126</v>
      </c>
      <c r="R1110" s="18">
        <v>324</v>
      </c>
      <c r="S1110" s="25" t="s">
        <v>163</v>
      </c>
      <c r="T1110" s="25" t="s">
        <v>163</v>
      </c>
      <c r="U1110" s="18">
        <v>111</v>
      </c>
    </row>
    <row r="1111" spans="1:21" ht="16.5" customHeight="1">
      <c r="A1111" s="7"/>
      <c r="B1111" s="7"/>
      <c r="C1111" s="7"/>
      <c r="D1111" s="7"/>
      <c r="E1111" s="7" t="s">
        <v>426</v>
      </c>
      <c r="F1111" s="7"/>
      <c r="G1111" s="7"/>
      <c r="H1111" s="7"/>
      <c r="I1111" s="7"/>
      <c r="J1111" s="7"/>
      <c r="K1111" s="7"/>
      <c r="L1111" s="9" t="s">
        <v>413</v>
      </c>
      <c r="M1111" s="18">
        <v>313</v>
      </c>
      <c r="N1111" s="18">
        <v>148</v>
      </c>
      <c r="O1111" s="27">
        <v>88</v>
      </c>
      <c r="P1111" s="18">
        <v>106</v>
      </c>
      <c r="Q1111" s="18">
        <v>236</v>
      </c>
      <c r="R1111" s="18">
        <v>440</v>
      </c>
      <c r="S1111" s="18">
        <v>195</v>
      </c>
      <c r="T1111" s="25" t="s">
        <v>163</v>
      </c>
      <c r="U1111" s="18">
        <v>206</v>
      </c>
    </row>
    <row r="1112" spans="1:21" ht="29.45" customHeight="1">
      <c r="A1112" s="7"/>
      <c r="B1112" s="7"/>
      <c r="C1112" s="7"/>
      <c r="D1112" s="7"/>
      <c r="E1112" s="69" t="s">
        <v>427</v>
      </c>
      <c r="F1112" s="69"/>
      <c r="G1112" s="69"/>
      <c r="H1112" s="69"/>
      <c r="I1112" s="69"/>
      <c r="J1112" s="69"/>
      <c r="K1112" s="69"/>
      <c r="L1112" s="9" t="s">
        <v>413</v>
      </c>
      <c r="M1112" s="18">
        <v>126</v>
      </c>
      <c r="N1112" s="18">
        <v>132</v>
      </c>
      <c r="O1112" s="25" t="s">
        <v>163</v>
      </c>
      <c r="P1112" s="27">
        <v>57</v>
      </c>
      <c r="Q1112" s="18">
        <v>117</v>
      </c>
      <c r="R1112" s="25" t="s">
        <v>163</v>
      </c>
      <c r="S1112" s="25" t="s">
        <v>163</v>
      </c>
      <c r="T1112" s="25" t="s">
        <v>163</v>
      </c>
      <c r="U1112" s="18">
        <v>112</v>
      </c>
    </row>
    <row r="1113" spans="1:21" ht="16.5" customHeight="1">
      <c r="A1113" s="7"/>
      <c r="B1113" s="7"/>
      <c r="C1113" s="7"/>
      <c r="D1113" s="7"/>
      <c r="E1113" s="7" t="s">
        <v>428</v>
      </c>
      <c r="F1113" s="7"/>
      <c r="G1113" s="7"/>
      <c r="H1113" s="7"/>
      <c r="I1113" s="7"/>
      <c r="J1113" s="7"/>
      <c r="K1113" s="7"/>
      <c r="L1113" s="9" t="s">
        <v>413</v>
      </c>
      <c r="M1113" s="27">
        <v>69</v>
      </c>
      <c r="N1113" s="27">
        <v>27</v>
      </c>
      <c r="O1113" s="27">
        <v>28</v>
      </c>
      <c r="P1113" s="27">
        <v>35</v>
      </c>
      <c r="Q1113" s="27">
        <v>48</v>
      </c>
      <c r="R1113" s="27">
        <v>63</v>
      </c>
      <c r="S1113" s="27">
        <v>56</v>
      </c>
      <c r="T1113" s="27">
        <v>29</v>
      </c>
      <c r="U1113" s="27">
        <v>39</v>
      </c>
    </row>
    <row r="1114" spans="1:21" ht="16.5" customHeight="1">
      <c r="A1114" s="7"/>
      <c r="B1114" s="7"/>
      <c r="C1114" s="7"/>
      <c r="D1114" s="7" t="s">
        <v>429</v>
      </c>
      <c r="E1114" s="7"/>
      <c r="F1114" s="7"/>
      <c r="G1114" s="7"/>
      <c r="H1114" s="7"/>
      <c r="I1114" s="7"/>
      <c r="J1114" s="7"/>
      <c r="K1114" s="7"/>
      <c r="L1114" s="9"/>
      <c r="M1114" s="10"/>
      <c r="N1114" s="10"/>
      <c r="O1114" s="10"/>
      <c r="P1114" s="10"/>
      <c r="Q1114" s="10"/>
      <c r="R1114" s="10"/>
      <c r="S1114" s="10"/>
      <c r="T1114" s="10"/>
      <c r="U1114" s="10"/>
    </row>
    <row r="1115" spans="1:21" ht="16.5" customHeight="1">
      <c r="A1115" s="7"/>
      <c r="B1115" s="7"/>
      <c r="C1115" s="7"/>
      <c r="D1115" s="7"/>
      <c r="E1115" s="7" t="s">
        <v>412</v>
      </c>
      <c r="F1115" s="7"/>
      <c r="G1115" s="7"/>
      <c r="H1115" s="7"/>
      <c r="I1115" s="7"/>
      <c r="J1115" s="7"/>
      <c r="K1115" s="7"/>
      <c r="L1115" s="9" t="s">
        <v>413</v>
      </c>
      <c r="M1115" s="18">
        <v>357</v>
      </c>
      <c r="N1115" s="27">
        <v>75</v>
      </c>
      <c r="O1115" s="18">
        <v>169</v>
      </c>
      <c r="P1115" s="18">
        <v>185</v>
      </c>
      <c r="Q1115" s="18">
        <v>218</v>
      </c>
      <c r="R1115" s="18">
        <v>645</v>
      </c>
      <c r="S1115" s="18">
        <v>252</v>
      </c>
      <c r="T1115" s="18">
        <v>315</v>
      </c>
      <c r="U1115" s="18">
        <v>351</v>
      </c>
    </row>
    <row r="1116" spans="1:21" ht="16.5" customHeight="1">
      <c r="A1116" s="7"/>
      <c r="B1116" s="7"/>
      <c r="C1116" s="7"/>
      <c r="D1116" s="7"/>
      <c r="E1116" s="7" t="s">
        <v>414</v>
      </c>
      <c r="F1116" s="7"/>
      <c r="G1116" s="7"/>
      <c r="H1116" s="7"/>
      <c r="I1116" s="7"/>
      <c r="J1116" s="7"/>
      <c r="K1116" s="7"/>
      <c r="L1116" s="9" t="s">
        <v>413</v>
      </c>
      <c r="M1116" s="18">
        <v>286</v>
      </c>
      <c r="N1116" s="18">
        <v>124</v>
      </c>
      <c r="O1116" s="27">
        <v>86</v>
      </c>
      <c r="P1116" s="27">
        <v>93</v>
      </c>
      <c r="Q1116" s="18">
        <v>133</v>
      </c>
      <c r="R1116" s="18">
        <v>392</v>
      </c>
      <c r="S1116" s="18">
        <v>140</v>
      </c>
      <c r="T1116" s="25" t="s">
        <v>163</v>
      </c>
      <c r="U1116" s="18">
        <v>134</v>
      </c>
    </row>
    <row r="1117" spans="1:21" ht="29.45" customHeight="1">
      <c r="A1117" s="7"/>
      <c r="B1117" s="7"/>
      <c r="C1117" s="7"/>
      <c r="D1117" s="7"/>
      <c r="E1117" s="69" t="s">
        <v>415</v>
      </c>
      <c r="F1117" s="69"/>
      <c r="G1117" s="69"/>
      <c r="H1117" s="69"/>
      <c r="I1117" s="69"/>
      <c r="J1117" s="69"/>
      <c r="K1117" s="69"/>
      <c r="L1117" s="9" t="s">
        <v>413</v>
      </c>
      <c r="M1117" s="24" t="s">
        <v>132</v>
      </c>
      <c r="N1117" s="24" t="s">
        <v>132</v>
      </c>
      <c r="O1117" s="24" t="s">
        <v>132</v>
      </c>
      <c r="P1117" s="25" t="s">
        <v>163</v>
      </c>
      <c r="Q1117" s="24" t="s">
        <v>132</v>
      </c>
      <c r="R1117" s="24" t="s">
        <v>132</v>
      </c>
      <c r="S1117" s="24" t="s">
        <v>132</v>
      </c>
      <c r="T1117" s="24" t="s">
        <v>132</v>
      </c>
      <c r="U1117" s="25" t="s">
        <v>163</v>
      </c>
    </row>
    <row r="1118" spans="1:21" ht="16.5" customHeight="1">
      <c r="A1118" s="7"/>
      <c r="B1118" s="7"/>
      <c r="C1118" s="7"/>
      <c r="D1118" s="7"/>
      <c r="E1118" s="7" t="s">
        <v>416</v>
      </c>
      <c r="F1118" s="7"/>
      <c r="G1118" s="7"/>
      <c r="H1118" s="7"/>
      <c r="I1118" s="7"/>
      <c r="J1118" s="7"/>
      <c r="K1118" s="7"/>
      <c r="L1118" s="9" t="s">
        <v>413</v>
      </c>
      <c r="M1118" s="18">
        <v>161</v>
      </c>
      <c r="N1118" s="27">
        <v>76</v>
      </c>
      <c r="O1118" s="27">
        <v>76</v>
      </c>
      <c r="P1118" s="18">
        <v>106</v>
      </c>
      <c r="Q1118" s="18">
        <v>113</v>
      </c>
      <c r="R1118" s="18">
        <v>490</v>
      </c>
      <c r="S1118" s="27">
        <v>87</v>
      </c>
      <c r="T1118" s="25" t="s">
        <v>163</v>
      </c>
      <c r="U1118" s="18">
        <v>100</v>
      </c>
    </row>
    <row r="1119" spans="1:21" ht="16.5" customHeight="1">
      <c r="A1119" s="7"/>
      <c r="B1119" s="7"/>
      <c r="C1119" s="7"/>
      <c r="D1119" s="7"/>
      <c r="E1119" s="7" t="s">
        <v>417</v>
      </c>
      <c r="F1119" s="7"/>
      <c r="G1119" s="7"/>
      <c r="H1119" s="7"/>
      <c r="I1119" s="7"/>
      <c r="J1119" s="7"/>
      <c r="K1119" s="7"/>
      <c r="L1119" s="9" t="s">
        <v>413</v>
      </c>
      <c r="M1119" s="18">
        <v>230</v>
      </c>
      <c r="N1119" s="18">
        <v>228</v>
      </c>
      <c r="O1119" s="18">
        <v>129</v>
      </c>
      <c r="P1119" s="18">
        <v>111</v>
      </c>
      <c r="Q1119" s="25" t="s">
        <v>163</v>
      </c>
      <c r="R1119" s="25" t="s">
        <v>163</v>
      </c>
      <c r="S1119" s="25" t="s">
        <v>163</v>
      </c>
      <c r="T1119" s="25" t="s">
        <v>163</v>
      </c>
      <c r="U1119" s="18">
        <v>191</v>
      </c>
    </row>
    <row r="1120" spans="1:21" ht="16.5" customHeight="1">
      <c r="A1120" s="7"/>
      <c r="B1120" s="7"/>
      <c r="C1120" s="7"/>
      <c r="D1120" s="7"/>
      <c r="E1120" s="7" t="s">
        <v>418</v>
      </c>
      <c r="F1120" s="7"/>
      <c r="G1120" s="7"/>
      <c r="H1120" s="7"/>
      <c r="I1120" s="7"/>
      <c r="J1120" s="7"/>
      <c r="K1120" s="7"/>
      <c r="L1120" s="9" t="s">
        <v>413</v>
      </c>
      <c r="M1120" s="18">
        <v>323</v>
      </c>
      <c r="N1120" s="18">
        <v>267</v>
      </c>
      <c r="O1120" s="18">
        <v>189</v>
      </c>
      <c r="P1120" s="18">
        <v>100</v>
      </c>
      <c r="Q1120" s="18">
        <v>324</v>
      </c>
      <c r="R1120" s="18">
        <v>436</v>
      </c>
      <c r="S1120" s="25" t="s">
        <v>163</v>
      </c>
      <c r="T1120" s="25" t="s">
        <v>163</v>
      </c>
      <c r="U1120" s="18">
        <v>267</v>
      </c>
    </row>
    <row r="1121" spans="1:21" ht="16.5" customHeight="1">
      <c r="A1121" s="7"/>
      <c r="B1121" s="7"/>
      <c r="C1121" s="7"/>
      <c r="D1121" s="7"/>
      <c r="E1121" s="7" t="s">
        <v>419</v>
      </c>
      <c r="F1121" s="7"/>
      <c r="G1121" s="7"/>
      <c r="H1121" s="7"/>
      <c r="I1121" s="7"/>
      <c r="J1121" s="7"/>
      <c r="K1121" s="7"/>
      <c r="L1121" s="9" t="s">
        <v>413</v>
      </c>
      <c r="M1121" s="18">
        <v>349</v>
      </c>
      <c r="N1121" s="18">
        <v>156</v>
      </c>
      <c r="O1121" s="27">
        <v>98</v>
      </c>
      <c r="P1121" s="18">
        <v>111</v>
      </c>
      <c r="Q1121" s="18">
        <v>141</v>
      </c>
      <c r="R1121" s="18">
        <v>619</v>
      </c>
      <c r="S1121" s="25" t="s">
        <v>163</v>
      </c>
      <c r="T1121" s="25" t="s">
        <v>163</v>
      </c>
      <c r="U1121" s="18">
        <v>274</v>
      </c>
    </row>
    <row r="1122" spans="1:21" ht="16.5" customHeight="1">
      <c r="A1122" s="7"/>
      <c r="B1122" s="7"/>
      <c r="C1122" s="7"/>
      <c r="D1122" s="7"/>
      <c r="E1122" s="7" t="s">
        <v>420</v>
      </c>
      <c r="F1122" s="7"/>
      <c r="G1122" s="7"/>
      <c r="H1122" s="7"/>
      <c r="I1122" s="7"/>
      <c r="J1122" s="7"/>
      <c r="K1122" s="7"/>
      <c r="L1122" s="9" t="s">
        <v>413</v>
      </c>
      <c r="M1122" s="18">
        <v>378</v>
      </c>
      <c r="N1122" s="18">
        <v>344</v>
      </c>
      <c r="O1122" s="18">
        <v>285</v>
      </c>
      <c r="P1122" s="25" t="s">
        <v>163</v>
      </c>
      <c r="Q1122" s="25" t="s">
        <v>163</v>
      </c>
      <c r="R1122" s="25" t="s">
        <v>163</v>
      </c>
      <c r="S1122" s="24" t="s">
        <v>132</v>
      </c>
      <c r="T1122" s="25" t="s">
        <v>163</v>
      </c>
      <c r="U1122" s="18">
        <v>359</v>
      </c>
    </row>
    <row r="1123" spans="1:21" ht="16.5" customHeight="1">
      <c r="A1123" s="7"/>
      <c r="B1123" s="7"/>
      <c r="C1123" s="7"/>
      <c r="D1123" s="7"/>
      <c r="E1123" s="7" t="s">
        <v>421</v>
      </c>
      <c r="F1123" s="7"/>
      <c r="G1123" s="7"/>
      <c r="H1123" s="7"/>
      <c r="I1123" s="7"/>
      <c r="J1123" s="7"/>
      <c r="K1123" s="7"/>
      <c r="L1123" s="9" t="s">
        <v>413</v>
      </c>
      <c r="M1123" s="18">
        <v>348</v>
      </c>
      <c r="N1123" s="18">
        <v>125</v>
      </c>
      <c r="O1123" s="18">
        <v>159</v>
      </c>
      <c r="P1123" s="18">
        <v>244</v>
      </c>
      <c r="Q1123" s="25" t="s">
        <v>163</v>
      </c>
      <c r="R1123" s="25" t="s">
        <v>163</v>
      </c>
      <c r="S1123" s="25" t="s">
        <v>163</v>
      </c>
      <c r="T1123" s="25" t="s">
        <v>163</v>
      </c>
      <c r="U1123" s="18">
        <v>217</v>
      </c>
    </row>
    <row r="1124" spans="1:21" ht="16.5" customHeight="1">
      <c r="A1124" s="7"/>
      <c r="B1124" s="7"/>
      <c r="C1124" s="7"/>
      <c r="D1124" s="7"/>
      <c r="E1124" s="7" t="s">
        <v>422</v>
      </c>
      <c r="F1124" s="7"/>
      <c r="G1124" s="7"/>
      <c r="H1124" s="7"/>
      <c r="I1124" s="7"/>
      <c r="J1124" s="7"/>
      <c r="K1124" s="7"/>
      <c r="L1124" s="9" t="s">
        <v>413</v>
      </c>
      <c r="M1124" s="18">
        <v>156</v>
      </c>
      <c r="N1124" s="27">
        <v>95</v>
      </c>
      <c r="O1124" s="27">
        <v>88</v>
      </c>
      <c r="P1124" s="27">
        <v>87</v>
      </c>
      <c r="Q1124" s="18">
        <v>119</v>
      </c>
      <c r="R1124" s="25" t="s">
        <v>163</v>
      </c>
      <c r="S1124" s="25" t="s">
        <v>163</v>
      </c>
      <c r="T1124" s="25" t="s">
        <v>163</v>
      </c>
      <c r="U1124" s="18">
        <v>119</v>
      </c>
    </row>
    <row r="1125" spans="1:21" ht="16.5" customHeight="1">
      <c r="A1125" s="7"/>
      <c r="B1125" s="7"/>
      <c r="C1125" s="7"/>
      <c r="D1125" s="7"/>
      <c r="E1125" s="7" t="s">
        <v>423</v>
      </c>
      <c r="F1125" s="7"/>
      <c r="G1125" s="7"/>
      <c r="H1125" s="7"/>
      <c r="I1125" s="7"/>
      <c r="J1125" s="7"/>
      <c r="K1125" s="7"/>
      <c r="L1125" s="9" t="s">
        <v>413</v>
      </c>
      <c r="M1125" s="18">
        <v>365</v>
      </c>
      <c r="N1125" s="18">
        <v>488</v>
      </c>
      <c r="O1125" s="18">
        <v>290</v>
      </c>
      <c r="P1125" s="25" t="s">
        <v>163</v>
      </c>
      <c r="Q1125" s="18">
        <v>358</v>
      </c>
      <c r="R1125" s="25" t="s">
        <v>163</v>
      </c>
      <c r="S1125" s="25" t="s">
        <v>163</v>
      </c>
      <c r="T1125" s="25" t="s">
        <v>163</v>
      </c>
      <c r="U1125" s="18">
        <v>381</v>
      </c>
    </row>
    <row r="1126" spans="1:21" ht="16.5" customHeight="1">
      <c r="A1126" s="7"/>
      <c r="B1126" s="7"/>
      <c r="C1126" s="7"/>
      <c r="D1126" s="7"/>
      <c r="E1126" s="7" t="s">
        <v>424</v>
      </c>
      <c r="F1126" s="7"/>
      <c r="G1126" s="7"/>
      <c r="H1126" s="7"/>
      <c r="I1126" s="7"/>
      <c r="J1126" s="7"/>
      <c r="K1126" s="7"/>
      <c r="L1126" s="9" t="s">
        <v>413</v>
      </c>
      <c r="M1126" s="18">
        <v>363</v>
      </c>
      <c r="N1126" s="18">
        <v>221</v>
      </c>
      <c r="O1126" s="18">
        <v>261</v>
      </c>
      <c r="P1126" s="18">
        <v>337</v>
      </c>
      <c r="Q1126" s="18">
        <v>416</v>
      </c>
      <c r="R1126" s="18">
        <v>441</v>
      </c>
      <c r="S1126" s="25" t="s">
        <v>163</v>
      </c>
      <c r="T1126" s="25" t="s">
        <v>163</v>
      </c>
      <c r="U1126" s="18">
        <v>355</v>
      </c>
    </row>
    <row r="1127" spans="1:21" ht="16.5" customHeight="1">
      <c r="A1127" s="7"/>
      <c r="B1127" s="7"/>
      <c r="C1127" s="7"/>
      <c r="D1127" s="7"/>
      <c r="E1127" s="7" t="s">
        <v>425</v>
      </c>
      <c r="F1127" s="7"/>
      <c r="G1127" s="7"/>
      <c r="H1127" s="7"/>
      <c r="I1127" s="7"/>
      <c r="J1127" s="7"/>
      <c r="K1127" s="7"/>
      <c r="L1127" s="9" t="s">
        <v>413</v>
      </c>
      <c r="M1127" s="18">
        <v>362</v>
      </c>
      <c r="N1127" s="18">
        <v>287</v>
      </c>
      <c r="O1127" s="18">
        <v>300</v>
      </c>
      <c r="P1127" s="18">
        <v>189</v>
      </c>
      <c r="Q1127" s="18">
        <v>335</v>
      </c>
      <c r="R1127" s="18">
        <v>553</v>
      </c>
      <c r="S1127" s="25" t="s">
        <v>163</v>
      </c>
      <c r="T1127" s="25" t="s">
        <v>163</v>
      </c>
      <c r="U1127" s="18">
        <v>350</v>
      </c>
    </row>
    <row r="1128" spans="1:21" ht="16.5" customHeight="1">
      <c r="A1128" s="7"/>
      <c r="B1128" s="7"/>
      <c r="C1128" s="7"/>
      <c r="D1128" s="7"/>
      <c r="E1128" s="7" t="s">
        <v>426</v>
      </c>
      <c r="F1128" s="7"/>
      <c r="G1128" s="7"/>
      <c r="H1128" s="7"/>
      <c r="I1128" s="7"/>
      <c r="J1128" s="7"/>
      <c r="K1128" s="7"/>
      <c r="L1128" s="9" t="s">
        <v>413</v>
      </c>
      <c r="M1128" s="18">
        <v>365</v>
      </c>
      <c r="N1128" s="18">
        <v>340</v>
      </c>
      <c r="O1128" s="18">
        <v>348</v>
      </c>
      <c r="P1128" s="18">
        <v>257</v>
      </c>
      <c r="Q1128" s="18">
        <v>358</v>
      </c>
      <c r="R1128" s="18">
        <v>775</v>
      </c>
      <c r="S1128" s="18">
        <v>450</v>
      </c>
      <c r="T1128" s="25" t="s">
        <v>163</v>
      </c>
      <c r="U1128" s="18">
        <v>362</v>
      </c>
    </row>
    <row r="1129" spans="1:21" ht="29.45" customHeight="1">
      <c r="A1129" s="7"/>
      <c r="B1129" s="7"/>
      <c r="C1129" s="7"/>
      <c r="D1129" s="7"/>
      <c r="E1129" s="69" t="s">
        <v>427</v>
      </c>
      <c r="F1129" s="69"/>
      <c r="G1129" s="69"/>
      <c r="H1129" s="69"/>
      <c r="I1129" s="69"/>
      <c r="J1129" s="69"/>
      <c r="K1129" s="69"/>
      <c r="L1129" s="9" t="s">
        <v>413</v>
      </c>
      <c r="M1129" s="18">
        <v>362</v>
      </c>
      <c r="N1129" s="18">
        <v>637</v>
      </c>
      <c r="O1129" s="25" t="s">
        <v>163</v>
      </c>
      <c r="P1129" s="18">
        <v>271</v>
      </c>
      <c r="Q1129" s="18">
        <v>308</v>
      </c>
      <c r="R1129" s="25" t="s">
        <v>163</v>
      </c>
      <c r="S1129" s="25" t="s">
        <v>163</v>
      </c>
      <c r="T1129" s="25" t="s">
        <v>163</v>
      </c>
      <c r="U1129" s="18">
        <v>381</v>
      </c>
    </row>
    <row r="1130" spans="1:21" ht="16.5" customHeight="1">
      <c r="A1130" s="7"/>
      <c r="B1130" s="7"/>
      <c r="C1130" s="7"/>
      <c r="D1130" s="7"/>
      <c r="E1130" s="7" t="s">
        <v>428</v>
      </c>
      <c r="F1130" s="7"/>
      <c r="G1130" s="7"/>
      <c r="H1130" s="7"/>
      <c r="I1130" s="7"/>
      <c r="J1130" s="7"/>
      <c r="K1130" s="7"/>
      <c r="L1130" s="9" t="s">
        <v>413</v>
      </c>
      <c r="M1130" s="18">
        <v>348</v>
      </c>
      <c r="N1130" s="18">
        <v>180</v>
      </c>
      <c r="O1130" s="18">
        <v>132</v>
      </c>
      <c r="P1130" s="18">
        <v>164</v>
      </c>
      <c r="Q1130" s="18">
        <v>239</v>
      </c>
      <c r="R1130" s="18">
        <v>538</v>
      </c>
      <c r="S1130" s="18">
        <v>219</v>
      </c>
      <c r="T1130" s="18">
        <v>145</v>
      </c>
      <c r="U1130" s="18">
        <v>290</v>
      </c>
    </row>
    <row r="1131" spans="1:21" ht="16.5" customHeight="1">
      <c r="A1131" s="7"/>
      <c r="B1131" s="7"/>
      <c r="C1131" s="7" t="s">
        <v>312</v>
      </c>
      <c r="D1131" s="7"/>
      <c r="E1131" s="7"/>
      <c r="F1131" s="7"/>
      <c r="G1131" s="7"/>
      <c r="H1131" s="7"/>
      <c r="I1131" s="7"/>
      <c r="J1131" s="7"/>
      <c r="K1131" s="7"/>
      <c r="L1131" s="9"/>
      <c r="M1131" s="10"/>
      <c r="N1131" s="10"/>
      <c r="O1131" s="10"/>
      <c r="P1131" s="10"/>
      <c r="Q1131" s="10"/>
      <c r="R1131" s="10"/>
      <c r="S1131" s="10"/>
      <c r="T1131" s="10"/>
      <c r="U1131" s="10"/>
    </row>
    <row r="1132" spans="1:21" ht="16.5" customHeight="1">
      <c r="A1132" s="7"/>
      <c r="B1132" s="7"/>
      <c r="C1132" s="7"/>
      <c r="D1132" s="7" t="s">
        <v>411</v>
      </c>
      <c r="E1132" s="7"/>
      <c r="F1132" s="7"/>
      <c r="G1132" s="7"/>
      <c r="H1132" s="7"/>
      <c r="I1132" s="7"/>
      <c r="J1132" s="7"/>
      <c r="K1132" s="7"/>
      <c r="L1132" s="9"/>
      <c r="M1132" s="10"/>
      <c r="N1132" s="10"/>
      <c r="O1132" s="10"/>
      <c r="P1132" s="10"/>
      <c r="Q1132" s="10"/>
      <c r="R1132" s="10"/>
      <c r="S1132" s="10"/>
      <c r="T1132" s="10"/>
      <c r="U1132" s="10"/>
    </row>
    <row r="1133" spans="1:21" ht="16.5" customHeight="1">
      <c r="A1133" s="7"/>
      <c r="B1133" s="7"/>
      <c r="C1133" s="7"/>
      <c r="D1133" s="7"/>
      <c r="E1133" s="7" t="s">
        <v>412</v>
      </c>
      <c r="F1133" s="7"/>
      <c r="G1133" s="7"/>
      <c r="H1133" s="7"/>
      <c r="I1133" s="7"/>
      <c r="J1133" s="7"/>
      <c r="K1133" s="7"/>
      <c r="L1133" s="9" t="s">
        <v>413</v>
      </c>
      <c r="M1133" s="18">
        <v>259</v>
      </c>
      <c r="N1133" s="27">
        <v>27</v>
      </c>
      <c r="O1133" s="27">
        <v>83</v>
      </c>
      <c r="P1133" s="27">
        <v>34</v>
      </c>
      <c r="Q1133" s="18">
        <v>113</v>
      </c>
      <c r="R1133" s="27">
        <v>97</v>
      </c>
      <c r="S1133" s="24" t="s">
        <v>132</v>
      </c>
      <c r="T1133" s="24" t="s">
        <v>132</v>
      </c>
      <c r="U1133" s="18">
        <v>147</v>
      </c>
    </row>
    <row r="1134" spans="1:21" ht="16.5" customHeight="1">
      <c r="A1134" s="7"/>
      <c r="B1134" s="7"/>
      <c r="C1134" s="7"/>
      <c r="D1134" s="7"/>
      <c r="E1134" s="7" t="s">
        <v>414</v>
      </c>
      <c r="F1134" s="7"/>
      <c r="G1134" s="7"/>
      <c r="H1134" s="7"/>
      <c r="I1134" s="7"/>
      <c r="J1134" s="7"/>
      <c r="K1134" s="7"/>
      <c r="L1134" s="9" t="s">
        <v>413</v>
      </c>
      <c r="M1134" s="27">
        <v>59</v>
      </c>
      <c r="N1134" s="27">
        <v>34</v>
      </c>
      <c r="O1134" s="27">
        <v>38</v>
      </c>
      <c r="P1134" s="27">
        <v>30</v>
      </c>
      <c r="Q1134" s="27">
        <v>19</v>
      </c>
      <c r="R1134" s="25" t="s">
        <v>163</v>
      </c>
      <c r="S1134" s="24" t="s">
        <v>132</v>
      </c>
      <c r="T1134" s="24" t="s">
        <v>132</v>
      </c>
      <c r="U1134" s="27">
        <v>42</v>
      </c>
    </row>
    <row r="1135" spans="1:21" ht="29.45" customHeight="1">
      <c r="A1135" s="7"/>
      <c r="B1135" s="7"/>
      <c r="C1135" s="7"/>
      <c r="D1135" s="7"/>
      <c r="E1135" s="69" t="s">
        <v>415</v>
      </c>
      <c r="F1135" s="69"/>
      <c r="G1135" s="69"/>
      <c r="H1135" s="69"/>
      <c r="I1135" s="69"/>
      <c r="J1135" s="69"/>
      <c r="K1135" s="69"/>
      <c r="L1135" s="9" t="s">
        <v>413</v>
      </c>
      <c r="M1135" s="24" t="s">
        <v>132</v>
      </c>
      <c r="N1135" s="24" t="s">
        <v>132</v>
      </c>
      <c r="O1135" s="24" t="s">
        <v>132</v>
      </c>
      <c r="P1135" s="24" t="s">
        <v>132</v>
      </c>
      <c r="Q1135" s="24" t="s">
        <v>132</v>
      </c>
      <c r="R1135" s="24" t="s">
        <v>132</v>
      </c>
      <c r="S1135" s="24" t="s">
        <v>132</v>
      </c>
      <c r="T1135" s="24" t="s">
        <v>132</v>
      </c>
      <c r="U1135" s="24" t="s">
        <v>132</v>
      </c>
    </row>
    <row r="1136" spans="1:21" ht="16.5" customHeight="1">
      <c r="A1136" s="7"/>
      <c r="B1136" s="7"/>
      <c r="C1136" s="7"/>
      <c r="D1136" s="7"/>
      <c r="E1136" s="7" t="s">
        <v>416</v>
      </c>
      <c r="F1136" s="7"/>
      <c r="G1136" s="7"/>
      <c r="H1136" s="7"/>
      <c r="I1136" s="7"/>
      <c r="J1136" s="7"/>
      <c r="K1136" s="7"/>
      <c r="L1136" s="9" t="s">
        <v>413</v>
      </c>
      <c r="M1136" s="27">
        <v>31</v>
      </c>
      <c r="N1136" s="27">
        <v>20</v>
      </c>
      <c r="O1136" s="25" t="s">
        <v>163</v>
      </c>
      <c r="P1136" s="24">
        <v>8</v>
      </c>
      <c r="Q1136" s="27">
        <v>21</v>
      </c>
      <c r="R1136" s="27">
        <v>30</v>
      </c>
      <c r="S1136" s="24" t="s">
        <v>132</v>
      </c>
      <c r="T1136" s="24" t="s">
        <v>132</v>
      </c>
      <c r="U1136" s="27">
        <v>19</v>
      </c>
    </row>
    <row r="1137" spans="1:21" ht="16.5" customHeight="1">
      <c r="A1137" s="7"/>
      <c r="B1137" s="7"/>
      <c r="C1137" s="7"/>
      <c r="D1137" s="7"/>
      <c r="E1137" s="7" t="s">
        <v>417</v>
      </c>
      <c r="F1137" s="7"/>
      <c r="G1137" s="7"/>
      <c r="H1137" s="7"/>
      <c r="I1137" s="7"/>
      <c r="J1137" s="7"/>
      <c r="K1137" s="7"/>
      <c r="L1137" s="9" t="s">
        <v>413</v>
      </c>
      <c r="M1137" s="27">
        <v>66</v>
      </c>
      <c r="N1137" s="27">
        <v>56</v>
      </c>
      <c r="O1137" s="27">
        <v>47</v>
      </c>
      <c r="P1137" s="27">
        <v>37</v>
      </c>
      <c r="Q1137" s="25" t="s">
        <v>163</v>
      </c>
      <c r="R1137" s="25" t="s">
        <v>163</v>
      </c>
      <c r="S1137" s="24" t="s">
        <v>132</v>
      </c>
      <c r="T1137" s="24" t="s">
        <v>132</v>
      </c>
      <c r="U1137" s="27">
        <v>55</v>
      </c>
    </row>
    <row r="1138" spans="1:21" ht="16.5" customHeight="1">
      <c r="A1138" s="7"/>
      <c r="B1138" s="7"/>
      <c r="C1138" s="7"/>
      <c r="D1138" s="7"/>
      <c r="E1138" s="7" t="s">
        <v>418</v>
      </c>
      <c r="F1138" s="7"/>
      <c r="G1138" s="7"/>
      <c r="H1138" s="7"/>
      <c r="I1138" s="7"/>
      <c r="J1138" s="7"/>
      <c r="K1138" s="7"/>
      <c r="L1138" s="9" t="s">
        <v>413</v>
      </c>
      <c r="M1138" s="27">
        <v>70</v>
      </c>
      <c r="N1138" s="27">
        <v>64</v>
      </c>
      <c r="O1138" s="27">
        <v>68</v>
      </c>
      <c r="P1138" s="27">
        <v>36</v>
      </c>
      <c r="Q1138" s="27">
        <v>30</v>
      </c>
      <c r="R1138" s="25" t="s">
        <v>163</v>
      </c>
      <c r="S1138" s="24" t="s">
        <v>132</v>
      </c>
      <c r="T1138" s="24" t="s">
        <v>132</v>
      </c>
      <c r="U1138" s="27">
        <v>55</v>
      </c>
    </row>
    <row r="1139" spans="1:21" ht="16.5" customHeight="1">
      <c r="A1139" s="7"/>
      <c r="B1139" s="7"/>
      <c r="C1139" s="7"/>
      <c r="D1139" s="7"/>
      <c r="E1139" s="7" t="s">
        <v>419</v>
      </c>
      <c r="F1139" s="7"/>
      <c r="G1139" s="7"/>
      <c r="H1139" s="7"/>
      <c r="I1139" s="7"/>
      <c r="J1139" s="7"/>
      <c r="K1139" s="7"/>
      <c r="L1139" s="9" t="s">
        <v>413</v>
      </c>
      <c r="M1139" s="27">
        <v>77</v>
      </c>
      <c r="N1139" s="27">
        <v>39</v>
      </c>
      <c r="O1139" s="27">
        <v>44</v>
      </c>
      <c r="P1139" s="27">
        <v>33</v>
      </c>
      <c r="Q1139" s="27">
        <v>22</v>
      </c>
      <c r="R1139" s="25" t="s">
        <v>163</v>
      </c>
      <c r="S1139" s="24" t="s">
        <v>132</v>
      </c>
      <c r="T1139" s="24" t="s">
        <v>132</v>
      </c>
      <c r="U1139" s="27">
        <v>52</v>
      </c>
    </row>
    <row r="1140" spans="1:21" ht="16.5" customHeight="1">
      <c r="A1140" s="7"/>
      <c r="B1140" s="7"/>
      <c r="C1140" s="7"/>
      <c r="D1140" s="7"/>
      <c r="E1140" s="7" t="s">
        <v>420</v>
      </c>
      <c r="F1140" s="7"/>
      <c r="G1140" s="7"/>
      <c r="H1140" s="7"/>
      <c r="I1140" s="7"/>
      <c r="J1140" s="7"/>
      <c r="K1140" s="7"/>
      <c r="L1140" s="9" t="s">
        <v>413</v>
      </c>
      <c r="M1140" s="25" t="s">
        <v>163</v>
      </c>
      <c r="N1140" s="25" t="s">
        <v>163</v>
      </c>
      <c r="O1140" s="25" t="s">
        <v>163</v>
      </c>
      <c r="P1140" s="25" t="s">
        <v>163</v>
      </c>
      <c r="Q1140" s="25" t="s">
        <v>163</v>
      </c>
      <c r="R1140" s="24" t="s">
        <v>132</v>
      </c>
      <c r="S1140" s="24" t="s">
        <v>132</v>
      </c>
      <c r="T1140" s="24" t="s">
        <v>132</v>
      </c>
      <c r="U1140" s="18">
        <v>106</v>
      </c>
    </row>
    <row r="1141" spans="1:21" ht="16.5" customHeight="1">
      <c r="A1141" s="7"/>
      <c r="B1141" s="7"/>
      <c r="C1141" s="7"/>
      <c r="D1141" s="7"/>
      <c r="E1141" s="7" t="s">
        <v>421</v>
      </c>
      <c r="F1141" s="7"/>
      <c r="G1141" s="7"/>
      <c r="H1141" s="7"/>
      <c r="I1141" s="7"/>
      <c r="J1141" s="7"/>
      <c r="K1141" s="7"/>
      <c r="L1141" s="9" t="s">
        <v>413</v>
      </c>
      <c r="M1141" s="25" t="s">
        <v>163</v>
      </c>
      <c r="N1141" s="27">
        <v>57</v>
      </c>
      <c r="O1141" s="25" t="s">
        <v>163</v>
      </c>
      <c r="P1141" s="27">
        <v>74</v>
      </c>
      <c r="Q1141" s="25" t="s">
        <v>163</v>
      </c>
      <c r="R1141" s="24" t="s">
        <v>132</v>
      </c>
      <c r="S1141" s="24" t="s">
        <v>132</v>
      </c>
      <c r="T1141" s="24" t="s">
        <v>132</v>
      </c>
      <c r="U1141" s="27">
        <v>64</v>
      </c>
    </row>
    <row r="1142" spans="1:21" ht="16.5" customHeight="1">
      <c r="A1142" s="7"/>
      <c r="B1142" s="7"/>
      <c r="C1142" s="7"/>
      <c r="D1142" s="7"/>
      <c r="E1142" s="7" t="s">
        <v>422</v>
      </c>
      <c r="F1142" s="7"/>
      <c r="G1142" s="7"/>
      <c r="H1142" s="7"/>
      <c r="I1142" s="7"/>
      <c r="J1142" s="7"/>
      <c r="K1142" s="7"/>
      <c r="L1142" s="9" t="s">
        <v>413</v>
      </c>
      <c r="M1142" s="27">
        <v>56</v>
      </c>
      <c r="N1142" s="27">
        <v>26</v>
      </c>
      <c r="O1142" s="24" t="s">
        <v>132</v>
      </c>
      <c r="P1142" s="27">
        <v>16</v>
      </c>
      <c r="Q1142" s="25" t="s">
        <v>163</v>
      </c>
      <c r="R1142" s="24" t="s">
        <v>132</v>
      </c>
      <c r="S1142" s="24" t="s">
        <v>132</v>
      </c>
      <c r="T1142" s="24" t="s">
        <v>132</v>
      </c>
      <c r="U1142" s="27">
        <v>27</v>
      </c>
    </row>
    <row r="1143" spans="1:21" ht="16.5" customHeight="1">
      <c r="A1143" s="7"/>
      <c r="B1143" s="7"/>
      <c r="C1143" s="7"/>
      <c r="D1143" s="7"/>
      <c r="E1143" s="7" t="s">
        <v>423</v>
      </c>
      <c r="F1143" s="7"/>
      <c r="G1143" s="7"/>
      <c r="H1143" s="7"/>
      <c r="I1143" s="7"/>
      <c r="J1143" s="7"/>
      <c r="K1143" s="7"/>
      <c r="L1143" s="9" t="s">
        <v>413</v>
      </c>
      <c r="M1143" s="18">
        <v>323</v>
      </c>
      <c r="N1143" s="18">
        <v>126</v>
      </c>
      <c r="O1143" s="25" t="s">
        <v>163</v>
      </c>
      <c r="P1143" s="18">
        <v>205</v>
      </c>
      <c r="Q1143" s="25" t="s">
        <v>163</v>
      </c>
      <c r="R1143" s="24" t="s">
        <v>132</v>
      </c>
      <c r="S1143" s="24" t="s">
        <v>132</v>
      </c>
      <c r="T1143" s="24" t="s">
        <v>132</v>
      </c>
      <c r="U1143" s="18">
        <v>236</v>
      </c>
    </row>
    <row r="1144" spans="1:21" ht="16.5" customHeight="1">
      <c r="A1144" s="7"/>
      <c r="B1144" s="7"/>
      <c r="C1144" s="7"/>
      <c r="D1144" s="7"/>
      <c r="E1144" s="7" t="s">
        <v>424</v>
      </c>
      <c r="F1144" s="7"/>
      <c r="G1144" s="7"/>
      <c r="H1144" s="7"/>
      <c r="I1144" s="7"/>
      <c r="J1144" s="7"/>
      <c r="K1144" s="7"/>
      <c r="L1144" s="9" t="s">
        <v>413</v>
      </c>
      <c r="M1144" s="18">
        <v>231</v>
      </c>
      <c r="N1144" s="18">
        <v>147</v>
      </c>
      <c r="O1144" s="25" t="s">
        <v>163</v>
      </c>
      <c r="P1144" s="18">
        <v>159</v>
      </c>
      <c r="Q1144" s="25" t="s">
        <v>163</v>
      </c>
      <c r="R1144" s="25" t="s">
        <v>163</v>
      </c>
      <c r="S1144" s="24" t="s">
        <v>132</v>
      </c>
      <c r="T1144" s="24" t="s">
        <v>132</v>
      </c>
      <c r="U1144" s="18">
        <v>155</v>
      </c>
    </row>
    <row r="1145" spans="1:21" ht="16.5" customHeight="1">
      <c r="A1145" s="7"/>
      <c r="B1145" s="7"/>
      <c r="C1145" s="7"/>
      <c r="D1145" s="7"/>
      <c r="E1145" s="7" t="s">
        <v>425</v>
      </c>
      <c r="F1145" s="7"/>
      <c r="G1145" s="7"/>
      <c r="H1145" s="7"/>
      <c r="I1145" s="7"/>
      <c r="J1145" s="7"/>
      <c r="K1145" s="7"/>
      <c r="L1145" s="9" t="s">
        <v>413</v>
      </c>
      <c r="M1145" s="18">
        <v>248</v>
      </c>
      <c r="N1145" s="18">
        <v>142</v>
      </c>
      <c r="O1145" s="27">
        <v>83</v>
      </c>
      <c r="P1145" s="27">
        <v>76</v>
      </c>
      <c r="Q1145" s="27">
        <v>83</v>
      </c>
      <c r="R1145" s="24" t="s">
        <v>132</v>
      </c>
      <c r="S1145" s="24" t="s">
        <v>132</v>
      </c>
      <c r="T1145" s="24" t="s">
        <v>132</v>
      </c>
      <c r="U1145" s="18">
        <v>169</v>
      </c>
    </row>
    <row r="1146" spans="1:21" ht="16.5" customHeight="1">
      <c r="A1146" s="7"/>
      <c r="B1146" s="7"/>
      <c r="C1146" s="7"/>
      <c r="D1146" s="7"/>
      <c r="E1146" s="7" t="s">
        <v>426</v>
      </c>
      <c r="F1146" s="7"/>
      <c r="G1146" s="7"/>
      <c r="H1146" s="7"/>
      <c r="I1146" s="7"/>
      <c r="J1146" s="7"/>
      <c r="K1146" s="7"/>
      <c r="L1146" s="9" t="s">
        <v>413</v>
      </c>
      <c r="M1146" s="18">
        <v>284</v>
      </c>
      <c r="N1146" s="18">
        <v>259</v>
      </c>
      <c r="O1146" s="18">
        <v>126</v>
      </c>
      <c r="P1146" s="27">
        <v>82</v>
      </c>
      <c r="Q1146" s="18">
        <v>166</v>
      </c>
      <c r="R1146" s="24" t="s">
        <v>132</v>
      </c>
      <c r="S1146" s="24" t="s">
        <v>132</v>
      </c>
      <c r="T1146" s="24" t="s">
        <v>132</v>
      </c>
      <c r="U1146" s="18">
        <v>236</v>
      </c>
    </row>
    <row r="1147" spans="1:21" ht="29.45" customHeight="1">
      <c r="A1147" s="7"/>
      <c r="B1147" s="7"/>
      <c r="C1147" s="7"/>
      <c r="D1147" s="7"/>
      <c r="E1147" s="69" t="s">
        <v>427</v>
      </c>
      <c r="F1147" s="69"/>
      <c r="G1147" s="69"/>
      <c r="H1147" s="69"/>
      <c r="I1147" s="69"/>
      <c r="J1147" s="69"/>
      <c r="K1147" s="69"/>
      <c r="L1147" s="9" t="s">
        <v>413</v>
      </c>
      <c r="M1147" s="18">
        <v>238</v>
      </c>
      <c r="N1147" s="18">
        <v>107</v>
      </c>
      <c r="O1147" s="25" t="s">
        <v>163</v>
      </c>
      <c r="P1147" s="25" t="s">
        <v>163</v>
      </c>
      <c r="Q1147" s="25" t="s">
        <v>163</v>
      </c>
      <c r="R1147" s="25" t="s">
        <v>163</v>
      </c>
      <c r="S1147" s="24" t="s">
        <v>132</v>
      </c>
      <c r="T1147" s="24" t="s">
        <v>132</v>
      </c>
      <c r="U1147" s="18">
        <v>132</v>
      </c>
    </row>
    <row r="1148" spans="1:21" ht="16.5" customHeight="1">
      <c r="A1148" s="7"/>
      <c r="B1148" s="7"/>
      <c r="C1148" s="7"/>
      <c r="D1148" s="7"/>
      <c r="E1148" s="7" t="s">
        <v>428</v>
      </c>
      <c r="F1148" s="7"/>
      <c r="G1148" s="7"/>
      <c r="H1148" s="7"/>
      <c r="I1148" s="7"/>
      <c r="J1148" s="7"/>
      <c r="K1148" s="7"/>
      <c r="L1148" s="9" t="s">
        <v>413</v>
      </c>
      <c r="M1148" s="27">
        <v>77</v>
      </c>
      <c r="N1148" s="27">
        <v>32</v>
      </c>
      <c r="O1148" s="27">
        <v>34</v>
      </c>
      <c r="P1148" s="27">
        <v>27</v>
      </c>
      <c r="Q1148" s="27">
        <v>28</v>
      </c>
      <c r="R1148" s="27">
        <v>43</v>
      </c>
      <c r="S1148" s="24" t="s">
        <v>132</v>
      </c>
      <c r="T1148" s="24" t="s">
        <v>132</v>
      </c>
      <c r="U1148" s="27">
        <v>43</v>
      </c>
    </row>
    <row r="1149" spans="1:21" ht="16.5" customHeight="1">
      <c r="A1149" s="7"/>
      <c r="B1149" s="7"/>
      <c r="C1149" s="7"/>
      <c r="D1149" s="7" t="s">
        <v>429</v>
      </c>
      <c r="E1149" s="7"/>
      <c r="F1149" s="7"/>
      <c r="G1149" s="7"/>
      <c r="H1149" s="7"/>
      <c r="I1149" s="7"/>
      <c r="J1149" s="7"/>
      <c r="K1149" s="7"/>
      <c r="L1149" s="9"/>
      <c r="M1149" s="10"/>
      <c r="N1149" s="10"/>
      <c r="O1149" s="10"/>
      <c r="P1149" s="10"/>
      <c r="Q1149" s="10"/>
      <c r="R1149" s="10"/>
      <c r="S1149" s="10"/>
      <c r="T1149" s="10"/>
      <c r="U1149" s="10"/>
    </row>
    <row r="1150" spans="1:21" ht="16.5" customHeight="1">
      <c r="A1150" s="7"/>
      <c r="B1150" s="7"/>
      <c r="C1150" s="7"/>
      <c r="D1150" s="7"/>
      <c r="E1150" s="7" t="s">
        <v>412</v>
      </c>
      <c r="F1150" s="7"/>
      <c r="G1150" s="7"/>
      <c r="H1150" s="7"/>
      <c r="I1150" s="7"/>
      <c r="J1150" s="7"/>
      <c r="K1150" s="7"/>
      <c r="L1150" s="9" t="s">
        <v>413</v>
      </c>
      <c r="M1150" s="18">
        <v>353</v>
      </c>
      <c r="N1150" s="27">
        <v>69</v>
      </c>
      <c r="O1150" s="18">
        <v>306</v>
      </c>
      <c r="P1150" s="18">
        <v>309</v>
      </c>
      <c r="Q1150" s="18">
        <v>273</v>
      </c>
      <c r="R1150" s="18">
        <v>427</v>
      </c>
      <c r="S1150" s="24" t="s">
        <v>132</v>
      </c>
      <c r="T1150" s="24" t="s">
        <v>132</v>
      </c>
      <c r="U1150" s="18">
        <v>350</v>
      </c>
    </row>
    <row r="1151" spans="1:21" ht="16.5" customHeight="1">
      <c r="A1151" s="7"/>
      <c r="B1151" s="7"/>
      <c r="C1151" s="7"/>
      <c r="D1151" s="7"/>
      <c r="E1151" s="7" t="s">
        <v>414</v>
      </c>
      <c r="F1151" s="7"/>
      <c r="G1151" s="7"/>
      <c r="H1151" s="7"/>
      <c r="I1151" s="7"/>
      <c r="J1151" s="7"/>
      <c r="K1151" s="7"/>
      <c r="L1151" s="9" t="s">
        <v>413</v>
      </c>
      <c r="M1151" s="18">
        <v>223</v>
      </c>
      <c r="N1151" s="27">
        <v>89</v>
      </c>
      <c r="O1151" s="27">
        <v>85</v>
      </c>
      <c r="P1151" s="18">
        <v>106</v>
      </c>
      <c r="Q1151" s="27">
        <v>59</v>
      </c>
      <c r="R1151" s="25" t="s">
        <v>163</v>
      </c>
      <c r="S1151" s="24" t="s">
        <v>132</v>
      </c>
      <c r="T1151" s="24" t="s">
        <v>132</v>
      </c>
      <c r="U1151" s="18">
        <v>134</v>
      </c>
    </row>
    <row r="1152" spans="1:21" ht="29.45" customHeight="1">
      <c r="A1152" s="7"/>
      <c r="B1152" s="7"/>
      <c r="C1152" s="7"/>
      <c r="D1152" s="7"/>
      <c r="E1152" s="69" t="s">
        <v>415</v>
      </c>
      <c r="F1152" s="69"/>
      <c r="G1152" s="69"/>
      <c r="H1152" s="69"/>
      <c r="I1152" s="69"/>
      <c r="J1152" s="69"/>
      <c r="K1152" s="69"/>
      <c r="L1152" s="9" t="s">
        <v>413</v>
      </c>
      <c r="M1152" s="24" t="s">
        <v>132</v>
      </c>
      <c r="N1152" s="24" t="s">
        <v>132</v>
      </c>
      <c r="O1152" s="24" t="s">
        <v>132</v>
      </c>
      <c r="P1152" s="24" t="s">
        <v>132</v>
      </c>
      <c r="Q1152" s="24" t="s">
        <v>132</v>
      </c>
      <c r="R1152" s="24" t="s">
        <v>132</v>
      </c>
      <c r="S1152" s="24" t="s">
        <v>132</v>
      </c>
      <c r="T1152" s="24" t="s">
        <v>132</v>
      </c>
      <c r="U1152" s="24" t="s">
        <v>132</v>
      </c>
    </row>
    <row r="1153" spans="1:21" ht="16.5" customHeight="1">
      <c r="A1153" s="7"/>
      <c r="B1153" s="7"/>
      <c r="C1153" s="7"/>
      <c r="D1153" s="7"/>
      <c r="E1153" s="7" t="s">
        <v>416</v>
      </c>
      <c r="F1153" s="7"/>
      <c r="G1153" s="7"/>
      <c r="H1153" s="7"/>
      <c r="I1153" s="7"/>
      <c r="J1153" s="7"/>
      <c r="K1153" s="7"/>
      <c r="L1153" s="9" t="s">
        <v>413</v>
      </c>
      <c r="M1153" s="27">
        <v>99</v>
      </c>
      <c r="N1153" s="27">
        <v>77</v>
      </c>
      <c r="O1153" s="25" t="s">
        <v>163</v>
      </c>
      <c r="P1153" s="27">
        <v>64</v>
      </c>
      <c r="Q1153" s="27">
        <v>82</v>
      </c>
      <c r="R1153" s="27">
        <v>97</v>
      </c>
      <c r="S1153" s="24" t="s">
        <v>132</v>
      </c>
      <c r="T1153" s="24" t="s">
        <v>132</v>
      </c>
      <c r="U1153" s="27">
        <v>78</v>
      </c>
    </row>
    <row r="1154" spans="1:21" ht="16.5" customHeight="1">
      <c r="A1154" s="7"/>
      <c r="B1154" s="7"/>
      <c r="C1154" s="7"/>
      <c r="D1154" s="7"/>
      <c r="E1154" s="7" t="s">
        <v>417</v>
      </c>
      <c r="F1154" s="7"/>
      <c r="G1154" s="7"/>
      <c r="H1154" s="7"/>
      <c r="I1154" s="7"/>
      <c r="J1154" s="7"/>
      <c r="K1154" s="7"/>
      <c r="L1154" s="9" t="s">
        <v>413</v>
      </c>
      <c r="M1154" s="18">
        <v>250</v>
      </c>
      <c r="N1154" s="18">
        <v>160</v>
      </c>
      <c r="O1154" s="27">
        <v>87</v>
      </c>
      <c r="P1154" s="18">
        <v>127</v>
      </c>
      <c r="Q1154" s="25" t="s">
        <v>163</v>
      </c>
      <c r="R1154" s="25" t="s">
        <v>163</v>
      </c>
      <c r="S1154" s="24" t="s">
        <v>132</v>
      </c>
      <c r="T1154" s="24" t="s">
        <v>132</v>
      </c>
      <c r="U1154" s="18">
        <v>169</v>
      </c>
    </row>
    <row r="1155" spans="1:21" ht="16.5" customHeight="1">
      <c r="A1155" s="7"/>
      <c r="B1155" s="7"/>
      <c r="C1155" s="7"/>
      <c r="D1155" s="7"/>
      <c r="E1155" s="7" t="s">
        <v>418</v>
      </c>
      <c r="F1155" s="7"/>
      <c r="G1155" s="7"/>
      <c r="H1155" s="7"/>
      <c r="I1155" s="7"/>
      <c r="J1155" s="7"/>
      <c r="K1155" s="7"/>
      <c r="L1155" s="9" t="s">
        <v>413</v>
      </c>
      <c r="M1155" s="18">
        <v>320</v>
      </c>
      <c r="N1155" s="18">
        <v>174</v>
      </c>
      <c r="O1155" s="18">
        <v>178</v>
      </c>
      <c r="P1155" s="27">
        <v>85</v>
      </c>
      <c r="Q1155" s="27">
        <v>67</v>
      </c>
      <c r="R1155" s="25" t="s">
        <v>163</v>
      </c>
      <c r="S1155" s="24" t="s">
        <v>132</v>
      </c>
      <c r="T1155" s="24" t="s">
        <v>132</v>
      </c>
      <c r="U1155" s="18">
        <v>181</v>
      </c>
    </row>
    <row r="1156" spans="1:21" ht="16.5" customHeight="1">
      <c r="A1156" s="7"/>
      <c r="B1156" s="7"/>
      <c r="C1156" s="7"/>
      <c r="D1156" s="7"/>
      <c r="E1156" s="7" t="s">
        <v>419</v>
      </c>
      <c r="F1156" s="7"/>
      <c r="G1156" s="7"/>
      <c r="H1156" s="7"/>
      <c r="I1156" s="7"/>
      <c r="J1156" s="7"/>
      <c r="K1156" s="7"/>
      <c r="L1156" s="9" t="s">
        <v>413</v>
      </c>
      <c r="M1156" s="18">
        <v>321</v>
      </c>
      <c r="N1156" s="18">
        <v>103</v>
      </c>
      <c r="O1156" s="18">
        <v>106</v>
      </c>
      <c r="P1156" s="18">
        <v>110</v>
      </c>
      <c r="Q1156" s="27">
        <v>61</v>
      </c>
      <c r="R1156" s="25" t="s">
        <v>163</v>
      </c>
      <c r="S1156" s="24" t="s">
        <v>132</v>
      </c>
      <c r="T1156" s="24" t="s">
        <v>132</v>
      </c>
      <c r="U1156" s="18">
        <v>216</v>
      </c>
    </row>
    <row r="1157" spans="1:21" ht="16.5" customHeight="1">
      <c r="A1157" s="7"/>
      <c r="B1157" s="7"/>
      <c r="C1157" s="7"/>
      <c r="D1157" s="7"/>
      <c r="E1157" s="7" t="s">
        <v>420</v>
      </c>
      <c r="F1157" s="7"/>
      <c r="G1157" s="7"/>
      <c r="H1157" s="7"/>
      <c r="I1157" s="7"/>
      <c r="J1157" s="7"/>
      <c r="K1157" s="7"/>
      <c r="L1157" s="9" t="s">
        <v>413</v>
      </c>
      <c r="M1157" s="25" t="s">
        <v>163</v>
      </c>
      <c r="N1157" s="25" t="s">
        <v>163</v>
      </c>
      <c r="O1157" s="25" t="s">
        <v>163</v>
      </c>
      <c r="P1157" s="25" t="s">
        <v>163</v>
      </c>
      <c r="Q1157" s="25" t="s">
        <v>163</v>
      </c>
      <c r="R1157" s="24" t="s">
        <v>132</v>
      </c>
      <c r="S1157" s="24" t="s">
        <v>132</v>
      </c>
      <c r="T1157" s="24" t="s">
        <v>132</v>
      </c>
      <c r="U1157" s="18">
        <v>338</v>
      </c>
    </row>
    <row r="1158" spans="1:21" ht="16.5" customHeight="1">
      <c r="A1158" s="7"/>
      <c r="B1158" s="7"/>
      <c r="C1158" s="7"/>
      <c r="D1158" s="7"/>
      <c r="E1158" s="7" t="s">
        <v>421</v>
      </c>
      <c r="F1158" s="7"/>
      <c r="G1158" s="7"/>
      <c r="H1158" s="7"/>
      <c r="I1158" s="7"/>
      <c r="J1158" s="7"/>
      <c r="K1158" s="7"/>
      <c r="L1158" s="9" t="s">
        <v>413</v>
      </c>
      <c r="M1158" s="25" t="s">
        <v>163</v>
      </c>
      <c r="N1158" s="18">
        <v>174</v>
      </c>
      <c r="O1158" s="25" t="s">
        <v>163</v>
      </c>
      <c r="P1158" s="18">
        <v>185</v>
      </c>
      <c r="Q1158" s="25" t="s">
        <v>163</v>
      </c>
      <c r="R1158" s="24" t="s">
        <v>132</v>
      </c>
      <c r="S1158" s="24" t="s">
        <v>132</v>
      </c>
      <c r="T1158" s="24" t="s">
        <v>132</v>
      </c>
      <c r="U1158" s="18">
        <v>173</v>
      </c>
    </row>
    <row r="1159" spans="1:21" ht="16.5" customHeight="1">
      <c r="A1159" s="7"/>
      <c r="B1159" s="7"/>
      <c r="C1159" s="7"/>
      <c r="D1159" s="7"/>
      <c r="E1159" s="7" t="s">
        <v>422</v>
      </c>
      <c r="F1159" s="7"/>
      <c r="G1159" s="7"/>
      <c r="H1159" s="7"/>
      <c r="I1159" s="7"/>
      <c r="J1159" s="7"/>
      <c r="K1159" s="7"/>
      <c r="L1159" s="9" t="s">
        <v>413</v>
      </c>
      <c r="M1159" s="18">
        <v>280</v>
      </c>
      <c r="N1159" s="27">
        <v>87</v>
      </c>
      <c r="O1159" s="24" t="s">
        <v>132</v>
      </c>
      <c r="P1159" s="27">
        <v>83</v>
      </c>
      <c r="Q1159" s="25" t="s">
        <v>163</v>
      </c>
      <c r="R1159" s="24" t="s">
        <v>132</v>
      </c>
      <c r="S1159" s="24" t="s">
        <v>132</v>
      </c>
      <c r="T1159" s="24" t="s">
        <v>132</v>
      </c>
      <c r="U1159" s="18">
        <v>135</v>
      </c>
    </row>
    <row r="1160" spans="1:21" ht="16.5" customHeight="1">
      <c r="A1160" s="7"/>
      <c r="B1160" s="7"/>
      <c r="C1160" s="7"/>
      <c r="D1160" s="7"/>
      <c r="E1160" s="7" t="s">
        <v>423</v>
      </c>
      <c r="F1160" s="7"/>
      <c r="G1160" s="7"/>
      <c r="H1160" s="7"/>
      <c r="I1160" s="7"/>
      <c r="J1160" s="7"/>
      <c r="K1160" s="7"/>
      <c r="L1160" s="9" t="s">
        <v>413</v>
      </c>
      <c r="M1160" s="18">
        <v>356</v>
      </c>
      <c r="N1160" s="18">
        <v>349</v>
      </c>
      <c r="O1160" s="25" t="s">
        <v>163</v>
      </c>
      <c r="P1160" s="18">
        <v>373</v>
      </c>
      <c r="Q1160" s="25" t="s">
        <v>163</v>
      </c>
      <c r="R1160" s="24" t="s">
        <v>132</v>
      </c>
      <c r="S1160" s="24" t="s">
        <v>132</v>
      </c>
      <c r="T1160" s="24" t="s">
        <v>132</v>
      </c>
      <c r="U1160" s="18">
        <v>359</v>
      </c>
    </row>
    <row r="1161" spans="1:21" ht="16.5" customHeight="1">
      <c r="A1161" s="7"/>
      <c r="B1161" s="7"/>
      <c r="C1161" s="7"/>
      <c r="D1161" s="7"/>
      <c r="E1161" s="7" t="s">
        <v>424</v>
      </c>
      <c r="F1161" s="7"/>
      <c r="G1161" s="7"/>
      <c r="H1161" s="7"/>
      <c r="I1161" s="7"/>
      <c r="J1161" s="7"/>
      <c r="K1161" s="7"/>
      <c r="L1161" s="9" t="s">
        <v>413</v>
      </c>
      <c r="M1161" s="18">
        <v>349</v>
      </c>
      <c r="N1161" s="18">
        <v>328</v>
      </c>
      <c r="O1161" s="25" t="s">
        <v>163</v>
      </c>
      <c r="P1161" s="18">
        <v>353</v>
      </c>
      <c r="Q1161" s="25" t="s">
        <v>163</v>
      </c>
      <c r="R1161" s="25" t="s">
        <v>163</v>
      </c>
      <c r="S1161" s="24" t="s">
        <v>132</v>
      </c>
      <c r="T1161" s="24" t="s">
        <v>132</v>
      </c>
      <c r="U1161" s="18">
        <v>343</v>
      </c>
    </row>
    <row r="1162" spans="1:21" ht="16.5" customHeight="1">
      <c r="A1162" s="7"/>
      <c r="B1162" s="7"/>
      <c r="C1162" s="7"/>
      <c r="D1162" s="7"/>
      <c r="E1162" s="7" t="s">
        <v>425</v>
      </c>
      <c r="F1162" s="7"/>
      <c r="G1162" s="7"/>
      <c r="H1162" s="7"/>
      <c r="I1162" s="7"/>
      <c r="J1162" s="7"/>
      <c r="K1162" s="7"/>
      <c r="L1162" s="9" t="s">
        <v>413</v>
      </c>
      <c r="M1162" s="18">
        <v>350</v>
      </c>
      <c r="N1162" s="18">
        <v>372</v>
      </c>
      <c r="O1162" s="18">
        <v>225</v>
      </c>
      <c r="P1162" s="18">
        <v>341</v>
      </c>
      <c r="Q1162" s="18">
        <v>329</v>
      </c>
      <c r="R1162" s="24" t="s">
        <v>132</v>
      </c>
      <c r="S1162" s="24" t="s">
        <v>132</v>
      </c>
      <c r="T1162" s="24" t="s">
        <v>132</v>
      </c>
      <c r="U1162" s="18">
        <v>346</v>
      </c>
    </row>
    <row r="1163" spans="1:21" ht="16.5" customHeight="1">
      <c r="A1163" s="7"/>
      <c r="B1163" s="7"/>
      <c r="C1163" s="7"/>
      <c r="D1163" s="7"/>
      <c r="E1163" s="7" t="s">
        <v>426</v>
      </c>
      <c r="F1163" s="7"/>
      <c r="G1163" s="7"/>
      <c r="H1163" s="7"/>
      <c r="I1163" s="7"/>
      <c r="J1163" s="7"/>
      <c r="K1163" s="7"/>
      <c r="L1163" s="9" t="s">
        <v>413</v>
      </c>
      <c r="M1163" s="18">
        <v>352</v>
      </c>
      <c r="N1163" s="18">
        <v>462</v>
      </c>
      <c r="O1163" s="18">
        <v>266</v>
      </c>
      <c r="P1163" s="18">
        <v>330</v>
      </c>
      <c r="Q1163" s="18">
        <v>332</v>
      </c>
      <c r="R1163" s="24" t="s">
        <v>132</v>
      </c>
      <c r="S1163" s="24" t="s">
        <v>132</v>
      </c>
      <c r="T1163" s="24" t="s">
        <v>132</v>
      </c>
      <c r="U1163" s="18">
        <v>352</v>
      </c>
    </row>
    <row r="1164" spans="1:21" ht="29.45" customHeight="1">
      <c r="A1164" s="7"/>
      <c r="B1164" s="7"/>
      <c r="C1164" s="7"/>
      <c r="D1164" s="7"/>
      <c r="E1164" s="69" t="s">
        <v>427</v>
      </c>
      <c r="F1164" s="69"/>
      <c r="G1164" s="69"/>
      <c r="H1164" s="69"/>
      <c r="I1164" s="69"/>
      <c r="J1164" s="69"/>
      <c r="K1164" s="69"/>
      <c r="L1164" s="9" t="s">
        <v>413</v>
      </c>
      <c r="M1164" s="18">
        <v>346</v>
      </c>
      <c r="N1164" s="18">
        <v>618</v>
      </c>
      <c r="O1164" s="25" t="s">
        <v>163</v>
      </c>
      <c r="P1164" s="25" t="s">
        <v>163</v>
      </c>
      <c r="Q1164" s="25" t="s">
        <v>163</v>
      </c>
      <c r="R1164" s="25" t="s">
        <v>163</v>
      </c>
      <c r="S1164" s="24" t="s">
        <v>132</v>
      </c>
      <c r="T1164" s="24" t="s">
        <v>132</v>
      </c>
      <c r="U1164" s="18">
        <v>357</v>
      </c>
    </row>
    <row r="1165" spans="1:21" ht="16.5" customHeight="1">
      <c r="A1165" s="7"/>
      <c r="B1165" s="7"/>
      <c r="C1165" s="7"/>
      <c r="D1165" s="7"/>
      <c r="E1165" s="7" t="s">
        <v>428</v>
      </c>
      <c r="F1165" s="7"/>
      <c r="G1165" s="7"/>
      <c r="H1165" s="7"/>
      <c r="I1165" s="7"/>
      <c r="J1165" s="7"/>
      <c r="K1165" s="7"/>
      <c r="L1165" s="9" t="s">
        <v>413</v>
      </c>
      <c r="M1165" s="18">
        <v>334</v>
      </c>
      <c r="N1165" s="18">
        <v>175</v>
      </c>
      <c r="O1165" s="18">
        <v>156</v>
      </c>
      <c r="P1165" s="18">
        <v>127</v>
      </c>
      <c r="Q1165" s="18">
        <v>195</v>
      </c>
      <c r="R1165" s="18">
        <v>348</v>
      </c>
      <c r="S1165" s="24" t="s">
        <v>132</v>
      </c>
      <c r="T1165" s="24" t="s">
        <v>132</v>
      </c>
      <c r="U1165" s="18">
        <v>287</v>
      </c>
    </row>
    <row r="1166" spans="1:21" ht="16.5" customHeight="1">
      <c r="A1166" s="7"/>
      <c r="B1166" s="7"/>
      <c r="C1166" s="7" t="s">
        <v>363</v>
      </c>
      <c r="D1166" s="7"/>
      <c r="E1166" s="7"/>
      <c r="F1166" s="7"/>
      <c r="G1166" s="7"/>
      <c r="H1166" s="7"/>
      <c r="I1166" s="7"/>
      <c r="J1166" s="7"/>
      <c r="K1166" s="7"/>
      <c r="L1166" s="9"/>
      <c r="M1166" s="10"/>
      <c r="N1166" s="10"/>
      <c r="O1166" s="10"/>
      <c r="P1166" s="10"/>
      <c r="Q1166" s="10"/>
      <c r="R1166" s="10"/>
      <c r="S1166" s="10"/>
      <c r="T1166" s="10"/>
      <c r="U1166" s="10"/>
    </row>
    <row r="1167" spans="1:21" ht="16.5" customHeight="1">
      <c r="A1167" s="7"/>
      <c r="B1167" s="7"/>
      <c r="C1167" s="7"/>
      <c r="D1167" s="7" t="s">
        <v>411</v>
      </c>
      <c r="E1167" s="7"/>
      <c r="F1167" s="7"/>
      <c r="G1167" s="7"/>
      <c r="H1167" s="7"/>
      <c r="I1167" s="7"/>
      <c r="J1167" s="7"/>
      <c r="K1167" s="7"/>
      <c r="L1167" s="9"/>
      <c r="M1167" s="10"/>
      <c r="N1167" s="10"/>
      <c r="O1167" s="10"/>
      <c r="P1167" s="10"/>
      <c r="Q1167" s="10"/>
      <c r="R1167" s="10"/>
      <c r="S1167" s="10"/>
      <c r="T1167" s="10"/>
      <c r="U1167" s="10"/>
    </row>
    <row r="1168" spans="1:21" ht="16.5" customHeight="1">
      <c r="A1168" s="7"/>
      <c r="B1168" s="7"/>
      <c r="C1168" s="7"/>
      <c r="D1168" s="7"/>
      <c r="E1168" s="7" t="s">
        <v>412</v>
      </c>
      <c r="F1168" s="7"/>
      <c r="G1168" s="7"/>
      <c r="H1168" s="7"/>
      <c r="I1168" s="7"/>
      <c r="J1168" s="7"/>
      <c r="K1168" s="7"/>
      <c r="L1168" s="9" t="s">
        <v>413</v>
      </c>
      <c r="M1168" s="18">
        <v>223</v>
      </c>
      <c r="N1168" s="27">
        <v>34</v>
      </c>
      <c r="O1168" s="24" t="s">
        <v>132</v>
      </c>
      <c r="P1168" s="27">
        <v>37</v>
      </c>
      <c r="Q1168" s="27">
        <v>70</v>
      </c>
      <c r="R1168" s="24" t="s">
        <v>132</v>
      </c>
      <c r="S1168" s="24" t="s">
        <v>132</v>
      </c>
      <c r="T1168" s="18">
        <v>166</v>
      </c>
      <c r="U1168" s="27">
        <v>53</v>
      </c>
    </row>
    <row r="1169" spans="1:21" ht="16.5" customHeight="1">
      <c r="A1169" s="7"/>
      <c r="B1169" s="7"/>
      <c r="C1169" s="7"/>
      <c r="D1169" s="7"/>
      <c r="E1169" s="7" t="s">
        <v>414</v>
      </c>
      <c r="F1169" s="7"/>
      <c r="G1169" s="7"/>
      <c r="H1169" s="7"/>
      <c r="I1169" s="7"/>
      <c r="J1169" s="7"/>
      <c r="K1169" s="7"/>
      <c r="L1169" s="9" t="s">
        <v>413</v>
      </c>
      <c r="M1169" s="27">
        <v>40</v>
      </c>
      <c r="N1169" s="25" t="s">
        <v>163</v>
      </c>
      <c r="O1169" s="27">
        <v>41</v>
      </c>
      <c r="P1169" s="27">
        <v>44</v>
      </c>
      <c r="Q1169" s="27">
        <v>23</v>
      </c>
      <c r="R1169" s="24" t="s">
        <v>132</v>
      </c>
      <c r="S1169" s="24" t="s">
        <v>132</v>
      </c>
      <c r="T1169" s="25" t="s">
        <v>163</v>
      </c>
      <c r="U1169" s="27">
        <v>37</v>
      </c>
    </row>
    <row r="1170" spans="1:21" ht="29.45" customHeight="1">
      <c r="A1170" s="7"/>
      <c r="B1170" s="7"/>
      <c r="C1170" s="7"/>
      <c r="D1170" s="7"/>
      <c r="E1170" s="69" t="s">
        <v>415</v>
      </c>
      <c r="F1170" s="69"/>
      <c r="G1170" s="69"/>
      <c r="H1170" s="69"/>
      <c r="I1170" s="69"/>
      <c r="J1170" s="69"/>
      <c r="K1170" s="69"/>
      <c r="L1170" s="9" t="s">
        <v>413</v>
      </c>
      <c r="M1170" s="24" t="s">
        <v>132</v>
      </c>
      <c r="N1170" s="24" t="s">
        <v>132</v>
      </c>
      <c r="O1170" s="24" t="s">
        <v>132</v>
      </c>
      <c r="P1170" s="24" t="s">
        <v>132</v>
      </c>
      <c r="Q1170" s="24" t="s">
        <v>132</v>
      </c>
      <c r="R1170" s="24" t="s">
        <v>132</v>
      </c>
      <c r="S1170" s="24" t="s">
        <v>132</v>
      </c>
      <c r="T1170" s="24" t="s">
        <v>132</v>
      </c>
      <c r="U1170" s="24" t="s">
        <v>132</v>
      </c>
    </row>
    <row r="1171" spans="1:21" ht="16.5" customHeight="1">
      <c r="A1171" s="7"/>
      <c r="B1171" s="7"/>
      <c r="C1171" s="7"/>
      <c r="D1171" s="7"/>
      <c r="E1171" s="7" t="s">
        <v>416</v>
      </c>
      <c r="F1171" s="7"/>
      <c r="G1171" s="7"/>
      <c r="H1171" s="7"/>
      <c r="I1171" s="7"/>
      <c r="J1171" s="7"/>
      <c r="K1171" s="7"/>
      <c r="L1171" s="9" t="s">
        <v>413</v>
      </c>
      <c r="M1171" s="27">
        <v>24</v>
      </c>
      <c r="N1171" s="27">
        <v>50</v>
      </c>
      <c r="O1171" s="24" t="s">
        <v>132</v>
      </c>
      <c r="P1171" s="27">
        <v>17</v>
      </c>
      <c r="Q1171" s="27">
        <v>14</v>
      </c>
      <c r="R1171" s="24" t="s">
        <v>132</v>
      </c>
      <c r="S1171" s="24" t="s">
        <v>132</v>
      </c>
      <c r="T1171" s="25" t="s">
        <v>163</v>
      </c>
      <c r="U1171" s="27">
        <v>19</v>
      </c>
    </row>
    <row r="1172" spans="1:21" ht="16.5" customHeight="1">
      <c r="A1172" s="7"/>
      <c r="B1172" s="7"/>
      <c r="C1172" s="7"/>
      <c r="D1172" s="7"/>
      <c r="E1172" s="7" t="s">
        <v>417</v>
      </c>
      <c r="F1172" s="7"/>
      <c r="G1172" s="7"/>
      <c r="H1172" s="7"/>
      <c r="I1172" s="7"/>
      <c r="J1172" s="7"/>
      <c r="K1172" s="7"/>
      <c r="L1172" s="9" t="s">
        <v>413</v>
      </c>
      <c r="M1172" s="27">
        <v>41</v>
      </c>
      <c r="N1172" s="27">
        <v>57</v>
      </c>
      <c r="O1172" s="25" t="s">
        <v>163</v>
      </c>
      <c r="P1172" s="27">
        <v>56</v>
      </c>
      <c r="Q1172" s="25" t="s">
        <v>163</v>
      </c>
      <c r="R1172" s="24" t="s">
        <v>132</v>
      </c>
      <c r="S1172" s="24" t="s">
        <v>132</v>
      </c>
      <c r="T1172" s="25" t="s">
        <v>163</v>
      </c>
      <c r="U1172" s="27">
        <v>46</v>
      </c>
    </row>
    <row r="1173" spans="1:21" ht="16.5" customHeight="1">
      <c r="A1173" s="7"/>
      <c r="B1173" s="7"/>
      <c r="C1173" s="7"/>
      <c r="D1173" s="7"/>
      <c r="E1173" s="7" t="s">
        <v>418</v>
      </c>
      <c r="F1173" s="7"/>
      <c r="G1173" s="7"/>
      <c r="H1173" s="7"/>
      <c r="I1173" s="7"/>
      <c r="J1173" s="7"/>
      <c r="K1173" s="7"/>
      <c r="L1173" s="9" t="s">
        <v>413</v>
      </c>
      <c r="M1173" s="27">
        <v>56</v>
      </c>
      <c r="N1173" s="25" t="s">
        <v>163</v>
      </c>
      <c r="O1173" s="25" t="s">
        <v>163</v>
      </c>
      <c r="P1173" s="27">
        <v>46</v>
      </c>
      <c r="Q1173" s="27">
        <v>35</v>
      </c>
      <c r="R1173" s="24" t="s">
        <v>132</v>
      </c>
      <c r="S1173" s="24" t="s">
        <v>132</v>
      </c>
      <c r="T1173" s="24" t="s">
        <v>132</v>
      </c>
      <c r="U1173" s="27">
        <v>44</v>
      </c>
    </row>
    <row r="1174" spans="1:21" ht="16.5" customHeight="1">
      <c r="A1174" s="7"/>
      <c r="B1174" s="7"/>
      <c r="C1174" s="7"/>
      <c r="D1174" s="7"/>
      <c r="E1174" s="7" t="s">
        <v>419</v>
      </c>
      <c r="F1174" s="7"/>
      <c r="G1174" s="7"/>
      <c r="H1174" s="7"/>
      <c r="I1174" s="7"/>
      <c r="J1174" s="7"/>
      <c r="K1174" s="7"/>
      <c r="L1174" s="9" t="s">
        <v>413</v>
      </c>
      <c r="M1174" s="27">
        <v>56</v>
      </c>
      <c r="N1174" s="25" t="s">
        <v>163</v>
      </c>
      <c r="O1174" s="25" t="s">
        <v>163</v>
      </c>
      <c r="P1174" s="27">
        <v>46</v>
      </c>
      <c r="Q1174" s="27">
        <v>23</v>
      </c>
      <c r="R1174" s="24" t="s">
        <v>132</v>
      </c>
      <c r="S1174" s="24" t="s">
        <v>132</v>
      </c>
      <c r="T1174" s="25" t="s">
        <v>163</v>
      </c>
      <c r="U1174" s="27">
        <v>42</v>
      </c>
    </row>
    <row r="1175" spans="1:21" ht="16.5" customHeight="1">
      <c r="A1175" s="7"/>
      <c r="B1175" s="7"/>
      <c r="C1175" s="7"/>
      <c r="D1175" s="7"/>
      <c r="E1175" s="7" t="s">
        <v>420</v>
      </c>
      <c r="F1175" s="7"/>
      <c r="G1175" s="7"/>
      <c r="H1175" s="7"/>
      <c r="I1175" s="7"/>
      <c r="J1175" s="7"/>
      <c r="K1175" s="7"/>
      <c r="L1175" s="9" t="s">
        <v>413</v>
      </c>
      <c r="M1175" s="25" t="s">
        <v>163</v>
      </c>
      <c r="N1175" s="18">
        <v>131</v>
      </c>
      <c r="O1175" s="24" t="s">
        <v>132</v>
      </c>
      <c r="P1175" s="18">
        <v>129</v>
      </c>
      <c r="Q1175" s="25" t="s">
        <v>163</v>
      </c>
      <c r="R1175" s="24" t="s">
        <v>132</v>
      </c>
      <c r="S1175" s="24" t="s">
        <v>132</v>
      </c>
      <c r="T1175" s="25" t="s">
        <v>163</v>
      </c>
      <c r="U1175" s="18">
        <v>137</v>
      </c>
    </row>
    <row r="1176" spans="1:21" ht="16.5" customHeight="1">
      <c r="A1176" s="7"/>
      <c r="B1176" s="7"/>
      <c r="C1176" s="7"/>
      <c r="D1176" s="7"/>
      <c r="E1176" s="7" t="s">
        <v>421</v>
      </c>
      <c r="F1176" s="7"/>
      <c r="G1176" s="7"/>
      <c r="H1176" s="7"/>
      <c r="I1176" s="7"/>
      <c r="J1176" s="7"/>
      <c r="K1176" s="7"/>
      <c r="L1176" s="9" t="s">
        <v>413</v>
      </c>
      <c r="M1176" s="25" t="s">
        <v>163</v>
      </c>
      <c r="N1176" s="27">
        <v>24</v>
      </c>
      <c r="O1176" s="24" t="s">
        <v>132</v>
      </c>
      <c r="P1176" s="27">
        <v>47</v>
      </c>
      <c r="Q1176" s="25" t="s">
        <v>163</v>
      </c>
      <c r="R1176" s="24" t="s">
        <v>132</v>
      </c>
      <c r="S1176" s="24" t="s">
        <v>132</v>
      </c>
      <c r="T1176" s="25" t="s">
        <v>163</v>
      </c>
      <c r="U1176" s="27">
        <v>28</v>
      </c>
    </row>
    <row r="1177" spans="1:21" ht="16.5" customHeight="1">
      <c r="A1177" s="7"/>
      <c r="B1177" s="7"/>
      <c r="C1177" s="7"/>
      <c r="D1177" s="7"/>
      <c r="E1177" s="7" t="s">
        <v>422</v>
      </c>
      <c r="F1177" s="7"/>
      <c r="G1177" s="7"/>
      <c r="H1177" s="7"/>
      <c r="I1177" s="7"/>
      <c r="J1177" s="7"/>
      <c r="K1177" s="7"/>
      <c r="L1177" s="9" t="s">
        <v>413</v>
      </c>
      <c r="M1177" s="25" t="s">
        <v>163</v>
      </c>
      <c r="N1177" s="27">
        <v>56</v>
      </c>
      <c r="O1177" s="24" t="s">
        <v>132</v>
      </c>
      <c r="P1177" s="25" t="s">
        <v>163</v>
      </c>
      <c r="Q1177" s="25" t="s">
        <v>163</v>
      </c>
      <c r="R1177" s="24" t="s">
        <v>132</v>
      </c>
      <c r="S1177" s="24" t="s">
        <v>132</v>
      </c>
      <c r="T1177" s="24" t="s">
        <v>132</v>
      </c>
      <c r="U1177" s="27">
        <v>36</v>
      </c>
    </row>
    <row r="1178" spans="1:21" ht="16.5" customHeight="1">
      <c r="A1178" s="7"/>
      <c r="B1178" s="7"/>
      <c r="C1178" s="7"/>
      <c r="D1178" s="7"/>
      <c r="E1178" s="7" t="s">
        <v>423</v>
      </c>
      <c r="F1178" s="7"/>
      <c r="G1178" s="7"/>
      <c r="H1178" s="7"/>
      <c r="I1178" s="7"/>
      <c r="J1178" s="7"/>
      <c r="K1178" s="7"/>
      <c r="L1178" s="9" t="s">
        <v>413</v>
      </c>
      <c r="M1178" s="18">
        <v>294</v>
      </c>
      <c r="N1178" s="27">
        <v>41</v>
      </c>
      <c r="O1178" s="24" t="s">
        <v>132</v>
      </c>
      <c r="P1178" s="18">
        <v>123</v>
      </c>
      <c r="Q1178" s="18">
        <v>110</v>
      </c>
      <c r="R1178" s="24" t="s">
        <v>132</v>
      </c>
      <c r="S1178" s="24" t="s">
        <v>132</v>
      </c>
      <c r="T1178" s="24" t="s">
        <v>132</v>
      </c>
      <c r="U1178" s="27">
        <v>79</v>
      </c>
    </row>
    <row r="1179" spans="1:21" ht="16.5" customHeight="1">
      <c r="A1179" s="7"/>
      <c r="B1179" s="7"/>
      <c r="C1179" s="7"/>
      <c r="D1179" s="7"/>
      <c r="E1179" s="7" t="s">
        <v>424</v>
      </c>
      <c r="F1179" s="7"/>
      <c r="G1179" s="7"/>
      <c r="H1179" s="7"/>
      <c r="I1179" s="7"/>
      <c r="J1179" s="7"/>
      <c r="K1179" s="7"/>
      <c r="L1179" s="9" t="s">
        <v>413</v>
      </c>
      <c r="M1179" s="18">
        <v>166</v>
      </c>
      <c r="N1179" s="27">
        <v>30</v>
      </c>
      <c r="O1179" s="24" t="s">
        <v>132</v>
      </c>
      <c r="P1179" s="18">
        <v>121</v>
      </c>
      <c r="Q1179" s="27">
        <v>37</v>
      </c>
      <c r="R1179" s="24" t="s">
        <v>132</v>
      </c>
      <c r="S1179" s="24" t="s">
        <v>132</v>
      </c>
      <c r="T1179" s="25" t="s">
        <v>163</v>
      </c>
      <c r="U1179" s="27">
        <v>55</v>
      </c>
    </row>
    <row r="1180" spans="1:21" ht="16.5" customHeight="1">
      <c r="A1180" s="7"/>
      <c r="B1180" s="7"/>
      <c r="C1180" s="7"/>
      <c r="D1180" s="7"/>
      <c r="E1180" s="7" t="s">
        <v>425</v>
      </c>
      <c r="F1180" s="7"/>
      <c r="G1180" s="7"/>
      <c r="H1180" s="7"/>
      <c r="I1180" s="7"/>
      <c r="J1180" s="7"/>
      <c r="K1180" s="7"/>
      <c r="L1180" s="9" t="s">
        <v>413</v>
      </c>
      <c r="M1180" s="27">
        <v>58</v>
      </c>
      <c r="N1180" s="24" t="s">
        <v>132</v>
      </c>
      <c r="O1180" s="24" t="s">
        <v>132</v>
      </c>
      <c r="P1180" s="27">
        <v>76</v>
      </c>
      <c r="Q1180" s="18">
        <v>167</v>
      </c>
      <c r="R1180" s="24" t="s">
        <v>132</v>
      </c>
      <c r="S1180" s="24" t="s">
        <v>132</v>
      </c>
      <c r="T1180" s="24" t="s">
        <v>132</v>
      </c>
      <c r="U1180" s="27">
        <v>76</v>
      </c>
    </row>
    <row r="1181" spans="1:21" ht="16.5" customHeight="1">
      <c r="A1181" s="7"/>
      <c r="B1181" s="7"/>
      <c r="C1181" s="7"/>
      <c r="D1181" s="7"/>
      <c r="E1181" s="7" t="s">
        <v>426</v>
      </c>
      <c r="F1181" s="7"/>
      <c r="G1181" s="7"/>
      <c r="H1181" s="7"/>
      <c r="I1181" s="7"/>
      <c r="J1181" s="7"/>
      <c r="K1181" s="7"/>
      <c r="L1181" s="9" t="s">
        <v>413</v>
      </c>
      <c r="M1181" s="27">
        <v>56</v>
      </c>
      <c r="N1181" s="24" t="s">
        <v>132</v>
      </c>
      <c r="O1181" s="24" t="s">
        <v>132</v>
      </c>
      <c r="P1181" s="18">
        <v>102</v>
      </c>
      <c r="Q1181" s="18">
        <v>243</v>
      </c>
      <c r="R1181" s="24" t="s">
        <v>132</v>
      </c>
      <c r="S1181" s="24" t="s">
        <v>132</v>
      </c>
      <c r="T1181" s="24" t="s">
        <v>132</v>
      </c>
      <c r="U1181" s="27">
        <v>83</v>
      </c>
    </row>
    <row r="1182" spans="1:21" ht="29.45" customHeight="1">
      <c r="A1182" s="7"/>
      <c r="B1182" s="7"/>
      <c r="C1182" s="7"/>
      <c r="D1182" s="7"/>
      <c r="E1182" s="69" t="s">
        <v>427</v>
      </c>
      <c r="F1182" s="69"/>
      <c r="G1182" s="69"/>
      <c r="H1182" s="69"/>
      <c r="I1182" s="69"/>
      <c r="J1182" s="69"/>
      <c r="K1182" s="69"/>
      <c r="L1182" s="9" t="s">
        <v>413</v>
      </c>
      <c r="M1182" s="18">
        <v>137</v>
      </c>
      <c r="N1182" s="25" t="s">
        <v>163</v>
      </c>
      <c r="O1182" s="25" t="s">
        <v>163</v>
      </c>
      <c r="P1182" s="25" t="s">
        <v>163</v>
      </c>
      <c r="Q1182" s="25" t="s">
        <v>163</v>
      </c>
      <c r="R1182" s="24" t="s">
        <v>132</v>
      </c>
      <c r="S1182" s="24" t="s">
        <v>132</v>
      </c>
      <c r="T1182" s="25" t="s">
        <v>163</v>
      </c>
      <c r="U1182" s="27">
        <v>88</v>
      </c>
    </row>
    <row r="1183" spans="1:21" ht="16.5" customHeight="1">
      <c r="A1183" s="7"/>
      <c r="B1183" s="7"/>
      <c r="C1183" s="7"/>
      <c r="D1183" s="7"/>
      <c r="E1183" s="7" t="s">
        <v>428</v>
      </c>
      <c r="F1183" s="7"/>
      <c r="G1183" s="7"/>
      <c r="H1183" s="7"/>
      <c r="I1183" s="7"/>
      <c r="J1183" s="7"/>
      <c r="K1183" s="7"/>
      <c r="L1183" s="9" t="s">
        <v>413</v>
      </c>
      <c r="M1183" s="27">
        <v>59</v>
      </c>
      <c r="N1183" s="27">
        <v>29</v>
      </c>
      <c r="O1183" s="27">
        <v>23</v>
      </c>
      <c r="P1183" s="27">
        <v>37</v>
      </c>
      <c r="Q1183" s="27">
        <v>27</v>
      </c>
      <c r="R1183" s="24" t="s">
        <v>132</v>
      </c>
      <c r="S1183" s="24" t="s">
        <v>132</v>
      </c>
      <c r="T1183" s="18">
        <v>112</v>
      </c>
      <c r="U1183" s="27">
        <v>37</v>
      </c>
    </row>
    <row r="1184" spans="1:21" ht="16.5" customHeight="1">
      <c r="A1184" s="7"/>
      <c r="B1184" s="7"/>
      <c r="C1184" s="7"/>
      <c r="D1184" s="7" t="s">
        <v>429</v>
      </c>
      <c r="E1184" s="7"/>
      <c r="F1184" s="7"/>
      <c r="G1184" s="7"/>
      <c r="H1184" s="7"/>
      <c r="I1184" s="7"/>
      <c r="J1184" s="7"/>
      <c r="K1184" s="7"/>
      <c r="L1184" s="9"/>
      <c r="M1184" s="10"/>
      <c r="N1184" s="10"/>
      <c r="O1184" s="10"/>
      <c r="P1184" s="10"/>
      <c r="Q1184" s="10"/>
      <c r="R1184" s="10"/>
      <c r="S1184" s="10"/>
      <c r="T1184" s="10"/>
      <c r="U1184" s="10"/>
    </row>
    <row r="1185" spans="1:21" ht="16.5" customHeight="1">
      <c r="A1185" s="7"/>
      <c r="B1185" s="7"/>
      <c r="C1185" s="7"/>
      <c r="D1185" s="7"/>
      <c r="E1185" s="7" t="s">
        <v>412</v>
      </c>
      <c r="F1185" s="7"/>
      <c r="G1185" s="7"/>
      <c r="H1185" s="7"/>
      <c r="I1185" s="7"/>
      <c r="J1185" s="7"/>
      <c r="K1185" s="7"/>
      <c r="L1185" s="9" t="s">
        <v>413</v>
      </c>
      <c r="M1185" s="18">
        <v>349</v>
      </c>
      <c r="N1185" s="18">
        <v>133</v>
      </c>
      <c r="O1185" s="24" t="s">
        <v>132</v>
      </c>
      <c r="P1185" s="18">
        <v>191</v>
      </c>
      <c r="Q1185" s="18">
        <v>307</v>
      </c>
      <c r="R1185" s="24" t="s">
        <v>132</v>
      </c>
      <c r="S1185" s="24" t="s">
        <v>132</v>
      </c>
      <c r="T1185" s="18">
        <v>418</v>
      </c>
      <c r="U1185" s="18">
        <v>300</v>
      </c>
    </row>
    <row r="1186" spans="1:21" ht="16.5" customHeight="1">
      <c r="A1186" s="7"/>
      <c r="B1186" s="7"/>
      <c r="C1186" s="7"/>
      <c r="D1186" s="7"/>
      <c r="E1186" s="7" t="s">
        <v>414</v>
      </c>
      <c r="F1186" s="7"/>
      <c r="G1186" s="7"/>
      <c r="H1186" s="7"/>
      <c r="I1186" s="7"/>
      <c r="J1186" s="7"/>
      <c r="K1186" s="7"/>
      <c r="L1186" s="9" t="s">
        <v>413</v>
      </c>
      <c r="M1186" s="18">
        <v>146</v>
      </c>
      <c r="N1186" s="25" t="s">
        <v>163</v>
      </c>
      <c r="O1186" s="27">
        <v>84</v>
      </c>
      <c r="P1186" s="27">
        <v>85</v>
      </c>
      <c r="Q1186" s="27">
        <v>59</v>
      </c>
      <c r="R1186" s="24" t="s">
        <v>132</v>
      </c>
      <c r="S1186" s="24" t="s">
        <v>132</v>
      </c>
      <c r="T1186" s="25" t="s">
        <v>163</v>
      </c>
      <c r="U1186" s="27">
        <v>98</v>
      </c>
    </row>
    <row r="1187" spans="1:21" ht="29.45" customHeight="1">
      <c r="A1187" s="7"/>
      <c r="B1187" s="7"/>
      <c r="C1187" s="7"/>
      <c r="D1187" s="7"/>
      <c r="E1187" s="69" t="s">
        <v>415</v>
      </c>
      <c r="F1187" s="69"/>
      <c r="G1187" s="69"/>
      <c r="H1187" s="69"/>
      <c r="I1187" s="69"/>
      <c r="J1187" s="69"/>
      <c r="K1187" s="69"/>
      <c r="L1187" s="9" t="s">
        <v>413</v>
      </c>
      <c r="M1187" s="24" t="s">
        <v>132</v>
      </c>
      <c r="N1187" s="24" t="s">
        <v>132</v>
      </c>
      <c r="O1187" s="24" t="s">
        <v>132</v>
      </c>
      <c r="P1187" s="24" t="s">
        <v>132</v>
      </c>
      <c r="Q1187" s="24" t="s">
        <v>132</v>
      </c>
      <c r="R1187" s="24" t="s">
        <v>132</v>
      </c>
      <c r="S1187" s="24" t="s">
        <v>132</v>
      </c>
      <c r="T1187" s="24" t="s">
        <v>132</v>
      </c>
      <c r="U1187" s="24" t="s">
        <v>132</v>
      </c>
    </row>
    <row r="1188" spans="1:21" ht="16.5" customHeight="1">
      <c r="A1188" s="7"/>
      <c r="B1188" s="7"/>
      <c r="C1188" s="7"/>
      <c r="D1188" s="7"/>
      <c r="E1188" s="7" t="s">
        <v>416</v>
      </c>
      <c r="F1188" s="7"/>
      <c r="G1188" s="7"/>
      <c r="H1188" s="7"/>
      <c r="I1188" s="7"/>
      <c r="J1188" s="7"/>
      <c r="K1188" s="7"/>
      <c r="L1188" s="9" t="s">
        <v>413</v>
      </c>
      <c r="M1188" s="27">
        <v>84</v>
      </c>
      <c r="N1188" s="18">
        <v>173</v>
      </c>
      <c r="O1188" s="24" t="s">
        <v>132</v>
      </c>
      <c r="P1188" s="27">
        <v>95</v>
      </c>
      <c r="Q1188" s="27">
        <v>46</v>
      </c>
      <c r="R1188" s="24" t="s">
        <v>132</v>
      </c>
      <c r="S1188" s="24" t="s">
        <v>132</v>
      </c>
      <c r="T1188" s="25" t="s">
        <v>163</v>
      </c>
      <c r="U1188" s="27">
        <v>84</v>
      </c>
    </row>
    <row r="1189" spans="1:21" ht="16.5" customHeight="1">
      <c r="A1189" s="7"/>
      <c r="B1189" s="7"/>
      <c r="C1189" s="7"/>
      <c r="D1189" s="7"/>
      <c r="E1189" s="7" t="s">
        <v>417</v>
      </c>
      <c r="F1189" s="7"/>
      <c r="G1189" s="7"/>
      <c r="H1189" s="7"/>
      <c r="I1189" s="7"/>
      <c r="J1189" s="7"/>
      <c r="K1189" s="7"/>
      <c r="L1189" s="9" t="s">
        <v>413</v>
      </c>
      <c r="M1189" s="18">
        <v>317</v>
      </c>
      <c r="N1189" s="18">
        <v>113</v>
      </c>
      <c r="O1189" s="25" t="s">
        <v>163</v>
      </c>
      <c r="P1189" s="18">
        <v>213</v>
      </c>
      <c r="Q1189" s="25" t="s">
        <v>163</v>
      </c>
      <c r="R1189" s="24" t="s">
        <v>132</v>
      </c>
      <c r="S1189" s="24" t="s">
        <v>132</v>
      </c>
      <c r="T1189" s="25" t="s">
        <v>163</v>
      </c>
      <c r="U1189" s="18">
        <v>161</v>
      </c>
    </row>
    <row r="1190" spans="1:21" ht="16.5" customHeight="1">
      <c r="A1190" s="7"/>
      <c r="B1190" s="7"/>
      <c r="C1190" s="7"/>
      <c r="D1190" s="7"/>
      <c r="E1190" s="7" t="s">
        <v>418</v>
      </c>
      <c r="F1190" s="7"/>
      <c r="G1190" s="7"/>
      <c r="H1190" s="7"/>
      <c r="I1190" s="7"/>
      <c r="J1190" s="7"/>
      <c r="K1190" s="7"/>
      <c r="L1190" s="9" t="s">
        <v>413</v>
      </c>
      <c r="M1190" s="18">
        <v>190</v>
      </c>
      <c r="N1190" s="25" t="s">
        <v>163</v>
      </c>
      <c r="O1190" s="25" t="s">
        <v>163</v>
      </c>
      <c r="P1190" s="18">
        <v>166</v>
      </c>
      <c r="Q1190" s="18">
        <v>101</v>
      </c>
      <c r="R1190" s="24" t="s">
        <v>132</v>
      </c>
      <c r="S1190" s="24" t="s">
        <v>132</v>
      </c>
      <c r="T1190" s="24" t="s">
        <v>132</v>
      </c>
      <c r="U1190" s="18">
        <v>133</v>
      </c>
    </row>
    <row r="1191" spans="1:21" ht="16.5" customHeight="1">
      <c r="A1191" s="7"/>
      <c r="B1191" s="7"/>
      <c r="C1191" s="7"/>
      <c r="D1191" s="7"/>
      <c r="E1191" s="7" t="s">
        <v>419</v>
      </c>
      <c r="F1191" s="7"/>
      <c r="G1191" s="7"/>
      <c r="H1191" s="7"/>
      <c r="I1191" s="7"/>
      <c r="J1191" s="7"/>
      <c r="K1191" s="7"/>
      <c r="L1191" s="9" t="s">
        <v>413</v>
      </c>
      <c r="M1191" s="18">
        <v>314</v>
      </c>
      <c r="N1191" s="25" t="s">
        <v>163</v>
      </c>
      <c r="O1191" s="25" t="s">
        <v>163</v>
      </c>
      <c r="P1191" s="18">
        <v>100</v>
      </c>
      <c r="Q1191" s="27">
        <v>74</v>
      </c>
      <c r="R1191" s="24" t="s">
        <v>132</v>
      </c>
      <c r="S1191" s="24" t="s">
        <v>132</v>
      </c>
      <c r="T1191" s="25" t="s">
        <v>163</v>
      </c>
      <c r="U1191" s="18">
        <v>174</v>
      </c>
    </row>
    <row r="1192" spans="1:21" ht="16.5" customHeight="1">
      <c r="A1192" s="7"/>
      <c r="B1192" s="7"/>
      <c r="C1192" s="7"/>
      <c r="D1192" s="7"/>
      <c r="E1192" s="7" t="s">
        <v>420</v>
      </c>
      <c r="F1192" s="7"/>
      <c r="G1192" s="7"/>
      <c r="H1192" s="7"/>
      <c r="I1192" s="7"/>
      <c r="J1192" s="7"/>
      <c r="K1192" s="7"/>
      <c r="L1192" s="9" t="s">
        <v>413</v>
      </c>
      <c r="M1192" s="25" t="s">
        <v>163</v>
      </c>
      <c r="N1192" s="18">
        <v>499</v>
      </c>
      <c r="O1192" s="24" t="s">
        <v>132</v>
      </c>
      <c r="P1192" s="18">
        <v>265</v>
      </c>
      <c r="Q1192" s="25" t="s">
        <v>163</v>
      </c>
      <c r="R1192" s="24" t="s">
        <v>132</v>
      </c>
      <c r="S1192" s="24" t="s">
        <v>132</v>
      </c>
      <c r="T1192" s="25" t="s">
        <v>163</v>
      </c>
      <c r="U1192" s="18">
        <v>432</v>
      </c>
    </row>
    <row r="1193" spans="1:21" ht="16.5" customHeight="1">
      <c r="A1193" s="7"/>
      <c r="B1193" s="7"/>
      <c r="C1193" s="7"/>
      <c r="D1193" s="7"/>
      <c r="E1193" s="7" t="s">
        <v>421</v>
      </c>
      <c r="F1193" s="7"/>
      <c r="G1193" s="7"/>
      <c r="H1193" s="7"/>
      <c r="I1193" s="7"/>
      <c r="J1193" s="7"/>
      <c r="K1193" s="7"/>
      <c r="L1193" s="9" t="s">
        <v>413</v>
      </c>
      <c r="M1193" s="25" t="s">
        <v>163</v>
      </c>
      <c r="N1193" s="27">
        <v>64</v>
      </c>
      <c r="O1193" s="24" t="s">
        <v>132</v>
      </c>
      <c r="P1193" s="18">
        <v>161</v>
      </c>
      <c r="Q1193" s="25" t="s">
        <v>163</v>
      </c>
      <c r="R1193" s="24" t="s">
        <v>132</v>
      </c>
      <c r="S1193" s="24" t="s">
        <v>132</v>
      </c>
      <c r="T1193" s="25" t="s">
        <v>163</v>
      </c>
      <c r="U1193" s="18">
        <v>118</v>
      </c>
    </row>
    <row r="1194" spans="1:21" ht="16.5" customHeight="1">
      <c r="A1194" s="7"/>
      <c r="B1194" s="7"/>
      <c r="C1194" s="7"/>
      <c r="D1194" s="7"/>
      <c r="E1194" s="7" t="s">
        <v>422</v>
      </c>
      <c r="F1194" s="7"/>
      <c r="G1194" s="7"/>
      <c r="H1194" s="7"/>
      <c r="I1194" s="7"/>
      <c r="J1194" s="7"/>
      <c r="K1194" s="7"/>
      <c r="L1194" s="9" t="s">
        <v>413</v>
      </c>
      <c r="M1194" s="25" t="s">
        <v>163</v>
      </c>
      <c r="N1194" s="27">
        <v>91</v>
      </c>
      <c r="O1194" s="24" t="s">
        <v>132</v>
      </c>
      <c r="P1194" s="25" t="s">
        <v>163</v>
      </c>
      <c r="Q1194" s="25" t="s">
        <v>163</v>
      </c>
      <c r="R1194" s="24" t="s">
        <v>132</v>
      </c>
      <c r="S1194" s="24" t="s">
        <v>132</v>
      </c>
      <c r="T1194" s="24" t="s">
        <v>132</v>
      </c>
      <c r="U1194" s="18">
        <v>107</v>
      </c>
    </row>
    <row r="1195" spans="1:21" ht="16.5" customHeight="1">
      <c r="A1195" s="7"/>
      <c r="B1195" s="7"/>
      <c r="C1195" s="7"/>
      <c r="D1195" s="7"/>
      <c r="E1195" s="7" t="s">
        <v>423</v>
      </c>
      <c r="F1195" s="7"/>
      <c r="G1195" s="7"/>
      <c r="H1195" s="7"/>
      <c r="I1195" s="7"/>
      <c r="J1195" s="7"/>
      <c r="K1195" s="7"/>
      <c r="L1195" s="9" t="s">
        <v>413</v>
      </c>
      <c r="M1195" s="18">
        <v>355</v>
      </c>
      <c r="N1195" s="27">
        <v>96</v>
      </c>
      <c r="O1195" s="24" t="s">
        <v>132</v>
      </c>
      <c r="P1195" s="18">
        <v>291</v>
      </c>
      <c r="Q1195" s="18">
        <v>314</v>
      </c>
      <c r="R1195" s="24" t="s">
        <v>132</v>
      </c>
      <c r="S1195" s="24" t="s">
        <v>132</v>
      </c>
      <c r="T1195" s="24" t="s">
        <v>132</v>
      </c>
      <c r="U1195" s="18">
        <v>336</v>
      </c>
    </row>
    <row r="1196" spans="1:21" ht="16.5" customHeight="1">
      <c r="A1196" s="7"/>
      <c r="B1196" s="7"/>
      <c r="C1196" s="7"/>
      <c r="D1196" s="7"/>
      <c r="E1196" s="7" t="s">
        <v>424</v>
      </c>
      <c r="F1196" s="7"/>
      <c r="G1196" s="7"/>
      <c r="H1196" s="7"/>
      <c r="I1196" s="7"/>
      <c r="J1196" s="7"/>
      <c r="K1196" s="7"/>
      <c r="L1196" s="9" t="s">
        <v>413</v>
      </c>
      <c r="M1196" s="18">
        <v>317</v>
      </c>
      <c r="N1196" s="27">
        <v>74</v>
      </c>
      <c r="O1196" s="24" t="s">
        <v>132</v>
      </c>
      <c r="P1196" s="18">
        <v>296</v>
      </c>
      <c r="Q1196" s="18">
        <v>185</v>
      </c>
      <c r="R1196" s="24" t="s">
        <v>132</v>
      </c>
      <c r="S1196" s="24" t="s">
        <v>132</v>
      </c>
      <c r="T1196" s="25" t="s">
        <v>163</v>
      </c>
      <c r="U1196" s="18">
        <v>271</v>
      </c>
    </row>
    <row r="1197" spans="1:21" ht="16.5" customHeight="1">
      <c r="A1197" s="7"/>
      <c r="B1197" s="7"/>
      <c r="C1197" s="7"/>
      <c r="D1197" s="7"/>
      <c r="E1197" s="7" t="s">
        <v>425</v>
      </c>
      <c r="F1197" s="7"/>
      <c r="G1197" s="7"/>
      <c r="H1197" s="7"/>
      <c r="I1197" s="7"/>
      <c r="J1197" s="7"/>
      <c r="K1197" s="7"/>
      <c r="L1197" s="9" t="s">
        <v>413</v>
      </c>
      <c r="M1197" s="18">
        <v>182</v>
      </c>
      <c r="N1197" s="24" t="s">
        <v>132</v>
      </c>
      <c r="O1197" s="24" t="s">
        <v>132</v>
      </c>
      <c r="P1197" s="18">
        <v>197</v>
      </c>
      <c r="Q1197" s="18">
        <v>325</v>
      </c>
      <c r="R1197" s="24" t="s">
        <v>132</v>
      </c>
      <c r="S1197" s="24" t="s">
        <v>132</v>
      </c>
      <c r="T1197" s="24" t="s">
        <v>132</v>
      </c>
      <c r="U1197" s="18">
        <v>265</v>
      </c>
    </row>
    <row r="1198" spans="1:21" ht="16.5" customHeight="1">
      <c r="A1198" s="7"/>
      <c r="B1198" s="7"/>
      <c r="C1198" s="7"/>
      <c r="D1198" s="7"/>
      <c r="E1198" s="7" t="s">
        <v>426</v>
      </c>
      <c r="F1198" s="7"/>
      <c r="G1198" s="7"/>
      <c r="H1198" s="7"/>
      <c r="I1198" s="7"/>
      <c r="J1198" s="7"/>
      <c r="K1198" s="7"/>
      <c r="L1198" s="9" t="s">
        <v>413</v>
      </c>
      <c r="M1198" s="18">
        <v>185</v>
      </c>
      <c r="N1198" s="24" t="s">
        <v>132</v>
      </c>
      <c r="O1198" s="24" t="s">
        <v>132</v>
      </c>
      <c r="P1198" s="18">
        <v>200</v>
      </c>
      <c r="Q1198" s="18">
        <v>342</v>
      </c>
      <c r="R1198" s="24" t="s">
        <v>132</v>
      </c>
      <c r="S1198" s="24" t="s">
        <v>132</v>
      </c>
      <c r="T1198" s="24" t="s">
        <v>132</v>
      </c>
      <c r="U1198" s="18">
        <v>308</v>
      </c>
    </row>
    <row r="1199" spans="1:21" ht="29.45" customHeight="1">
      <c r="A1199" s="7"/>
      <c r="B1199" s="7"/>
      <c r="C1199" s="7"/>
      <c r="D1199" s="7"/>
      <c r="E1199" s="69" t="s">
        <v>427</v>
      </c>
      <c r="F1199" s="69"/>
      <c r="G1199" s="69"/>
      <c r="H1199" s="69"/>
      <c r="I1199" s="69"/>
      <c r="J1199" s="69"/>
      <c r="K1199" s="69"/>
      <c r="L1199" s="9" t="s">
        <v>413</v>
      </c>
      <c r="M1199" s="18">
        <v>258</v>
      </c>
      <c r="N1199" s="25" t="s">
        <v>163</v>
      </c>
      <c r="O1199" s="25" t="s">
        <v>163</v>
      </c>
      <c r="P1199" s="25" t="s">
        <v>163</v>
      </c>
      <c r="Q1199" s="25" t="s">
        <v>163</v>
      </c>
      <c r="R1199" s="24" t="s">
        <v>132</v>
      </c>
      <c r="S1199" s="24" t="s">
        <v>132</v>
      </c>
      <c r="T1199" s="25" t="s">
        <v>163</v>
      </c>
      <c r="U1199" s="18">
        <v>279</v>
      </c>
    </row>
    <row r="1200" spans="1:21" ht="16.5" customHeight="1">
      <c r="A1200" s="7"/>
      <c r="B1200" s="7"/>
      <c r="C1200" s="7"/>
      <c r="D1200" s="7"/>
      <c r="E1200" s="7" t="s">
        <v>428</v>
      </c>
      <c r="F1200" s="7"/>
      <c r="G1200" s="7"/>
      <c r="H1200" s="7"/>
      <c r="I1200" s="7"/>
      <c r="J1200" s="7"/>
      <c r="K1200" s="7"/>
      <c r="L1200" s="9" t="s">
        <v>413</v>
      </c>
      <c r="M1200" s="18">
        <v>318</v>
      </c>
      <c r="N1200" s="18">
        <v>139</v>
      </c>
      <c r="O1200" s="27">
        <v>90</v>
      </c>
      <c r="P1200" s="18">
        <v>164</v>
      </c>
      <c r="Q1200" s="18">
        <v>212</v>
      </c>
      <c r="R1200" s="24" t="s">
        <v>132</v>
      </c>
      <c r="S1200" s="24" t="s">
        <v>132</v>
      </c>
      <c r="T1200" s="18">
        <v>384</v>
      </c>
      <c r="U1200" s="18">
        <v>228</v>
      </c>
    </row>
    <row r="1201" spans="1:21" ht="16.5" customHeight="1">
      <c r="A1201" s="7"/>
      <c r="B1201" s="7"/>
      <c r="C1201" s="7" t="s">
        <v>430</v>
      </c>
      <c r="D1201" s="7"/>
      <c r="E1201" s="7"/>
      <c r="F1201" s="7"/>
      <c r="G1201" s="7"/>
      <c r="H1201" s="7"/>
      <c r="I1201" s="7"/>
      <c r="J1201" s="7"/>
      <c r="K1201" s="7"/>
      <c r="L1201" s="9"/>
      <c r="M1201" s="10"/>
      <c r="N1201" s="10"/>
      <c r="O1201" s="10"/>
      <c r="P1201" s="10"/>
      <c r="Q1201" s="10"/>
      <c r="R1201" s="10"/>
      <c r="S1201" s="10"/>
      <c r="T1201" s="10"/>
      <c r="U1201" s="10"/>
    </row>
    <row r="1202" spans="1:21" ht="16.5" customHeight="1">
      <c r="A1202" s="7"/>
      <c r="B1202" s="7"/>
      <c r="C1202" s="7"/>
      <c r="D1202" s="7" t="s">
        <v>411</v>
      </c>
      <c r="E1202" s="7"/>
      <c r="F1202" s="7"/>
      <c r="G1202" s="7"/>
      <c r="H1202" s="7"/>
      <c r="I1202" s="7"/>
      <c r="J1202" s="7"/>
      <c r="K1202" s="7"/>
      <c r="L1202" s="9"/>
      <c r="M1202" s="10"/>
      <c r="N1202" s="10"/>
      <c r="O1202" s="10"/>
      <c r="P1202" s="10"/>
      <c r="Q1202" s="10"/>
      <c r="R1202" s="10"/>
      <c r="S1202" s="10"/>
      <c r="T1202" s="10"/>
      <c r="U1202" s="10"/>
    </row>
    <row r="1203" spans="1:21" ht="16.5" customHeight="1">
      <c r="A1203" s="7"/>
      <c r="B1203" s="7"/>
      <c r="C1203" s="7"/>
      <c r="D1203" s="7"/>
      <c r="E1203" s="7" t="s">
        <v>412</v>
      </c>
      <c r="F1203" s="7"/>
      <c r="G1203" s="7"/>
      <c r="H1203" s="7"/>
      <c r="I1203" s="7"/>
      <c r="J1203" s="7"/>
      <c r="K1203" s="7"/>
      <c r="L1203" s="9" t="s">
        <v>413</v>
      </c>
      <c r="M1203" s="18">
        <v>221</v>
      </c>
      <c r="N1203" s="27">
        <v>35</v>
      </c>
      <c r="O1203" s="27">
        <v>57</v>
      </c>
      <c r="P1203" s="27">
        <v>41</v>
      </c>
      <c r="Q1203" s="27">
        <v>99</v>
      </c>
      <c r="R1203" s="18">
        <v>273</v>
      </c>
      <c r="S1203" s="18">
        <v>107</v>
      </c>
      <c r="T1203" s="18">
        <v>143</v>
      </c>
      <c r="U1203" s="27">
        <v>83</v>
      </c>
    </row>
    <row r="1204" spans="1:21" ht="16.5" customHeight="1">
      <c r="A1204" s="7"/>
      <c r="B1204" s="7"/>
      <c r="C1204" s="7"/>
      <c r="D1204" s="7"/>
      <c r="E1204" s="7" t="s">
        <v>414</v>
      </c>
      <c r="F1204" s="7"/>
      <c r="G1204" s="7"/>
      <c r="H1204" s="7"/>
      <c r="I1204" s="7"/>
      <c r="J1204" s="7"/>
      <c r="K1204" s="7"/>
      <c r="L1204" s="9" t="s">
        <v>413</v>
      </c>
      <c r="M1204" s="27">
        <v>56</v>
      </c>
      <c r="N1204" s="27">
        <v>36</v>
      </c>
      <c r="O1204" s="27">
        <v>38</v>
      </c>
      <c r="P1204" s="27">
        <v>32</v>
      </c>
      <c r="Q1204" s="27">
        <v>35</v>
      </c>
      <c r="R1204" s="27">
        <v>59</v>
      </c>
      <c r="S1204" s="27">
        <v>70</v>
      </c>
      <c r="T1204" s="27">
        <v>50</v>
      </c>
      <c r="U1204" s="27">
        <v>43</v>
      </c>
    </row>
    <row r="1205" spans="1:21" ht="29.45" customHeight="1">
      <c r="A1205" s="7"/>
      <c r="B1205" s="7"/>
      <c r="C1205" s="7"/>
      <c r="D1205" s="7"/>
      <c r="E1205" s="69" t="s">
        <v>415</v>
      </c>
      <c r="F1205" s="69"/>
      <c r="G1205" s="69"/>
      <c r="H1205" s="69"/>
      <c r="I1205" s="69"/>
      <c r="J1205" s="69"/>
      <c r="K1205" s="69"/>
      <c r="L1205" s="9" t="s">
        <v>413</v>
      </c>
      <c r="M1205" s="27">
        <v>27</v>
      </c>
      <c r="N1205" s="27">
        <v>18</v>
      </c>
      <c r="O1205" s="24">
        <v>8</v>
      </c>
      <c r="P1205" s="27">
        <v>11</v>
      </c>
      <c r="Q1205" s="27">
        <v>14</v>
      </c>
      <c r="R1205" s="27">
        <v>12</v>
      </c>
      <c r="S1205" s="25" t="s">
        <v>163</v>
      </c>
      <c r="T1205" s="24" t="s">
        <v>132</v>
      </c>
      <c r="U1205" s="27">
        <v>14</v>
      </c>
    </row>
    <row r="1206" spans="1:21" ht="16.5" customHeight="1">
      <c r="A1206" s="7"/>
      <c r="B1206" s="7"/>
      <c r="C1206" s="7"/>
      <c r="D1206" s="7"/>
      <c r="E1206" s="7" t="s">
        <v>416</v>
      </c>
      <c r="F1206" s="7"/>
      <c r="G1206" s="7"/>
      <c r="H1206" s="7"/>
      <c r="I1206" s="7"/>
      <c r="J1206" s="7"/>
      <c r="K1206" s="7"/>
      <c r="L1206" s="9" t="s">
        <v>413</v>
      </c>
      <c r="M1206" s="27">
        <v>29</v>
      </c>
      <c r="N1206" s="27">
        <v>20</v>
      </c>
      <c r="O1206" s="27">
        <v>22</v>
      </c>
      <c r="P1206" s="27">
        <v>19</v>
      </c>
      <c r="Q1206" s="27">
        <v>27</v>
      </c>
      <c r="R1206" s="27">
        <v>32</v>
      </c>
      <c r="S1206" s="27">
        <v>29</v>
      </c>
      <c r="T1206" s="27">
        <v>42</v>
      </c>
      <c r="U1206" s="27">
        <v>22</v>
      </c>
    </row>
    <row r="1207" spans="1:21" ht="16.5" customHeight="1">
      <c r="A1207" s="7"/>
      <c r="B1207" s="7"/>
      <c r="C1207" s="7"/>
      <c r="D1207" s="7"/>
      <c r="E1207" s="7" t="s">
        <v>417</v>
      </c>
      <c r="F1207" s="7"/>
      <c r="G1207" s="7"/>
      <c r="H1207" s="7"/>
      <c r="I1207" s="7"/>
      <c r="J1207" s="7"/>
      <c r="K1207" s="7"/>
      <c r="L1207" s="9" t="s">
        <v>413</v>
      </c>
      <c r="M1207" s="27">
        <v>67</v>
      </c>
      <c r="N1207" s="27">
        <v>58</v>
      </c>
      <c r="O1207" s="27">
        <v>50</v>
      </c>
      <c r="P1207" s="27">
        <v>48</v>
      </c>
      <c r="Q1207" s="27">
        <v>30</v>
      </c>
      <c r="R1207" s="25" t="s">
        <v>163</v>
      </c>
      <c r="S1207" s="25" t="s">
        <v>163</v>
      </c>
      <c r="T1207" s="27">
        <v>32</v>
      </c>
      <c r="U1207" s="27">
        <v>56</v>
      </c>
    </row>
    <row r="1208" spans="1:21" ht="16.5" customHeight="1">
      <c r="A1208" s="7"/>
      <c r="B1208" s="7"/>
      <c r="C1208" s="7"/>
      <c r="D1208" s="7"/>
      <c r="E1208" s="7" t="s">
        <v>418</v>
      </c>
      <c r="F1208" s="7"/>
      <c r="G1208" s="7"/>
      <c r="H1208" s="7"/>
      <c r="I1208" s="7"/>
      <c r="J1208" s="7"/>
      <c r="K1208" s="7"/>
      <c r="L1208" s="9" t="s">
        <v>413</v>
      </c>
      <c r="M1208" s="27">
        <v>60</v>
      </c>
      <c r="N1208" s="27">
        <v>51</v>
      </c>
      <c r="O1208" s="27">
        <v>62</v>
      </c>
      <c r="P1208" s="27">
        <v>38</v>
      </c>
      <c r="Q1208" s="27">
        <v>46</v>
      </c>
      <c r="R1208" s="27">
        <v>86</v>
      </c>
      <c r="S1208" s="27">
        <v>73</v>
      </c>
      <c r="T1208" s="25" t="s">
        <v>163</v>
      </c>
      <c r="U1208" s="27">
        <v>55</v>
      </c>
    </row>
    <row r="1209" spans="1:21" ht="16.5" customHeight="1">
      <c r="A1209" s="7"/>
      <c r="B1209" s="7"/>
      <c r="C1209" s="7"/>
      <c r="D1209" s="7"/>
      <c r="E1209" s="7" t="s">
        <v>419</v>
      </c>
      <c r="F1209" s="7"/>
      <c r="G1209" s="7"/>
      <c r="H1209" s="7"/>
      <c r="I1209" s="7"/>
      <c r="J1209" s="7"/>
      <c r="K1209" s="7"/>
      <c r="L1209" s="9" t="s">
        <v>413</v>
      </c>
      <c r="M1209" s="27">
        <v>70</v>
      </c>
      <c r="N1209" s="27">
        <v>42</v>
      </c>
      <c r="O1209" s="27">
        <v>47</v>
      </c>
      <c r="P1209" s="27">
        <v>35</v>
      </c>
      <c r="Q1209" s="27">
        <v>32</v>
      </c>
      <c r="R1209" s="18">
        <v>106</v>
      </c>
      <c r="S1209" s="27">
        <v>73</v>
      </c>
      <c r="T1209" s="27">
        <v>54</v>
      </c>
      <c r="U1209" s="27">
        <v>51</v>
      </c>
    </row>
    <row r="1210" spans="1:21" ht="16.5" customHeight="1">
      <c r="A1210" s="7"/>
      <c r="B1210" s="7"/>
      <c r="C1210" s="7"/>
      <c r="D1210" s="7"/>
      <c r="E1210" s="7" t="s">
        <v>420</v>
      </c>
      <c r="F1210" s="7"/>
      <c r="G1210" s="7"/>
      <c r="H1210" s="7"/>
      <c r="I1210" s="7"/>
      <c r="J1210" s="7"/>
      <c r="K1210" s="7"/>
      <c r="L1210" s="9" t="s">
        <v>413</v>
      </c>
      <c r="M1210" s="18">
        <v>309</v>
      </c>
      <c r="N1210" s="18">
        <v>121</v>
      </c>
      <c r="O1210" s="27">
        <v>79</v>
      </c>
      <c r="P1210" s="27">
        <v>85</v>
      </c>
      <c r="Q1210" s="25" t="s">
        <v>163</v>
      </c>
      <c r="R1210" s="25" t="s">
        <v>163</v>
      </c>
      <c r="S1210" s="25" t="s">
        <v>163</v>
      </c>
      <c r="T1210" s="18">
        <v>243</v>
      </c>
      <c r="U1210" s="18">
        <v>137</v>
      </c>
    </row>
    <row r="1211" spans="1:21" ht="16.5" customHeight="1">
      <c r="A1211" s="7"/>
      <c r="B1211" s="7"/>
      <c r="C1211" s="7"/>
      <c r="D1211" s="7"/>
      <c r="E1211" s="7" t="s">
        <v>421</v>
      </c>
      <c r="F1211" s="7"/>
      <c r="G1211" s="7"/>
      <c r="H1211" s="7"/>
      <c r="I1211" s="7"/>
      <c r="J1211" s="7"/>
      <c r="K1211" s="7"/>
      <c r="L1211" s="9" t="s">
        <v>413</v>
      </c>
      <c r="M1211" s="27">
        <v>78</v>
      </c>
      <c r="N1211" s="27">
        <v>47</v>
      </c>
      <c r="O1211" s="27">
        <v>51</v>
      </c>
      <c r="P1211" s="27">
        <v>65</v>
      </c>
      <c r="Q1211" s="27">
        <v>56</v>
      </c>
      <c r="R1211" s="18">
        <v>135</v>
      </c>
      <c r="S1211" s="27">
        <v>73</v>
      </c>
      <c r="T1211" s="18">
        <v>113</v>
      </c>
      <c r="U1211" s="27">
        <v>56</v>
      </c>
    </row>
    <row r="1212" spans="1:21" ht="16.5" customHeight="1">
      <c r="A1212" s="7"/>
      <c r="B1212" s="7"/>
      <c r="C1212" s="7"/>
      <c r="D1212" s="7"/>
      <c r="E1212" s="7" t="s">
        <v>422</v>
      </c>
      <c r="F1212" s="7"/>
      <c r="G1212" s="7"/>
      <c r="H1212" s="7"/>
      <c r="I1212" s="7"/>
      <c r="J1212" s="7"/>
      <c r="K1212" s="7"/>
      <c r="L1212" s="9" t="s">
        <v>413</v>
      </c>
      <c r="M1212" s="27">
        <v>59</v>
      </c>
      <c r="N1212" s="27">
        <v>29</v>
      </c>
      <c r="O1212" s="27">
        <v>34</v>
      </c>
      <c r="P1212" s="27">
        <v>28</v>
      </c>
      <c r="Q1212" s="27">
        <v>42</v>
      </c>
      <c r="R1212" s="25" t="s">
        <v>163</v>
      </c>
      <c r="S1212" s="25" t="s">
        <v>163</v>
      </c>
      <c r="T1212" s="25" t="s">
        <v>163</v>
      </c>
      <c r="U1212" s="27">
        <v>40</v>
      </c>
    </row>
    <row r="1213" spans="1:21" ht="16.5" customHeight="1">
      <c r="A1213" s="7"/>
      <c r="B1213" s="7"/>
      <c r="C1213" s="7"/>
      <c r="D1213" s="7"/>
      <c r="E1213" s="7" t="s">
        <v>423</v>
      </c>
      <c r="F1213" s="7"/>
      <c r="G1213" s="7"/>
      <c r="H1213" s="7"/>
      <c r="I1213" s="7"/>
      <c r="J1213" s="7"/>
      <c r="K1213" s="7"/>
      <c r="L1213" s="9" t="s">
        <v>413</v>
      </c>
      <c r="M1213" s="18">
        <v>322</v>
      </c>
      <c r="N1213" s="18">
        <v>131</v>
      </c>
      <c r="O1213" s="27">
        <v>84</v>
      </c>
      <c r="P1213" s="18">
        <v>183</v>
      </c>
      <c r="Q1213" s="18">
        <v>170</v>
      </c>
      <c r="R1213" s="25" t="s">
        <v>163</v>
      </c>
      <c r="S1213" s="25" t="s">
        <v>163</v>
      </c>
      <c r="T1213" s="25" t="s">
        <v>163</v>
      </c>
      <c r="U1213" s="18">
        <v>214</v>
      </c>
    </row>
    <row r="1214" spans="1:21" ht="16.5" customHeight="1">
      <c r="A1214" s="7"/>
      <c r="B1214" s="7"/>
      <c r="C1214" s="7"/>
      <c r="D1214" s="7"/>
      <c r="E1214" s="7" t="s">
        <v>424</v>
      </c>
      <c r="F1214" s="7"/>
      <c r="G1214" s="7"/>
      <c r="H1214" s="7"/>
      <c r="I1214" s="7"/>
      <c r="J1214" s="7"/>
      <c r="K1214" s="7"/>
      <c r="L1214" s="9" t="s">
        <v>413</v>
      </c>
      <c r="M1214" s="18">
        <v>260</v>
      </c>
      <c r="N1214" s="18">
        <v>106</v>
      </c>
      <c r="O1214" s="27">
        <v>73</v>
      </c>
      <c r="P1214" s="18">
        <v>118</v>
      </c>
      <c r="Q1214" s="27">
        <v>76</v>
      </c>
      <c r="R1214" s="18">
        <v>219</v>
      </c>
      <c r="S1214" s="18">
        <v>251</v>
      </c>
      <c r="T1214" s="27">
        <v>80</v>
      </c>
      <c r="U1214" s="18">
        <v>124</v>
      </c>
    </row>
    <row r="1215" spans="1:21" ht="16.5" customHeight="1">
      <c r="A1215" s="7"/>
      <c r="B1215" s="7"/>
      <c r="C1215" s="7"/>
      <c r="D1215" s="7"/>
      <c r="E1215" s="7" t="s">
        <v>425</v>
      </c>
      <c r="F1215" s="7"/>
      <c r="G1215" s="7"/>
      <c r="H1215" s="7"/>
      <c r="I1215" s="7"/>
      <c r="J1215" s="7"/>
      <c r="K1215" s="7"/>
      <c r="L1215" s="9" t="s">
        <v>413</v>
      </c>
      <c r="M1215" s="18">
        <v>206</v>
      </c>
      <c r="N1215" s="18">
        <v>105</v>
      </c>
      <c r="O1215" s="27">
        <v>57</v>
      </c>
      <c r="P1215" s="27">
        <v>84</v>
      </c>
      <c r="Q1215" s="18">
        <v>117</v>
      </c>
      <c r="R1215" s="18">
        <v>274</v>
      </c>
      <c r="S1215" s="18">
        <v>128</v>
      </c>
      <c r="T1215" s="25" t="s">
        <v>163</v>
      </c>
      <c r="U1215" s="18">
        <v>109</v>
      </c>
    </row>
    <row r="1216" spans="1:21" ht="16.5" customHeight="1">
      <c r="A1216" s="7"/>
      <c r="B1216" s="7"/>
      <c r="C1216" s="7"/>
      <c r="D1216" s="7"/>
      <c r="E1216" s="7" t="s">
        <v>426</v>
      </c>
      <c r="F1216" s="7"/>
      <c r="G1216" s="7"/>
      <c r="H1216" s="7"/>
      <c r="I1216" s="7"/>
      <c r="J1216" s="7"/>
      <c r="K1216" s="7"/>
      <c r="L1216" s="9" t="s">
        <v>413</v>
      </c>
      <c r="M1216" s="18">
        <v>290</v>
      </c>
      <c r="N1216" s="18">
        <v>147</v>
      </c>
      <c r="O1216" s="27">
        <v>92</v>
      </c>
      <c r="P1216" s="18">
        <v>102</v>
      </c>
      <c r="Q1216" s="18">
        <v>212</v>
      </c>
      <c r="R1216" s="18">
        <v>374</v>
      </c>
      <c r="S1216" s="18">
        <v>232</v>
      </c>
      <c r="T1216" s="25" t="s">
        <v>163</v>
      </c>
      <c r="U1216" s="18">
        <v>191</v>
      </c>
    </row>
    <row r="1217" spans="1:21" ht="29.45" customHeight="1">
      <c r="A1217" s="7"/>
      <c r="B1217" s="7"/>
      <c r="C1217" s="7"/>
      <c r="D1217" s="7"/>
      <c r="E1217" s="69" t="s">
        <v>427</v>
      </c>
      <c r="F1217" s="69"/>
      <c r="G1217" s="69"/>
      <c r="H1217" s="69"/>
      <c r="I1217" s="69"/>
      <c r="J1217" s="69"/>
      <c r="K1217" s="69"/>
      <c r="L1217" s="9" t="s">
        <v>413</v>
      </c>
      <c r="M1217" s="18">
        <v>142</v>
      </c>
      <c r="N1217" s="18">
        <v>112</v>
      </c>
      <c r="O1217" s="27">
        <v>40</v>
      </c>
      <c r="P1217" s="27">
        <v>73</v>
      </c>
      <c r="Q1217" s="27">
        <v>77</v>
      </c>
      <c r="R1217" s="25" t="s">
        <v>163</v>
      </c>
      <c r="S1217" s="18">
        <v>119</v>
      </c>
      <c r="T1217" s="25" t="s">
        <v>163</v>
      </c>
      <c r="U1217" s="18">
        <v>105</v>
      </c>
    </row>
    <row r="1218" spans="1:21" ht="16.5" customHeight="1">
      <c r="A1218" s="7"/>
      <c r="B1218" s="7"/>
      <c r="C1218" s="7"/>
      <c r="D1218" s="7"/>
      <c r="E1218" s="7" t="s">
        <v>428</v>
      </c>
      <c r="F1218" s="7"/>
      <c r="G1218" s="7"/>
      <c r="H1218" s="7"/>
      <c r="I1218" s="7"/>
      <c r="J1218" s="7"/>
      <c r="K1218" s="7"/>
      <c r="L1218" s="9" t="s">
        <v>413</v>
      </c>
      <c r="M1218" s="27">
        <v>54</v>
      </c>
      <c r="N1218" s="27">
        <v>29</v>
      </c>
      <c r="O1218" s="27">
        <v>27</v>
      </c>
      <c r="P1218" s="27">
        <v>29</v>
      </c>
      <c r="Q1218" s="27">
        <v>37</v>
      </c>
      <c r="R1218" s="27">
        <v>55</v>
      </c>
      <c r="S1218" s="27">
        <v>45</v>
      </c>
      <c r="T1218" s="27">
        <v>32</v>
      </c>
      <c r="U1218" s="27">
        <v>35</v>
      </c>
    </row>
    <row r="1219" spans="1:21" ht="16.5" customHeight="1">
      <c r="A1219" s="7"/>
      <c r="B1219" s="7"/>
      <c r="C1219" s="7"/>
      <c r="D1219" s="7" t="s">
        <v>429</v>
      </c>
      <c r="E1219" s="7"/>
      <c r="F1219" s="7"/>
      <c r="G1219" s="7"/>
      <c r="H1219" s="7"/>
      <c r="I1219" s="7"/>
      <c r="J1219" s="7"/>
      <c r="K1219" s="7"/>
      <c r="L1219" s="9"/>
      <c r="M1219" s="10"/>
      <c r="N1219" s="10"/>
      <c r="O1219" s="10"/>
      <c r="P1219" s="10"/>
      <c r="Q1219" s="10"/>
      <c r="R1219" s="10"/>
      <c r="S1219" s="10"/>
      <c r="T1219" s="10"/>
      <c r="U1219" s="10"/>
    </row>
    <row r="1220" spans="1:21" ht="16.5" customHeight="1">
      <c r="A1220" s="7"/>
      <c r="B1220" s="7"/>
      <c r="C1220" s="7"/>
      <c r="D1220" s="7"/>
      <c r="E1220" s="7" t="s">
        <v>412</v>
      </c>
      <c r="F1220" s="7"/>
      <c r="G1220" s="7"/>
      <c r="H1220" s="7"/>
      <c r="I1220" s="7"/>
      <c r="J1220" s="7"/>
      <c r="K1220" s="7"/>
      <c r="L1220" s="9" t="s">
        <v>413</v>
      </c>
      <c r="M1220" s="18">
        <v>351</v>
      </c>
      <c r="N1220" s="18">
        <v>126</v>
      </c>
      <c r="O1220" s="18">
        <v>265</v>
      </c>
      <c r="P1220" s="18">
        <v>202</v>
      </c>
      <c r="Q1220" s="18">
        <v>299</v>
      </c>
      <c r="R1220" s="18">
        <v>589</v>
      </c>
      <c r="S1220" s="18">
        <v>252</v>
      </c>
      <c r="T1220" s="18">
        <v>281</v>
      </c>
      <c r="U1220" s="18">
        <v>331</v>
      </c>
    </row>
    <row r="1221" spans="1:21" ht="16.5" customHeight="1">
      <c r="A1221" s="7"/>
      <c r="B1221" s="7"/>
      <c r="C1221" s="7"/>
      <c r="D1221" s="7"/>
      <c r="E1221" s="7" t="s">
        <v>414</v>
      </c>
      <c r="F1221" s="7"/>
      <c r="G1221" s="7"/>
      <c r="H1221" s="7"/>
      <c r="I1221" s="7"/>
      <c r="J1221" s="7"/>
      <c r="K1221" s="7"/>
      <c r="L1221" s="9" t="s">
        <v>413</v>
      </c>
      <c r="M1221" s="18">
        <v>229</v>
      </c>
      <c r="N1221" s="18">
        <v>118</v>
      </c>
      <c r="O1221" s="27">
        <v>86</v>
      </c>
      <c r="P1221" s="27">
        <v>97</v>
      </c>
      <c r="Q1221" s="27">
        <v>92</v>
      </c>
      <c r="R1221" s="18">
        <v>359</v>
      </c>
      <c r="S1221" s="18">
        <v>264</v>
      </c>
      <c r="T1221" s="18">
        <v>204</v>
      </c>
      <c r="U1221" s="18">
        <v>137</v>
      </c>
    </row>
    <row r="1222" spans="1:21" ht="29.45" customHeight="1">
      <c r="A1222" s="7"/>
      <c r="B1222" s="7"/>
      <c r="C1222" s="7"/>
      <c r="D1222" s="7"/>
      <c r="E1222" s="69" t="s">
        <v>415</v>
      </c>
      <c r="F1222" s="69"/>
      <c r="G1222" s="69"/>
      <c r="H1222" s="69"/>
      <c r="I1222" s="69"/>
      <c r="J1222" s="69"/>
      <c r="K1222" s="69"/>
      <c r="L1222" s="9" t="s">
        <v>413</v>
      </c>
      <c r="M1222" s="27">
        <v>93</v>
      </c>
      <c r="N1222" s="27">
        <v>83</v>
      </c>
      <c r="O1222" s="27">
        <v>38</v>
      </c>
      <c r="P1222" s="27">
        <v>56</v>
      </c>
      <c r="Q1222" s="27">
        <v>60</v>
      </c>
      <c r="R1222" s="27">
        <v>60</v>
      </c>
      <c r="S1222" s="25" t="s">
        <v>163</v>
      </c>
      <c r="T1222" s="24" t="s">
        <v>132</v>
      </c>
      <c r="U1222" s="27">
        <v>73</v>
      </c>
    </row>
    <row r="1223" spans="1:21" ht="16.5" customHeight="1">
      <c r="A1223" s="7"/>
      <c r="B1223" s="7"/>
      <c r="C1223" s="7"/>
      <c r="D1223" s="7"/>
      <c r="E1223" s="7" t="s">
        <v>416</v>
      </c>
      <c r="F1223" s="7"/>
      <c r="G1223" s="7"/>
      <c r="H1223" s="7"/>
      <c r="I1223" s="7"/>
      <c r="J1223" s="7"/>
      <c r="K1223" s="7"/>
      <c r="L1223" s="9" t="s">
        <v>413</v>
      </c>
      <c r="M1223" s="18">
        <v>119</v>
      </c>
      <c r="N1223" s="27">
        <v>78</v>
      </c>
      <c r="O1223" s="27">
        <v>77</v>
      </c>
      <c r="P1223" s="27">
        <v>98</v>
      </c>
      <c r="Q1223" s="18">
        <v>104</v>
      </c>
      <c r="R1223" s="18">
        <v>184</v>
      </c>
      <c r="S1223" s="18">
        <v>101</v>
      </c>
      <c r="T1223" s="18">
        <v>180</v>
      </c>
      <c r="U1223" s="27">
        <v>93</v>
      </c>
    </row>
    <row r="1224" spans="1:21" ht="16.5" customHeight="1">
      <c r="A1224" s="7"/>
      <c r="B1224" s="7"/>
      <c r="C1224" s="7"/>
      <c r="D1224" s="7"/>
      <c r="E1224" s="7" t="s">
        <v>417</v>
      </c>
      <c r="F1224" s="7"/>
      <c r="G1224" s="7"/>
      <c r="H1224" s="7"/>
      <c r="I1224" s="7"/>
      <c r="J1224" s="7"/>
      <c r="K1224" s="7"/>
      <c r="L1224" s="9" t="s">
        <v>413</v>
      </c>
      <c r="M1224" s="18">
        <v>269</v>
      </c>
      <c r="N1224" s="18">
        <v>184</v>
      </c>
      <c r="O1224" s="18">
        <v>147</v>
      </c>
      <c r="P1224" s="18">
        <v>129</v>
      </c>
      <c r="Q1224" s="18">
        <v>240</v>
      </c>
      <c r="R1224" s="25" t="s">
        <v>163</v>
      </c>
      <c r="S1224" s="25" t="s">
        <v>163</v>
      </c>
      <c r="T1224" s="18">
        <v>267</v>
      </c>
      <c r="U1224" s="18">
        <v>208</v>
      </c>
    </row>
    <row r="1225" spans="1:21" ht="16.5" customHeight="1">
      <c r="A1225" s="7"/>
      <c r="B1225" s="7"/>
      <c r="C1225" s="7"/>
      <c r="D1225" s="7"/>
      <c r="E1225" s="7" t="s">
        <v>418</v>
      </c>
      <c r="F1225" s="7"/>
      <c r="G1225" s="7"/>
      <c r="H1225" s="7"/>
      <c r="I1225" s="7"/>
      <c r="J1225" s="7"/>
      <c r="K1225" s="7"/>
      <c r="L1225" s="9" t="s">
        <v>413</v>
      </c>
      <c r="M1225" s="18">
        <v>288</v>
      </c>
      <c r="N1225" s="18">
        <v>225</v>
      </c>
      <c r="O1225" s="18">
        <v>182</v>
      </c>
      <c r="P1225" s="18">
        <v>104</v>
      </c>
      <c r="Q1225" s="18">
        <v>145</v>
      </c>
      <c r="R1225" s="18">
        <v>316</v>
      </c>
      <c r="S1225" s="18">
        <v>175</v>
      </c>
      <c r="T1225" s="25" t="s">
        <v>163</v>
      </c>
      <c r="U1225" s="18">
        <v>217</v>
      </c>
    </row>
    <row r="1226" spans="1:21" ht="16.5" customHeight="1">
      <c r="A1226" s="7"/>
      <c r="B1226" s="7"/>
      <c r="C1226" s="7"/>
      <c r="D1226" s="7"/>
      <c r="E1226" s="7" t="s">
        <v>419</v>
      </c>
      <c r="F1226" s="7"/>
      <c r="G1226" s="7"/>
      <c r="H1226" s="7"/>
      <c r="I1226" s="7"/>
      <c r="J1226" s="7"/>
      <c r="K1226" s="7"/>
      <c r="L1226" s="9" t="s">
        <v>413</v>
      </c>
      <c r="M1226" s="18">
        <v>334</v>
      </c>
      <c r="N1226" s="18">
        <v>149</v>
      </c>
      <c r="O1226" s="18">
        <v>107</v>
      </c>
      <c r="P1226" s="18">
        <v>110</v>
      </c>
      <c r="Q1226" s="18">
        <v>111</v>
      </c>
      <c r="R1226" s="18">
        <v>481</v>
      </c>
      <c r="S1226" s="18">
        <v>240</v>
      </c>
      <c r="T1226" s="18">
        <v>149</v>
      </c>
      <c r="U1226" s="18">
        <v>242</v>
      </c>
    </row>
    <row r="1227" spans="1:21" ht="16.5" customHeight="1">
      <c r="A1227" s="7"/>
      <c r="B1227" s="7"/>
      <c r="C1227" s="7"/>
      <c r="D1227" s="7"/>
      <c r="E1227" s="7" t="s">
        <v>420</v>
      </c>
      <c r="F1227" s="7"/>
      <c r="G1227" s="7"/>
      <c r="H1227" s="7"/>
      <c r="I1227" s="7"/>
      <c r="J1227" s="7"/>
      <c r="K1227" s="7"/>
      <c r="L1227" s="9" t="s">
        <v>413</v>
      </c>
      <c r="M1227" s="18">
        <v>364</v>
      </c>
      <c r="N1227" s="18">
        <v>432</v>
      </c>
      <c r="O1227" s="18">
        <v>321</v>
      </c>
      <c r="P1227" s="18">
        <v>279</v>
      </c>
      <c r="Q1227" s="25" t="s">
        <v>163</v>
      </c>
      <c r="R1227" s="25" t="s">
        <v>163</v>
      </c>
      <c r="S1227" s="25" t="s">
        <v>163</v>
      </c>
      <c r="T1227" s="18">
        <v>792</v>
      </c>
      <c r="U1227" s="18">
        <v>383</v>
      </c>
    </row>
    <row r="1228" spans="1:21" ht="16.5" customHeight="1">
      <c r="A1228" s="7"/>
      <c r="B1228" s="7"/>
      <c r="C1228" s="7"/>
      <c r="D1228" s="7"/>
      <c r="E1228" s="7" t="s">
        <v>421</v>
      </c>
      <c r="F1228" s="7"/>
      <c r="G1228" s="7"/>
      <c r="H1228" s="7"/>
      <c r="I1228" s="7"/>
      <c r="J1228" s="7"/>
      <c r="K1228" s="7"/>
      <c r="L1228" s="9" t="s">
        <v>413</v>
      </c>
      <c r="M1228" s="18">
        <v>331</v>
      </c>
      <c r="N1228" s="18">
        <v>145</v>
      </c>
      <c r="O1228" s="18">
        <v>195</v>
      </c>
      <c r="P1228" s="18">
        <v>173</v>
      </c>
      <c r="Q1228" s="27">
        <v>96</v>
      </c>
      <c r="R1228" s="18">
        <v>313</v>
      </c>
      <c r="S1228" s="18">
        <v>246</v>
      </c>
      <c r="T1228" s="18">
        <v>394</v>
      </c>
      <c r="U1228" s="18">
        <v>190</v>
      </c>
    </row>
    <row r="1229" spans="1:21" ht="16.5" customHeight="1">
      <c r="A1229" s="7"/>
      <c r="B1229" s="7"/>
      <c r="C1229" s="7"/>
      <c r="D1229" s="7"/>
      <c r="E1229" s="7" t="s">
        <v>422</v>
      </c>
      <c r="F1229" s="7"/>
      <c r="G1229" s="7"/>
      <c r="H1229" s="7"/>
      <c r="I1229" s="7"/>
      <c r="J1229" s="7"/>
      <c r="K1229" s="7"/>
      <c r="L1229" s="9" t="s">
        <v>413</v>
      </c>
      <c r="M1229" s="18">
        <v>180</v>
      </c>
      <c r="N1229" s="27">
        <v>90</v>
      </c>
      <c r="O1229" s="27">
        <v>87</v>
      </c>
      <c r="P1229" s="18">
        <v>113</v>
      </c>
      <c r="Q1229" s="18">
        <v>149</v>
      </c>
      <c r="R1229" s="25" t="s">
        <v>163</v>
      </c>
      <c r="S1229" s="25" t="s">
        <v>163</v>
      </c>
      <c r="T1229" s="25" t="s">
        <v>163</v>
      </c>
      <c r="U1229" s="18">
        <v>121</v>
      </c>
    </row>
    <row r="1230" spans="1:21" ht="16.5" customHeight="1">
      <c r="A1230" s="7"/>
      <c r="B1230" s="7"/>
      <c r="C1230" s="7"/>
      <c r="D1230" s="7"/>
      <c r="E1230" s="7" t="s">
        <v>423</v>
      </c>
      <c r="F1230" s="7"/>
      <c r="G1230" s="7"/>
      <c r="H1230" s="7"/>
      <c r="I1230" s="7"/>
      <c r="J1230" s="7"/>
      <c r="K1230" s="7"/>
      <c r="L1230" s="9" t="s">
        <v>413</v>
      </c>
      <c r="M1230" s="18">
        <v>363</v>
      </c>
      <c r="N1230" s="18">
        <v>422</v>
      </c>
      <c r="O1230" s="18">
        <v>331</v>
      </c>
      <c r="P1230" s="18">
        <v>357</v>
      </c>
      <c r="Q1230" s="18">
        <v>358</v>
      </c>
      <c r="R1230" s="25" t="s">
        <v>163</v>
      </c>
      <c r="S1230" s="25" t="s">
        <v>163</v>
      </c>
      <c r="T1230" s="25" t="s">
        <v>163</v>
      </c>
      <c r="U1230" s="18">
        <v>370</v>
      </c>
    </row>
    <row r="1231" spans="1:21" ht="16.5" customHeight="1">
      <c r="A1231" s="7"/>
      <c r="B1231" s="7"/>
      <c r="C1231" s="7"/>
      <c r="D1231" s="7"/>
      <c r="E1231" s="7" t="s">
        <v>424</v>
      </c>
      <c r="F1231" s="7"/>
      <c r="G1231" s="7"/>
      <c r="H1231" s="7"/>
      <c r="I1231" s="7"/>
      <c r="J1231" s="7"/>
      <c r="K1231" s="7"/>
      <c r="L1231" s="9" t="s">
        <v>413</v>
      </c>
      <c r="M1231" s="18">
        <v>359</v>
      </c>
      <c r="N1231" s="18">
        <v>293</v>
      </c>
      <c r="O1231" s="18">
        <v>332</v>
      </c>
      <c r="P1231" s="18">
        <v>338</v>
      </c>
      <c r="Q1231" s="18">
        <v>343</v>
      </c>
      <c r="R1231" s="18">
        <v>373</v>
      </c>
      <c r="S1231" s="18">
        <v>592</v>
      </c>
      <c r="T1231" s="18">
        <v>506</v>
      </c>
      <c r="U1231" s="18">
        <v>353</v>
      </c>
    </row>
    <row r="1232" spans="1:21" ht="16.5" customHeight="1">
      <c r="A1232" s="7"/>
      <c r="B1232" s="7"/>
      <c r="C1232" s="7"/>
      <c r="D1232" s="7"/>
      <c r="E1232" s="7" t="s">
        <v>425</v>
      </c>
      <c r="F1232" s="7"/>
      <c r="G1232" s="7"/>
      <c r="H1232" s="7"/>
      <c r="I1232" s="7"/>
      <c r="J1232" s="7"/>
      <c r="K1232" s="7"/>
      <c r="L1232" s="9" t="s">
        <v>413</v>
      </c>
      <c r="M1232" s="18">
        <v>356</v>
      </c>
      <c r="N1232" s="18">
        <v>287</v>
      </c>
      <c r="O1232" s="18">
        <v>277</v>
      </c>
      <c r="P1232" s="18">
        <v>251</v>
      </c>
      <c r="Q1232" s="18">
        <v>323</v>
      </c>
      <c r="R1232" s="18">
        <v>564</v>
      </c>
      <c r="S1232" s="18">
        <v>450</v>
      </c>
      <c r="T1232" s="25" t="s">
        <v>163</v>
      </c>
      <c r="U1232" s="18">
        <v>344</v>
      </c>
    </row>
    <row r="1233" spans="1:21" ht="16.5" customHeight="1">
      <c r="A1233" s="7"/>
      <c r="B1233" s="7"/>
      <c r="C1233" s="7"/>
      <c r="D1233" s="7"/>
      <c r="E1233" s="7" t="s">
        <v>426</v>
      </c>
      <c r="F1233" s="7"/>
      <c r="G1233" s="7"/>
      <c r="H1233" s="7"/>
      <c r="I1233" s="7"/>
      <c r="J1233" s="7"/>
      <c r="K1233" s="7"/>
      <c r="L1233" s="9" t="s">
        <v>413</v>
      </c>
      <c r="M1233" s="18">
        <v>361</v>
      </c>
      <c r="N1233" s="18">
        <v>356</v>
      </c>
      <c r="O1233" s="18">
        <v>340</v>
      </c>
      <c r="P1233" s="18">
        <v>271</v>
      </c>
      <c r="Q1233" s="18">
        <v>347</v>
      </c>
      <c r="R1233" s="18">
        <v>775</v>
      </c>
      <c r="S1233" s="18">
        <v>526</v>
      </c>
      <c r="T1233" s="25" t="s">
        <v>163</v>
      </c>
      <c r="U1233" s="18">
        <v>359</v>
      </c>
    </row>
    <row r="1234" spans="1:21" ht="29.45" customHeight="1">
      <c r="A1234" s="7"/>
      <c r="B1234" s="7"/>
      <c r="C1234" s="7"/>
      <c r="D1234" s="7"/>
      <c r="E1234" s="69" t="s">
        <v>427</v>
      </c>
      <c r="F1234" s="69"/>
      <c r="G1234" s="69"/>
      <c r="H1234" s="69"/>
      <c r="I1234" s="69"/>
      <c r="J1234" s="69"/>
      <c r="K1234" s="69"/>
      <c r="L1234" s="9" t="s">
        <v>413</v>
      </c>
      <c r="M1234" s="18">
        <v>347</v>
      </c>
      <c r="N1234" s="18">
        <v>546</v>
      </c>
      <c r="O1234" s="18">
        <v>196</v>
      </c>
      <c r="P1234" s="18">
        <v>304</v>
      </c>
      <c r="Q1234" s="18">
        <v>295</v>
      </c>
      <c r="R1234" s="25" t="s">
        <v>163</v>
      </c>
      <c r="S1234" s="18">
        <v>305</v>
      </c>
      <c r="T1234" s="25" t="s">
        <v>163</v>
      </c>
      <c r="U1234" s="18">
        <v>357</v>
      </c>
    </row>
    <row r="1235" spans="1:21" ht="16.5" customHeight="1">
      <c r="A1235" s="7"/>
      <c r="B1235" s="7"/>
      <c r="C1235" s="7"/>
      <c r="D1235" s="7"/>
      <c r="E1235" s="7" t="s">
        <v>428</v>
      </c>
      <c r="F1235" s="7"/>
      <c r="G1235" s="7"/>
      <c r="H1235" s="7"/>
      <c r="I1235" s="7"/>
      <c r="J1235" s="7"/>
      <c r="K1235" s="7"/>
      <c r="L1235" s="9" t="s">
        <v>413</v>
      </c>
      <c r="M1235" s="18">
        <v>330</v>
      </c>
      <c r="N1235" s="18">
        <v>177</v>
      </c>
      <c r="O1235" s="18">
        <v>147</v>
      </c>
      <c r="P1235" s="18">
        <v>148</v>
      </c>
      <c r="Q1235" s="18">
        <v>210</v>
      </c>
      <c r="R1235" s="18">
        <v>424</v>
      </c>
      <c r="S1235" s="18">
        <v>245</v>
      </c>
      <c r="T1235" s="18">
        <v>217</v>
      </c>
      <c r="U1235" s="18">
        <v>253</v>
      </c>
    </row>
    <row r="1236" spans="1:21" ht="16.5" customHeight="1">
      <c r="A1236" s="7"/>
      <c r="B1236" s="7" t="s">
        <v>88</v>
      </c>
      <c r="C1236" s="7"/>
      <c r="D1236" s="7"/>
      <c r="E1236" s="7"/>
      <c r="F1236" s="7"/>
      <c r="G1236" s="7"/>
      <c r="H1236" s="7"/>
      <c r="I1236" s="7"/>
      <c r="J1236" s="7"/>
      <c r="K1236" s="7"/>
      <c r="L1236" s="9"/>
      <c r="M1236" s="10"/>
      <c r="N1236" s="10"/>
      <c r="O1236" s="10"/>
      <c r="P1236" s="10"/>
      <c r="Q1236" s="10"/>
      <c r="R1236" s="10"/>
      <c r="S1236" s="10"/>
      <c r="T1236" s="10"/>
      <c r="U1236" s="10"/>
    </row>
    <row r="1237" spans="1:21" ht="16.5" customHeight="1">
      <c r="A1237" s="7"/>
      <c r="B1237" s="7"/>
      <c r="C1237" s="7" t="s">
        <v>310</v>
      </c>
      <c r="D1237" s="7"/>
      <c r="E1237" s="7"/>
      <c r="F1237" s="7"/>
      <c r="G1237" s="7"/>
      <c r="H1237" s="7"/>
      <c r="I1237" s="7"/>
      <c r="J1237" s="7"/>
      <c r="K1237" s="7"/>
      <c r="L1237" s="9"/>
      <c r="M1237" s="10"/>
      <c r="N1237" s="10"/>
      <c r="O1237" s="10"/>
      <c r="P1237" s="10"/>
      <c r="Q1237" s="10"/>
      <c r="R1237" s="10"/>
      <c r="S1237" s="10"/>
      <c r="T1237" s="10"/>
      <c r="U1237" s="10"/>
    </row>
    <row r="1238" spans="1:21" ht="16.5" customHeight="1">
      <c r="A1238" s="7"/>
      <c r="B1238" s="7"/>
      <c r="C1238" s="7"/>
      <c r="D1238" s="7" t="s">
        <v>411</v>
      </c>
      <c r="E1238" s="7"/>
      <c r="F1238" s="7"/>
      <c r="G1238" s="7"/>
      <c r="H1238" s="7"/>
      <c r="I1238" s="7"/>
      <c r="J1238" s="7"/>
      <c r="K1238" s="7"/>
      <c r="L1238" s="9"/>
      <c r="M1238" s="10"/>
      <c r="N1238" s="10"/>
      <c r="O1238" s="10"/>
      <c r="P1238" s="10"/>
      <c r="Q1238" s="10"/>
      <c r="R1238" s="10"/>
      <c r="S1238" s="10"/>
      <c r="T1238" s="10"/>
      <c r="U1238" s="10"/>
    </row>
    <row r="1239" spans="1:21" ht="16.5" customHeight="1">
      <c r="A1239" s="7"/>
      <c r="B1239" s="7"/>
      <c r="C1239" s="7"/>
      <c r="D1239" s="7"/>
      <c r="E1239" s="7" t="s">
        <v>412</v>
      </c>
      <c r="F1239" s="7"/>
      <c r="G1239" s="7"/>
      <c r="H1239" s="7"/>
      <c r="I1239" s="7"/>
      <c r="J1239" s="7"/>
      <c r="K1239" s="7"/>
      <c r="L1239" s="9" t="s">
        <v>413</v>
      </c>
      <c r="M1239" s="27">
        <v>77</v>
      </c>
      <c r="N1239" s="27">
        <v>65</v>
      </c>
      <c r="O1239" s="27">
        <v>51</v>
      </c>
      <c r="P1239" s="18">
        <v>106</v>
      </c>
      <c r="Q1239" s="27">
        <v>85</v>
      </c>
      <c r="R1239" s="27">
        <v>91</v>
      </c>
      <c r="S1239" s="25" t="s">
        <v>163</v>
      </c>
      <c r="T1239" s="18">
        <v>105</v>
      </c>
      <c r="U1239" s="27">
        <v>70</v>
      </c>
    </row>
    <row r="1240" spans="1:21" ht="16.5" customHeight="1">
      <c r="A1240" s="7"/>
      <c r="B1240" s="7"/>
      <c r="C1240" s="7"/>
      <c r="D1240" s="7"/>
      <c r="E1240" s="7" t="s">
        <v>414</v>
      </c>
      <c r="F1240" s="7"/>
      <c r="G1240" s="7"/>
      <c r="H1240" s="7"/>
      <c r="I1240" s="7"/>
      <c r="J1240" s="7"/>
      <c r="K1240" s="7"/>
      <c r="L1240" s="9" t="s">
        <v>413</v>
      </c>
      <c r="M1240" s="27">
        <v>51</v>
      </c>
      <c r="N1240" s="27">
        <v>49</v>
      </c>
      <c r="O1240" s="27">
        <v>34</v>
      </c>
      <c r="P1240" s="27">
        <v>36</v>
      </c>
      <c r="Q1240" s="27">
        <v>43</v>
      </c>
      <c r="R1240" s="27">
        <v>94</v>
      </c>
      <c r="S1240" s="27">
        <v>66</v>
      </c>
      <c r="T1240" s="27">
        <v>52</v>
      </c>
      <c r="U1240" s="27">
        <v>47</v>
      </c>
    </row>
    <row r="1241" spans="1:21" ht="29.45" customHeight="1">
      <c r="A1241" s="7"/>
      <c r="B1241" s="7"/>
      <c r="C1241" s="7"/>
      <c r="D1241" s="7"/>
      <c r="E1241" s="69" t="s">
        <v>415</v>
      </c>
      <c r="F1241" s="69"/>
      <c r="G1241" s="69"/>
      <c r="H1241" s="69"/>
      <c r="I1241" s="69"/>
      <c r="J1241" s="69"/>
      <c r="K1241" s="69"/>
      <c r="L1241" s="9" t="s">
        <v>413</v>
      </c>
      <c r="M1241" s="27">
        <v>26</v>
      </c>
      <c r="N1241" s="27">
        <v>21</v>
      </c>
      <c r="O1241" s="24">
        <v>7</v>
      </c>
      <c r="P1241" s="27">
        <v>14</v>
      </c>
      <c r="Q1241" s="27">
        <v>19</v>
      </c>
      <c r="R1241" s="27">
        <v>17</v>
      </c>
      <c r="S1241" s="25" t="s">
        <v>163</v>
      </c>
      <c r="T1241" s="24" t="s">
        <v>132</v>
      </c>
      <c r="U1241" s="27">
        <v>18</v>
      </c>
    </row>
    <row r="1242" spans="1:21" ht="16.5" customHeight="1">
      <c r="A1242" s="7"/>
      <c r="B1242" s="7"/>
      <c r="C1242" s="7"/>
      <c r="D1242" s="7"/>
      <c r="E1242" s="7" t="s">
        <v>416</v>
      </c>
      <c r="F1242" s="7"/>
      <c r="G1242" s="7"/>
      <c r="H1242" s="7"/>
      <c r="I1242" s="7"/>
      <c r="J1242" s="7"/>
      <c r="K1242" s="7"/>
      <c r="L1242" s="9" t="s">
        <v>413</v>
      </c>
      <c r="M1242" s="27">
        <v>26</v>
      </c>
      <c r="N1242" s="27">
        <v>22</v>
      </c>
      <c r="O1242" s="27">
        <v>27</v>
      </c>
      <c r="P1242" s="27">
        <v>36</v>
      </c>
      <c r="Q1242" s="27">
        <v>36</v>
      </c>
      <c r="R1242" s="27">
        <v>33</v>
      </c>
      <c r="S1242" s="27">
        <v>27</v>
      </c>
      <c r="T1242" s="27">
        <v>40</v>
      </c>
      <c r="U1242" s="27">
        <v>26</v>
      </c>
    </row>
    <row r="1243" spans="1:21" ht="16.5" customHeight="1">
      <c r="A1243" s="7"/>
      <c r="B1243" s="7"/>
      <c r="C1243" s="7"/>
      <c r="D1243" s="7"/>
      <c r="E1243" s="7" t="s">
        <v>417</v>
      </c>
      <c r="F1243" s="7"/>
      <c r="G1243" s="7"/>
      <c r="H1243" s="7"/>
      <c r="I1243" s="7"/>
      <c r="J1243" s="7"/>
      <c r="K1243" s="7"/>
      <c r="L1243" s="9" t="s">
        <v>413</v>
      </c>
      <c r="M1243" s="27">
        <v>61</v>
      </c>
      <c r="N1243" s="18">
        <v>115</v>
      </c>
      <c r="O1243" s="27">
        <v>75</v>
      </c>
      <c r="P1243" s="25" t="s">
        <v>163</v>
      </c>
      <c r="Q1243" s="25" t="s">
        <v>163</v>
      </c>
      <c r="R1243" s="25" t="s">
        <v>163</v>
      </c>
      <c r="S1243" s="25" t="s">
        <v>163</v>
      </c>
      <c r="T1243" s="27">
        <v>89</v>
      </c>
      <c r="U1243" s="27">
        <v>82</v>
      </c>
    </row>
    <row r="1244" spans="1:21" ht="16.5" customHeight="1">
      <c r="A1244" s="7"/>
      <c r="B1244" s="7"/>
      <c r="C1244" s="7"/>
      <c r="D1244" s="7"/>
      <c r="E1244" s="7" t="s">
        <v>418</v>
      </c>
      <c r="F1244" s="7"/>
      <c r="G1244" s="7"/>
      <c r="H1244" s="7"/>
      <c r="I1244" s="7"/>
      <c r="J1244" s="7"/>
      <c r="K1244" s="7"/>
      <c r="L1244" s="9" t="s">
        <v>413</v>
      </c>
      <c r="M1244" s="27">
        <v>28</v>
      </c>
      <c r="N1244" s="27">
        <v>44</v>
      </c>
      <c r="O1244" s="27">
        <v>32</v>
      </c>
      <c r="P1244" s="27">
        <v>28</v>
      </c>
      <c r="Q1244" s="27">
        <v>48</v>
      </c>
      <c r="R1244" s="27">
        <v>24</v>
      </c>
      <c r="S1244" s="25" t="s">
        <v>163</v>
      </c>
      <c r="T1244" s="25" t="s">
        <v>163</v>
      </c>
      <c r="U1244" s="27">
        <v>34</v>
      </c>
    </row>
    <row r="1245" spans="1:21" ht="16.5" customHeight="1">
      <c r="A1245" s="7"/>
      <c r="B1245" s="7"/>
      <c r="C1245" s="7"/>
      <c r="D1245" s="7"/>
      <c r="E1245" s="7" t="s">
        <v>419</v>
      </c>
      <c r="F1245" s="7"/>
      <c r="G1245" s="7"/>
      <c r="H1245" s="7"/>
      <c r="I1245" s="7"/>
      <c r="J1245" s="7"/>
      <c r="K1245" s="7"/>
      <c r="L1245" s="9" t="s">
        <v>413</v>
      </c>
      <c r="M1245" s="27">
        <v>45</v>
      </c>
      <c r="N1245" s="27">
        <v>49</v>
      </c>
      <c r="O1245" s="27">
        <v>44</v>
      </c>
      <c r="P1245" s="27">
        <v>41</v>
      </c>
      <c r="Q1245" s="27">
        <v>44</v>
      </c>
      <c r="R1245" s="27">
        <v>84</v>
      </c>
      <c r="S1245" s="27">
        <v>56</v>
      </c>
      <c r="T1245" s="25" t="s">
        <v>163</v>
      </c>
      <c r="U1245" s="27">
        <v>47</v>
      </c>
    </row>
    <row r="1246" spans="1:21" ht="16.5" customHeight="1">
      <c r="A1246" s="7"/>
      <c r="B1246" s="7"/>
      <c r="C1246" s="7"/>
      <c r="D1246" s="7"/>
      <c r="E1246" s="7" t="s">
        <v>420</v>
      </c>
      <c r="F1246" s="7"/>
      <c r="G1246" s="7"/>
      <c r="H1246" s="7"/>
      <c r="I1246" s="7"/>
      <c r="J1246" s="7"/>
      <c r="K1246" s="7"/>
      <c r="L1246" s="9" t="s">
        <v>413</v>
      </c>
      <c r="M1246" s="18">
        <v>305</v>
      </c>
      <c r="N1246" s="25" t="s">
        <v>163</v>
      </c>
      <c r="O1246" s="27">
        <v>90</v>
      </c>
      <c r="P1246" s="25" t="s">
        <v>163</v>
      </c>
      <c r="Q1246" s="25" t="s">
        <v>163</v>
      </c>
      <c r="R1246" s="25" t="s">
        <v>163</v>
      </c>
      <c r="S1246" s="25" t="s">
        <v>163</v>
      </c>
      <c r="T1246" s="25" t="s">
        <v>163</v>
      </c>
      <c r="U1246" s="18">
        <v>174</v>
      </c>
    </row>
    <row r="1247" spans="1:21" ht="16.5" customHeight="1">
      <c r="A1247" s="7"/>
      <c r="B1247" s="7"/>
      <c r="C1247" s="7"/>
      <c r="D1247" s="7"/>
      <c r="E1247" s="7" t="s">
        <v>421</v>
      </c>
      <c r="F1247" s="7"/>
      <c r="G1247" s="7"/>
      <c r="H1247" s="7"/>
      <c r="I1247" s="7"/>
      <c r="J1247" s="7"/>
      <c r="K1247" s="7"/>
      <c r="L1247" s="9" t="s">
        <v>413</v>
      </c>
      <c r="M1247" s="27">
        <v>63</v>
      </c>
      <c r="N1247" s="18">
        <v>115</v>
      </c>
      <c r="O1247" s="27">
        <v>36</v>
      </c>
      <c r="P1247" s="27">
        <v>49</v>
      </c>
      <c r="Q1247" s="27">
        <v>44</v>
      </c>
      <c r="R1247" s="25" t="s">
        <v>163</v>
      </c>
      <c r="S1247" s="25" t="s">
        <v>163</v>
      </c>
      <c r="T1247" s="25" t="s">
        <v>163</v>
      </c>
      <c r="U1247" s="27">
        <v>53</v>
      </c>
    </row>
    <row r="1248" spans="1:21" ht="16.5" customHeight="1">
      <c r="A1248" s="7"/>
      <c r="B1248" s="7"/>
      <c r="C1248" s="7"/>
      <c r="D1248" s="7"/>
      <c r="E1248" s="7" t="s">
        <v>422</v>
      </c>
      <c r="F1248" s="7"/>
      <c r="G1248" s="7"/>
      <c r="H1248" s="7"/>
      <c r="I1248" s="7"/>
      <c r="J1248" s="7"/>
      <c r="K1248" s="7"/>
      <c r="L1248" s="9" t="s">
        <v>413</v>
      </c>
      <c r="M1248" s="27">
        <v>61</v>
      </c>
      <c r="N1248" s="27">
        <v>26</v>
      </c>
      <c r="O1248" s="27">
        <v>50</v>
      </c>
      <c r="P1248" s="27">
        <v>33</v>
      </c>
      <c r="Q1248" s="27">
        <v>57</v>
      </c>
      <c r="R1248" s="25" t="s">
        <v>163</v>
      </c>
      <c r="S1248" s="25" t="s">
        <v>163</v>
      </c>
      <c r="T1248" s="25" t="s">
        <v>163</v>
      </c>
      <c r="U1248" s="27">
        <v>48</v>
      </c>
    </row>
    <row r="1249" spans="1:21" ht="16.5" customHeight="1">
      <c r="A1249" s="7"/>
      <c r="B1249" s="7"/>
      <c r="C1249" s="7"/>
      <c r="D1249" s="7"/>
      <c r="E1249" s="7" t="s">
        <v>423</v>
      </c>
      <c r="F1249" s="7"/>
      <c r="G1249" s="7"/>
      <c r="H1249" s="7"/>
      <c r="I1249" s="7"/>
      <c r="J1249" s="7"/>
      <c r="K1249" s="7"/>
      <c r="L1249" s="9" t="s">
        <v>413</v>
      </c>
      <c r="M1249" s="18">
        <v>315</v>
      </c>
      <c r="N1249" s="18">
        <v>192</v>
      </c>
      <c r="O1249" s="27">
        <v>56</v>
      </c>
      <c r="P1249" s="25" t="s">
        <v>163</v>
      </c>
      <c r="Q1249" s="25" t="s">
        <v>163</v>
      </c>
      <c r="R1249" s="25" t="s">
        <v>163</v>
      </c>
      <c r="S1249" s="25" t="s">
        <v>163</v>
      </c>
      <c r="T1249" s="25" t="s">
        <v>163</v>
      </c>
      <c r="U1249" s="18">
        <v>262</v>
      </c>
    </row>
    <row r="1250" spans="1:21" ht="16.5" customHeight="1">
      <c r="A1250" s="7"/>
      <c r="B1250" s="7"/>
      <c r="C1250" s="7"/>
      <c r="D1250" s="7"/>
      <c r="E1250" s="7" t="s">
        <v>424</v>
      </c>
      <c r="F1250" s="7"/>
      <c r="G1250" s="7"/>
      <c r="H1250" s="7"/>
      <c r="I1250" s="7"/>
      <c r="J1250" s="7"/>
      <c r="K1250" s="7"/>
      <c r="L1250" s="9" t="s">
        <v>413</v>
      </c>
      <c r="M1250" s="18">
        <v>254</v>
      </c>
      <c r="N1250" s="18">
        <v>179</v>
      </c>
      <c r="O1250" s="27">
        <v>42</v>
      </c>
      <c r="P1250" s="27">
        <v>72</v>
      </c>
      <c r="Q1250" s="27">
        <v>73</v>
      </c>
      <c r="R1250" s="18">
        <v>135</v>
      </c>
      <c r="S1250" s="18">
        <v>324</v>
      </c>
      <c r="T1250" s="25" t="s">
        <v>163</v>
      </c>
      <c r="U1250" s="27">
        <v>92</v>
      </c>
    </row>
    <row r="1251" spans="1:21" ht="16.5" customHeight="1">
      <c r="A1251" s="7"/>
      <c r="B1251" s="7"/>
      <c r="C1251" s="7"/>
      <c r="D1251" s="7"/>
      <c r="E1251" s="7" t="s">
        <v>425</v>
      </c>
      <c r="F1251" s="7"/>
      <c r="G1251" s="7"/>
      <c r="H1251" s="7"/>
      <c r="I1251" s="7"/>
      <c r="J1251" s="7"/>
      <c r="K1251" s="7"/>
      <c r="L1251" s="9" t="s">
        <v>413</v>
      </c>
      <c r="M1251" s="18">
        <v>159</v>
      </c>
      <c r="N1251" s="18">
        <v>136</v>
      </c>
      <c r="O1251" s="27">
        <v>76</v>
      </c>
      <c r="P1251" s="27">
        <v>77</v>
      </c>
      <c r="Q1251" s="27">
        <v>60</v>
      </c>
      <c r="R1251" s="25" t="s">
        <v>163</v>
      </c>
      <c r="S1251" s="25" t="s">
        <v>163</v>
      </c>
      <c r="T1251" s="25" t="s">
        <v>163</v>
      </c>
      <c r="U1251" s="18">
        <v>102</v>
      </c>
    </row>
    <row r="1252" spans="1:21" ht="16.5" customHeight="1">
      <c r="A1252" s="7"/>
      <c r="B1252" s="7"/>
      <c r="C1252" s="7"/>
      <c r="D1252" s="7"/>
      <c r="E1252" s="7" t="s">
        <v>426</v>
      </c>
      <c r="F1252" s="7"/>
      <c r="G1252" s="7"/>
      <c r="H1252" s="7"/>
      <c r="I1252" s="7"/>
      <c r="J1252" s="7"/>
      <c r="K1252" s="7"/>
      <c r="L1252" s="9" t="s">
        <v>413</v>
      </c>
      <c r="M1252" s="18">
        <v>297</v>
      </c>
      <c r="N1252" s="18">
        <v>194</v>
      </c>
      <c r="O1252" s="18">
        <v>127</v>
      </c>
      <c r="P1252" s="27">
        <v>89</v>
      </c>
      <c r="Q1252" s="27">
        <v>94</v>
      </c>
      <c r="R1252" s="18">
        <v>763</v>
      </c>
      <c r="S1252" s="25" t="s">
        <v>163</v>
      </c>
      <c r="T1252" s="25" t="s">
        <v>163</v>
      </c>
      <c r="U1252" s="18">
        <v>209</v>
      </c>
    </row>
    <row r="1253" spans="1:21" ht="29.45" customHeight="1">
      <c r="A1253" s="7"/>
      <c r="B1253" s="7"/>
      <c r="C1253" s="7"/>
      <c r="D1253" s="7"/>
      <c r="E1253" s="69" t="s">
        <v>427</v>
      </c>
      <c r="F1253" s="69"/>
      <c r="G1253" s="69"/>
      <c r="H1253" s="69"/>
      <c r="I1253" s="69"/>
      <c r="J1253" s="69"/>
      <c r="K1253" s="69"/>
      <c r="L1253" s="9" t="s">
        <v>413</v>
      </c>
      <c r="M1253" s="27">
        <v>88</v>
      </c>
      <c r="N1253" s="18">
        <v>125</v>
      </c>
      <c r="O1253" s="27">
        <v>51</v>
      </c>
      <c r="P1253" s="25" t="s">
        <v>163</v>
      </c>
      <c r="Q1253" s="25" t="s">
        <v>163</v>
      </c>
      <c r="R1253" s="25" t="s">
        <v>163</v>
      </c>
      <c r="S1253" s="27">
        <v>69</v>
      </c>
      <c r="T1253" s="25" t="s">
        <v>163</v>
      </c>
      <c r="U1253" s="27">
        <v>85</v>
      </c>
    </row>
    <row r="1254" spans="1:21" ht="16.5" customHeight="1">
      <c r="A1254" s="7"/>
      <c r="B1254" s="7"/>
      <c r="C1254" s="7"/>
      <c r="D1254" s="7"/>
      <c r="E1254" s="7" t="s">
        <v>428</v>
      </c>
      <c r="F1254" s="7"/>
      <c r="G1254" s="7"/>
      <c r="H1254" s="7"/>
      <c r="I1254" s="7"/>
      <c r="J1254" s="7"/>
      <c r="K1254" s="7"/>
      <c r="L1254" s="9" t="s">
        <v>413</v>
      </c>
      <c r="M1254" s="27">
        <v>29</v>
      </c>
      <c r="N1254" s="27">
        <v>36</v>
      </c>
      <c r="O1254" s="27">
        <v>26</v>
      </c>
      <c r="P1254" s="27">
        <v>28</v>
      </c>
      <c r="Q1254" s="27">
        <v>35</v>
      </c>
      <c r="R1254" s="27">
        <v>43</v>
      </c>
      <c r="S1254" s="27">
        <v>30</v>
      </c>
      <c r="T1254" s="27">
        <v>33</v>
      </c>
      <c r="U1254" s="27">
        <v>30</v>
      </c>
    </row>
    <row r="1255" spans="1:21" ht="16.5" customHeight="1">
      <c r="A1255" s="7"/>
      <c r="B1255" s="7"/>
      <c r="C1255" s="7"/>
      <c r="D1255" s="7" t="s">
        <v>429</v>
      </c>
      <c r="E1255" s="7"/>
      <c r="F1255" s="7"/>
      <c r="G1255" s="7"/>
      <c r="H1255" s="7"/>
      <c r="I1255" s="7"/>
      <c r="J1255" s="7"/>
      <c r="K1255" s="7"/>
      <c r="L1255" s="9"/>
      <c r="M1255" s="10"/>
      <c r="N1255" s="10"/>
      <c r="O1255" s="10"/>
      <c r="P1255" s="10"/>
      <c r="Q1255" s="10"/>
      <c r="R1255" s="10"/>
      <c r="S1255" s="10"/>
      <c r="T1255" s="10"/>
      <c r="U1255" s="10"/>
    </row>
    <row r="1256" spans="1:21" ht="16.5" customHeight="1">
      <c r="A1256" s="7"/>
      <c r="B1256" s="7"/>
      <c r="C1256" s="7"/>
      <c r="D1256" s="7"/>
      <c r="E1256" s="7" t="s">
        <v>412</v>
      </c>
      <c r="F1256" s="7"/>
      <c r="G1256" s="7"/>
      <c r="H1256" s="7"/>
      <c r="I1256" s="7"/>
      <c r="J1256" s="7"/>
      <c r="K1256" s="7"/>
      <c r="L1256" s="9" t="s">
        <v>413</v>
      </c>
      <c r="M1256" s="18">
        <v>250</v>
      </c>
      <c r="N1256" s="18">
        <v>169</v>
      </c>
      <c r="O1256" s="18">
        <v>336</v>
      </c>
      <c r="P1256" s="18">
        <v>315</v>
      </c>
      <c r="Q1256" s="18">
        <v>329</v>
      </c>
      <c r="R1256" s="18">
        <v>146</v>
      </c>
      <c r="S1256" s="25" t="s">
        <v>163</v>
      </c>
      <c r="T1256" s="18">
        <v>203</v>
      </c>
      <c r="U1256" s="18">
        <v>292</v>
      </c>
    </row>
    <row r="1257" spans="1:21" ht="16.5" customHeight="1">
      <c r="A1257" s="7"/>
      <c r="B1257" s="7"/>
      <c r="C1257" s="7"/>
      <c r="D1257" s="7"/>
      <c r="E1257" s="7" t="s">
        <v>414</v>
      </c>
      <c r="F1257" s="7"/>
      <c r="G1257" s="7"/>
      <c r="H1257" s="7"/>
      <c r="I1257" s="7"/>
      <c r="J1257" s="7"/>
      <c r="K1257" s="7"/>
      <c r="L1257" s="9" t="s">
        <v>413</v>
      </c>
      <c r="M1257" s="18">
        <v>180</v>
      </c>
      <c r="N1257" s="18">
        <v>176</v>
      </c>
      <c r="O1257" s="18">
        <v>122</v>
      </c>
      <c r="P1257" s="18">
        <v>117</v>
      </c>
      <c r="Q1257" s="27">
        <v>84</v>
      </c>
      <c r="R1257" s="18">
        <v>316</v>
      </c>
      <c r="S1257" s="18">
        <v>220</v>
      </c>
      <c r="T1257" s="18">
        <v>168</v>
      </c>
      <c r="U1257" s="18">
        <v>158</v>
      </c>
    </row>
    <row r="1258" spans="1:21" ht="29.45" customHeight="1">
      <c r="A1258" s="7"/>
      <c r="B1258" s="7"/>
      <c r="C1258" s="7"/>
      <c r="D1258" s="7"/>
      <c r="E1258" s="69" t="s">
        <v>415</v>
      </c>
      <c r="F1258" s="69"/>
      <c r="G1258" s="69"/>
      <c r="H1258" s="69"/>
      <c r="I1258" s="69"/>
      <c r="J1258" s="69"/>
      <c r="K1258" s="69"/>
      <c r="L1258" s="9" t="s">
        <v>413</v>
      </c>
      <c r="M1258" s="27">
        <v>79</v>
      </c>
      <c r="N1258" s="27">
        <v>91</v>
      </c>
      <c r="O1258" s="27">
        <v>93</v>
      </c>
      <c r="P1258" s="27">
        <v>63</v>
      </c>
      <c r="Q1258" s="27">
        <v>81</v>
      </c>
      <c r="R1258" s="27">
        <v>74</v>
      </c>
      <c r="S1258" s="25" t="s">
        <v>163</v>
      </c>
      <c r="T1258" s="24" t="s">
        <v>132</v>
      </c>
      <c r="U1258" s="27">
        <v>83</v>
      </c>
    </row>
    <row r="1259" spans="1:21" ht="16.5" customHeight="1">
      <c r="A1259" s="7"/>
      <c r="B1259" s="7"/>
      <c r="C1259" s="7"/>
      <c r="D1259" s="7"/>
      <c r="E1259" s="7" t="s">
        <v>416</v>
      </c>
      <c r="F1259" s="7"/>
      <c r="G1259" s="7"/>
      <c r="H1259" s="7"/>
      <c r="I1259" s="7"/>
      <c r="J1259" s="7"/>
      <c r="K1259" s="7"/>
      <c r="L1259" s="9" t="s">
        <v>413</v>
      </c>
      <c r="M1259" s="18">
        <v>100</v>
      </c>
      <c r="N1259" s="18">
        <v>112</v>
      </c>
      <c r="O1259" s="18">
        <v>161</v>
      </c>
      <c r="P1259" s="18">
        <v>242</v>
      </c>
      <c r="Q1259" s="18">
        <v>113</v>
      </c>
      <c r="R1259" s="18">
        <v>116</v>
      </c>
      <c r="S1259" s="27">
        <v>98</v>
      </c>
      <c r="T1259" s="18">
        <v>184</v>
      </c>
      <c r="U1259" s="18">
        <v>122</v>
      </c>
    </row>
    <row r="1260" spans="1:21" ht="16.5" customHeight="1">
      <c r="A1260" s="7"/>
      <c r="B1260" s="7"/>
      <c r="C1260" s="7"/>
      <c r="D1260" s="7"/>
      <c r="E1260" s="7" t="s">
        <v>417</v>
      </c>
      <c r="F1260" s="7"/>
      <c r="G1260" s="7"/>
      <c r="H1260" s="7"/>
      <c r="I1260" s="7"/>
      <c r="J1260" s="7"/>
      <c r="K1260" s="7"/>
      <c r="L1260" s="9" t="s">
        <v>413</v>
      </c>
      <c r="M1260" s="18">
        <v>315</v>
      </c>
      <c r="N1260" s="18">
        <v>377</v>
      </c>
      <c r="O1260" s="18">
        <v>355</v>
      </c>
      <c r="P1260" s="25" t="s">
        <v>163</v>
      </c>
      <c r="Q1260" s="25" t="s">
        <v>163</v>
      </c>
      <c r="R1260" s="25" t="s">
        <v>163</v>
      </c>
      <c r="S1260" s="25" t="s">
        <v>163</v>
      </c>
      <c r="T1260" s="18">
        <v>187</v>
      </c>
      <c r="U1260" s="18">
        <v>340</v>
      </c>
    </row>
    <row r="1261" spans="1:21" ht="16.5" customHeight="1">
      <c r="A1261" s="7"/>
      <c r="B1261" s="7"/>
      <c r="C1261" s="7"/>
      <c r="D1261" s="7"/>
      <c r="E1261" s="7" t="s">
        <v>418</v>
      </c>
      <c r="F1261" s="7"/>
      <c r="G1261" s="7"/>
      <c r="H1261" s="7"/>
      <c r="I1261" s="7"/>
      <c r="J1261" s="7"/>
      <c r="K1261" s="7"/>
      <c r="L1261" s="9" t="s">
        <v>413</v>
      </c>
      <c r="M1261" s="18">
        <v>187</v>
      </c>
      <c r="N1261" s="18">
        <v>189</v>
      </c>
      <c r="O1261" s="18">
        <v>163</v>
      </c>
      <c r="P1261" s="18">
        <v>118</v>
      </c>
      <c r="Q1261" s="18">
        <v>130</v>
      </c>
      <c r="R1261" s="18">
        <v>136</v>
      </c>
      <c r="S1261" s="25" t="s">
        <v>163</v>
      </c>
      <c r="T1261" s="25" t="s">
        <v>163</v>
      </c>
      <c r="U1261" s="18">
        <v>167</v>
      </c>
    </row>
    <row r="1262" spans="1:21" ht="16.5" customHeight="1">
      <c r="A1262" s="7"/>
      <c r="B1262" s="7"/>
      <c r="C1262" s="7"/>
      <c r="D1262" s="7"/>
      <c r="E1262" s="7" t="s">
        <v>419</v>
      </c>
      <c r="F1262" s="7"/>
      <c r="G1262" s="7"/>
      <c r="H1262" s="7"/>
      <c r="I1262" s="7"/>
      <c r="J1262" s="7"/>
      <c r="K1262" s="7"/>
      <c r="L1262" s="9" t="s">
        <v>413</v>
      </c>
      <c r="M1262" s="18">
        <v>310</v>
      </c>
      <c r="N1262" s="18">
        <v>215</v>
      </c>
      <c r="O1262" s="18">
        <v>167</v>
      </c>
      <c r="P1262" s="18">
        <v>126</v>
      </c>
      <c r="Q1262" s="18">
        <v>134</v>
      </c>
      <c r="R1262" s="18">
        <v>296</v>
      </c>
      <c r="S1262" s="18">
        <v>200</v>
      </c>
      <c r="T1262" s="25" t="s">
        <v>163</v>
      </c>
      <c r="U1262" s="18">
        <v>251</v>
      </c>
    </row>
    <row r="1263" spans="1:21" ht="16.5" customHeight="1">
      <c r="A1263" s="7"/>
      <c r="B1263" s="7"/>
      <c r="C1263" s="7"/>
      <c r="D1263" s="7"/>
      <c r="E1263" s="7" t="s">
        <v>420</v>
      </c>
      <c r="F1263" s="7"/>
      <c r="G1263" s="7"/>
      <c r="H1263" s="7"/>
      <c r="I1263" s="7"/>
      <c r="J1263" s="7"/>
      <c r="K1263" s="7"/>
      <c r="L1263" s="9" t="s">
        <v>413</v>
      </c>
      <c r="M1263" s="18">
        <v>455</v>
      </c>
      <c r="N1263" s="25" t="s">
        <v>163</v>
      </c>
      <c r="O1263" s="18">
        <v>340</v>
      </c>
      <c r="P1263" s="25" t="s">
        <v>163</v>
      </c>
      <c r="Q1263" s="25" t="s">
        <v>163</v>
      </c>
      <c r="R1263" s="25" t="s">
        <v>163</v>
      </c>
      <c r="S1263" s="25" t="s">
        <v>163</v>
      </c>
      <c r="T1263" s="25" t="s">
        <v>163</v>
      </c>
      <c r="U1263" s="18">
        <v>439</v>
      </c>
    </row>
    <row r="1264" spans="1:21" ht="16.5" customHeight="1">
      <c r="A1264" s="7"/>
      <c r="B1264" s="7"/>
      <c r="C1264" s="7"/>
      <c r="D1264" s="7"/>
      <c r="E1264" s="7" t="s">
        <v>421</v>
      </c>
      <c r="F1264" s="7"/>
      <c r="G1264" s="7"/>
      <c r="H1264" s="7"/>
      <c r="I1264" s="7"/>
      <c r="J1264" s="7"/>
      <c r="K1264" s="7"/>
      <c r="L1264" s="9" t="s">
        <v>413</v>
      </c>
      <c r="M1264" s="18">
        <v>305</v>
      </c>
      <c r="N1264" s="18">
        <v>235</v>
      </c>
      <c r="O1264" s="18">
        <v>100</v>
      </c>
      <c r="P1264" s="27">
        <v>93</v>
      </c>
      <c r="Q1264" s="27">
        <v>87</v>
      </c>
      <c r="R1264" s="25" t="s">
        <v>163</v>
      </c>
      <c r="S1264" s="25" t="s">
        <v>163</v>
      </c>
      <c r="T1264" s="25" t="s">
        <v>163</v>
      </c>
      <c r="U1264" s="18">
        <v>175</v>
      </c>
    </row>
    <row r="1265" spans="1:21" ht="16.5" customHeight="1">
      <c r="A1265" s="7"/>
      <c r="B1265" s="7"/>
      <c r="C1265" s="7"/>
      <c r="D1265" s="7"/>
      <c r="E1265" s="7" t="s">
        <v>422</v>
      </c>
      <c r="F1265" s="7"/>
      <c r="G1265" s="7"/>
      <c r="H1265" s="7"/>
      <c r="I1265" s="7"/>
      <c r="J1265" s="7"/>
      <c r="K1265" s="7"/>
      <c r="L1265" s="9" t="s">
        <v>413</v>
      </c>
      <c r="M1265" s="18">
        <v>160</v>
      </c>
      <c r="N1265" s="18">
        <v>157</v>
      </c>
      <c r="O1265" s="18">
        <v>193</v>
      </c>
      <c r="P1265" s="18">
        <v>127</v>
      </c>
      <c r="Q1265" s="18">
        <v>103</v>
      </c>
      <c r="R1265" s="25" t="s">
        <v>163</v>
      </c>
      <c r="S1265" s="25" t="s">
        <v>163</v>
      </c>
      <c r="T1265" s="25" t="s">
        <v>163</v>
      </c>
      <c r="U1265" s="18">
        <v>156</v>
      </c>
    </row>
    <row r="1266" spans="1:21" ht="16.5" customHeight="1">
      <c r="A1266" s="7"/>
      <c r="B1266" s="7"/>
      <c r="C1266" s="7"/>
      <c r="D1266" s="7"/>
      <c r="E1266" s="7" t="s">
        <v>423</v>
      </c>
      <c r="F1266" s="7"/>
      <c r="G1266" s="7"/>
      <c r="H1266" s="7"/>
      <c r="I1266" s="7"/>
      <c r="J1266" s="7"/>
      <c r="K1266" s="7"/>
      <c r="L1266" s="9" t="s">
        <v>413</v>
      </c>
      <c r="M1266" s="18">
        <v>365</v>
      </c>
      <c r="N1266" s="18">
        <v>588</v>
      </c>
      <c r="O1266" s="18">
        <v>364</v>
      </c>
      <c r="P1266" s="25" t="s">
        <v>163</v>
      </c>
      <c r="Q1266" s="25" t="s">
        <v>163</v>
      </c>
      <c r="R1266" s="25" t="s">
        <v>163</v>
      </c>
      <c r="S1266" s="25" t="s">
        <v>163</v>
      </c>
      <c r="T1266" s="25" t="s">
        <v>163</v>
      </c>
      <c r="U1266" s="18">
        <v>399</v>
      </c>
    </row>
    <row r="1267" spans="1:21" ht="16.5" customHeight="1">
      <c r="A1267" s="7"/>
      <c r="B1267" s="7"/>
      <c r="C1267" s="7"/>
      <c r="D1267" s="7"/>
      <c r="E1267" s="7" t="s">
        <v>424</v>
      </c>
      <c r="F1267" s="7"/>
      <c r="G1267" s="7"/>
      <c r="H1267" s="7"/>
      <c r="I1267" s="7"/>
      <c r="J1267" s="7"/>
      <c r="K1267" s="7"/>
      <c r="L1267" s="9" t="s">
        <v>413</v>
      </c>
      <c r="M1267" s="18">
        <v>363</v>
      </c>
      <c r="N1267" s="18">
        <v>512</v>
      </c>
      <c r="O1267" s="18">
        <v>312</v>
      </c>
      <c r="P1267" s="18">
        <v>276</v>
      </c>
      <c r="Q1267" s="18">
        <v>332</v>
      </c>
      <c r="R1267" s="18">
        <v>311</v>
      </c>
      <c r="S1267" s="18">
        <v>407</v>
      </c>
      <c r="T1267" s="25" t="s">
        <v>163</v>
      </c>
      <c r="U1267" s="18">
        <v>361</v>
      </c>
    </row>
    <row r="1268" spans="1:21" ht="16.5" customHeight="1">
      <c r="A1268" s="7"/>
      <c r="B1268" s="7"/>
      <c r="C1268" s="7"/>
      <c r="D1268" s="7"/>
      <c r="E1268" s="7" t="s">
        <v>425</v>
      </c>
      <c r="F1268" s="7"/>
      <c r="G1268" s="7"/>
      <c r="H1268" s="7"/>
      <c r="I1268" s="7"/>
      <c r="J1268" s="7"/>
      <c r="K1268" s="7"/>
      <c r="L1268" s="9" t="s">
        <v>413</v>
      </c>
      <c r="M1268" s="18">
        <v>362</v>
      </c>
      <c r="N1268" s="18">
        <v>319</v>
      </c>
      <c r="O1268" s="18">
        <v>423</v>
      </c>
      <c r="P1268" s="18">
        <v>175</v>
      </c>
      <c r="Q1268" s="18">
        <v>162</v>
      </c>
      <c r="R1268" s="25" t="s">
        <v>163</v>
      </c>
      <c r="S1268" s="25" t="s">
        <v>163</v>
      </c>
      <c r="T1268" s="25" t="s">
        <v>163</v>
      </c>
      <c r="U1268" s="18">
        <v>365</v>
      </c>
    </row>
    <row r="1269" spans="1:21" ht="16.5" customHeight="1">
      <c r="A1269" s="7"/>
      <c r="B1269" s="7"/>
      <c r="C1269" s="7"/>
      <c r="D1269" s="7"/>
      <c r="E1269" s="7" t="s">
        <v>426</v>
      </c>
      <c r="F1269" s="7"/>
      <c r="G1269" s="7"/>
      <c r="H1269" s="7"/>
      <c r="I1269" s="7"/>
      <c r="J1269" s="7"/>
      <c r="K1269" s="7"/>
      <c r="L1269" s="9" t="s">
        <v>413</v>
      </c>
      <c r="M1269" s="18">
        <v>365</v>
      </c>
      <c r="N1269" s="18">
        <v>403</v>
      </c>
      <c r="O1269" s="18">
        <v>482</v>
      </c>
      <c r="P1269" s="18">
        <v>284</v>
      </c>
      <c r="Q1269" s="18">
        <v>241</v>
      </c>
      <c r="R1269" s="18">
        <v>953</v>
      </c>
      <c r="S1269" s="25" t="s">
        <v>163</v>
      </c>
      <c r="T1269" s="25" t="s">
        <v>163</v>
      </c>
      <c r="U1269" s="18">
        <v>403</v>
      </c>
    </row>
    <row r="1270" spans="1:21" ht="29.45" customHeight="1">
      <c r="A1270" s="7"/>
      <c r="B1270" s="7"/>
      <c r="C1270" s="7"/>
      <c r="D1270" s="7"/>
      <c r="E1270" s="69" t="s">
        <v>427</v>
      </c>
      <c r="F1270" s="69"/>
      <c r="G1270" s="69"/>
      <c r="H1270" s="69"/>
      <c r="I1270" s="69"/>
      <c r="J1270" s="69"/>
      <c r="K1270" s="69"/>
      <c r="L1270" s="9" t="s">
        <v>413</v>
      </c>
      <c r="M1270" s="18">
        <v>358</v>
      </c>
      <c r="N1270" s="18">
        <v>410</v>
      </c>
      <c r="O1270" s="18">
        <v>196</v>
      </c>
      <c r="P1270" s="25" t="s">
        <v>163</v>
      </c>
      <c r="Q1270" s="25" t="s">
        <v>163</v>
      </c>
      <c r="R1270" s="25" t="s">
        <v>163</v>
      </c>
      <c r="S1270" s="18">
        <v>431</v>
      </c>
      <c r="T1270" s="25" t="s">
        <v>163</v>
      </c>
      <c r="U1270" s="18">
        <v>345</v>
      </c>
    </row>
    <row r="1271" spans="1:21" ht="16.5" customHeight="1">
      <c r="A1271" s="7"/>
      <c r="B1271" s="7"/>
      <c r="C1271" s="7"/>
      <c r="D1271" s="7"/>
      <c r="E1271" s="7" t="s">
        <v>428</v>
      </c>
      <c r="F1271" s="7"/>
      <c r="G1271" s="7"/>
      <c r="H1271" s="7"/>
      <c r="I1271" s="7"/>
      <c r="J1271" s="7"/>
      <c r="K1271" s="7"/>
      <c r="L1271" s="9" t="s">
        <v>413</v>
      </c>
      <c r="M1271" s="18">
        <v>271</v>
      </c>
      <c r="N1271" s="18">
        <v>231</v>
      </c>
      <c r="O1271" s="18">
        <v>201</v>
      </c>
      <c r="P1271" s="18">
        <v>153</v>
      </c>
      <c r="Q1271" s="18">
        <v>147</v>
      </c>
      <c r="R1271" s="18">
        <v>304</v>
      </c>
      <c r="S1271" s="18">
        <v>196</v>
      </c>
      <c r="T1271" s="18">
        <v>171</v>
      </c>
      <c r="U1271" s="18">
        <v>222</v>
      </c>
    </row>
    <row r="1272" spans="1:21" ht="16.5" customHeight="1">
      <c r="A1272" s="7"/>
      <c r="B1272" s="7"/>
      <c r="C1272" s="7" t="s">
        <v>311</v>
      </c>
      <c r="D1272" s="7"/>
      <c r="E1272" s="7"/>
      <c r="F1272" s="7"/>
      <c r="G1272" s="7"/>
      <c r="H1272" s="7"/>
      <c r="I1272" s="7"/>
      <c r="J1272" s="7"/>
      <c r="K1272" s="7"/>
      <c r="L1272" s="9"/>
      <c r="M1272" s="10"/>
      <c r="N1272" s="10"/>
      <c r="O1272" s="10"/>
      <c r="P1272" s="10"/>
      <c r="Q1272" s="10"/>
      <c r="R1272" s="10"/>
      <c r="S1272" s="10"/>
      <c r="T1272" s="10"/>
      <c r="U1272" s="10"/>
    </row>
    <row r="1273" spans="1:21" ht="16.5" customHeight="1">
      <c r="A1273" s="7"/>
      <c r="B1273" s="7"/>
      <c r="C1273" s="7"/>
      <c r="D1273" s="7" t="s">
        <v>411</v>
      </c>
      <c r="E1273" s="7"/>
      <c r="F1273" s="7"/>
      <c r="G1273" s="7"/>
      <c r="H1273" s="7"/>
      <c r="I1273" s="7"/>
      <c r="J1273" s="7"/>
      <c r="K1273" s="7"/>
      <c r="L1273" s="9"/>
      <c r="M1273" s="10"/>
      <c r="N1273" s="10"/>
      <c r="O1273" s="10"/>
      <c r="P1273" s="10"/>
      <c r="Q1273" s="10"/>
      <c r="R1273" s="10"/>
      <c r="S1273" s="10"/>
      <c r="T1273" s="10"/>
      <c r="U1273" s="10"/>
    </row>
    <row r="1274" spans="1:21" ht="16.5" customHeight="1">
      <c r="A1274" s="7"/>
      <c r="B1274" s="7"/>
      <c r="C1274" s="7"/>
      <c r="D1274" s="7"/>
      <c r="E1274" s="7" t="s">
        <v>412</v>
      </c>
      <c r="F1274" s="7"/>
      <c r="G1274" s="7"/>
      <c r="H1274" s="7"/>
      <c r="I1274" s="7"/>
      <c r="J1274" s="7"/>
      <c r="K1274" s="7"/>
      <c r="L1274" s="9" t="s">
        <v>413</v>
      </c>
      <c r="M1274" s="18">
        <v>291</v>
      </c>
      <c r="N1274" s="27">
        <v>48</v>
      </c>
      <c r="O1274" s="27">
        <v>29</v>
      </c>
      <c r="P1274" s="27">
        <v>65</v>
      </c>
      <c r="Q1274" s="27">
        <v>84</v>
      </c>
      <c r="R1274" s="18">
        <v>608</v>
      </c>
      <c r="S1274" s="18">
        <v>125</v>
      </c>
      <c r="T1274" s="18">
        <v>127</v>
      </c>
      <c r="U1274" s="18">
        <v>152</v>
      </c>
    </row>
    <row r="1275" spans="1:21" ht="16.5" customHeight="1">
      <c r="A1275" s="7"/>
      <c r="B1275" s="7"/>
      <c r="C1275" s="7"/>
      <c r="D1275" s="7"/>
      <c r="E1275" s="7" t="s">
        <v>414</v>
      </c>
      <c r="F1275" s="7"/>
      <c r="G1275" s="7"/>
      <c r="H1275" s="7"/>
      <c r="I1275" s="7"/>
      <c r="J1275" s="7"/>
      <c r="K1275" s="7"/>
      <c r="L1275" s="9" t="s">
        <v>413</v>
      </c>
      <c r="M1275" s="27">
        <v>61</v>
      </c>
      <c r="N1275" s="27">
        <v>47</v>
      </c>
      <c r="O1275" s="27">
        <v>49</v>
      </c>
      <c r="P1275" s="27">
        <v>18</v>
      </c>
      <c r="Q1275" s="27">
        <v>45</v>
      </c>
      <c r="R1275" s="27">
        <v>69</v>
      </c>
      <c r="S1275" s="27">
        <v>64</v>
      </c>
      <c r="T1275" s="25" t="s">
        <v>163</v>
      </c>
      <c r="U1275" s="27">
        <v>50</v>
      </c>
    </row>
    <row r="1276" spans="1:21" ht="29.45" customHeight="1">
      <c r="A1276" s="7"/>
      <c r="B1276" s="7"/>
      <c r="C1276" s="7"/>
      <c r="D1276" s="7"/>
      <c r="E1276" s="69" t="s">
        <v>415</v>
      </c>
      <c r="F1276" s="69"/>
      <c r="G1276" s="69"/>
      <c r="H1276" s="69"/>
      <c r="I1276" s="69"/>
      <c r="J1276" s="69"/>
      <c r="K1276" s="69"/>
      <c r="L1276" s="9" t="s">
        <v>413</v>
      </c>
      <c r="M1276" s="24" t="s">
        <v>132</v>
      </c>
      <c r="N1276" s="24" t="s">
        <v>132</v>
      </c>
      <c r="O1276" s="24" t="s">
        <v>132</v>
      </c>
      <c r="P1276" s="25" t="s">
        <v>163</v>
      </c>
      <c r="Q1276" s="24" t="s">
        <v>132</v>
      </c>
      <c r="R1276" s="24" t="s">
        <v>132</v>
      </c>
      <c r="S1276" s="24" t="s">
        <v>132</v>
      </c>
      <c r="T1276" s="24" t="s">
        <v>132</v>
      </c>
      <c r="U1276" s="25" t="s">
        <v>163</v>
      </c>
    </row>
    <row r="1277" spans="1:21" ht="16.5" customHeight="1">
      <c r="A1277" s="7"/>
      <c r="B1277" s="7"/>
      <c r="C1277" s="7"/>
      <c r="D1277" s="7"/>
      <c r="E1277" s="7" t="s">
        <v>416</v>
      </c>
      <c r="F1277" s="7"/>
      <c r="G1277" s="7"/>
      <c r="H1277" s="7"/>
      <c r="I1277" s="7"/>
      <c r="J1277" s="7"/>
      <c r="K1277" s="7"/>
      <c r="L1277" s="9" t="s">
        <v>413</v>
      </c>
      <c r="M1277" s="27">
        <v>29</v>
      </c>
      <c r="N1277" s="27">
        <v>21</v>
      </c>
      <c r="O1277" s="27">
        <v>22</v>
      </c>
      <c r="P1277" s="27">
        <v>20</v>
      </c>
      <c r="Q1277" s="27">
        <v>48</v>
      </c>
      <c r="R1277" s="27">
        <v>28</v>
      </c>
      <c r="S1277" s="27">
        <v>31</v>
      </c>
      <c r="T1277" s="25" t="s">
        <v>163</v>
      </c>
      <c r="U1277" s="27">
        <v>25</v>
      </c>
    </row>
    <row r="1278" spans="1:21" ht="16.5" customHeight="1">
      <c r="A1278" s="7"/>
      <c r="B1278" s="7"/>
      <c r="C1278" s="7"/>
      <c r="D1278" s="7"/>
      <c r="E1278" s="7" t="s">
        <v>417</v>
      </c>
      <c r="F1278" s="7"/>
      <c r="G1278" s="7"/>
      <c r="H1278" s="7"/>
      <c r="I1278" s="7"/>
      <c r="J1278" s="7"/>
      <c r="K1278" s="7"/>
      <c r="L1278" s="9" t="s">
        <v>413</v>
      </c>
      <c r="M1278" s="27">
        <v>71</v>
      </c>
      <c r="N1278" s="27">
        <v>67</v>
      </c>
      <c r="O1278" s="27">
        <v>57</v>
      </c>
      <c r="P1278" s="27">
        <v>25</v>
      </c>
      <c r="Q1278" s="25" t="s">
        <v>163</v>
      </c>
      <c r="R1278" s="25" t="s">
        <v>163</v>
      </c>
      <c r="S1278" s="25" t="s">
        <v>163</v>
      </c>
      <c r="T1278" s="25" t="s">
        <v>163</v>
      </c>
      <c r="U1278" s="27">
        <v>62</v>
      </c>
    </row>
    <row r="1279" spans="1:21" ht="16.5" customHeight="1">
      <c r="A1279" s="7"/>
      <c r="B1279" s="7"/>
      <c r="C1279" s="7"/>
      <c r="D1279" s="7"/>
      <c r="E1279" s="7" t="s">
        <v>418</v>
      </c>
      <c r="F1279" s="7"/>
      <c r="G1279" s="7"/>
      <c r="H1279" s="7"/>
      <c r="I1279" s="7"/>
      <c r="J1279" s="7"/>
      <c r="K1279" s="7"/>
      <c r="L1279" s="9" t="s">
        <v>413</v>
      </c>
      <c r="M1279" s="27">
        <v>80</v>
      </c>
      <c r="N1279" s="27">
        <v>56</v>
      </c>
      <c r="O1279" s="27">
        <v>69</v>
      </c>
      <c r="P1279" s="27">
        <v>41</v>
      </c>
      <c r="Q1279" s="27">
        <v>61</v>
      </c>
      <c r="R1279" s="18">
        <v>113</v>
      </c>
      <c r="S1279" s="25" t="s">
        <v>163</v>
      </c>
      <c r="T1279" s="25" t="s">
        <v>163</v>
      </c>
      <c r="U1279" s="27">
        <v>69</v>
      </c>
    </row>
    <row r="1280" spans="1:21" ht="16.5" customHeight="1">
      <c r="A1280" s="7"/>
      <c r="B1280" s="7"/>
      <c r="C1280" s="7"/>
      <c r="D1280" s="7"/>
      <c r="E1280" s="7" t="s">
        <v>419</v>
      </c>
      <c r="F1280" s="7"/>
      <c r="G1280" s="7"/>
      <c r="H1280" s="7"/>
      <c r="I1280" s="7"/>
      <c r="J1280" s="7"/>
      <c r="K1280" s="7"/>
      <c r="L1280" s="9" t="s">
        <v>413</v>
      </c>
      <c r="M1280" s="27">
        <v>85</v>
      </c>
      <c r="N1280" s="27">
        <v>64</v>
      </c>
      <c r="O1280" s="27">
        <v>71</v>
      </c>
      <c r="P1280" s="27">
        <v>21</v>
      </c>
      <c r="Q1280" s="27">
        <v>49</v>
      </c>
      <c r="R1280" s="18">
        <v>125</v>
      </c>
      <c r="S1280" s="25" t="s">
        <v>163</v>
      </c>
      <c r="T1280" s="25" t="s">
        <v>163</v>
      </c>
      <c r="U1280" s="27">
        <v>66</v>
      </c>
    </row>
    <row r="1281" spans="1:21" ht="16.5" customHeight="1">
      <c r="A1281" s="7"/>
      <c r="B1281" s="7"/>
      <c r="C1281" s="7"/>
      <c r="D1281" s="7"/>
      <c r="E1281" s="7" t="s">
        <v>420</v>
      </c>
      <c r="F1281" s="7"/>
      <c r="G1281" s="7"/>
      <c r="H1281" s="7"/>
      <c r="I1281" s="7"/>
      <c r="J1281" s="7"/>
      <c r="K1281" s="7"/>
      <c r="L1281" s="9" t="s">
        <v>413</v>
      </c>
      <c r="M1281" s="18">
        <v>329</v>
      </c>
      <c r="N1281" s="27">
        <v>96</v>
      </c>
      <c r="O1281" s="27">
        <v>89</v>
      </c>
      <c r="P1281" s="25" t="s">
        <v>163</v>
      </c>
      <c r="Q1281" s="25" t="s">
        <v>163</v>
      </c>
      <c r="R1281" s="25" t="s">
        <v>163</v>
      </c>
      <c r="S1281" s="25" t="s">
        <v>163</v>
      </c>
      <c r="T1281" s="25" t="s">
        <v>163</v>
      </c>
      <c r="U1281" s="18">
        <v>104</v>
      </c>
    </row>
    <row r="1282" spans="1:21" ht="16.5" customHeight="1">
      <c r="A1282" s="7"/>
      <c r="B1282" s="7"/>
      <c r="C1282" s="7"/>
      <c r="D1282" s="7"/>
      <c r="E1282" s="7" t="s">
        <v>421</v>
      </c>
      <c r="F1282" s="7"/>
      <c r="G1282" s="7"/>
      <c r="H1282" s="7"/>
      <c r="I1282" s="7"/>
      <c r="J1282" s="7"/>
      <c r="K1282" s="7"/>
      <c r="L1282" s="9" t="s">
        <v>413</v>
      </c>
      <c r="M1282" s="27">
        <v>87</v>
      </c>
      <c r="N1282" s="27">
        <v>39</v>
      </c>
      <c r="O1282" s="27">
        <v>63</v>
      </c>
      <c r="P1282" s="27">
        <v>72</v>
      </c>
      <c r="Q1282" s="25" t="s">
        <v>163</v>
      </c>
      <c r="R1282" s="25" t="s">
        <v>163</v>
      </c>
      <c r="S1282" s="25" t="s">
        <v>163</v>
      </c>
      <c r="T1282" s="25" t="s">
        <v>163</v>
      </c>
      <c r="U1282" s="27">
        <v>56</v>
      </c>
    </row>
    <row r="1283" spans="1:21" ht="16.5" customHeight="1">
      <c r="A1283" s="7"/>
      <c r="B1283" s="7"/>
      <c r="C1283" s="7"/>
      <c r="D1283" s="7"/>
      <c r="E1283" s="7" t="s">
        <v>422</v>
      </c>
      <c r="F1283" s="7"/>
      <c r="G1283" s="7"/>
      <c r="H1283" s="7"/>
      <c r="I1283" s="7"/>
      <c r="J1283" s="7"/>
      <c r="K1283" s="7"/>
      <c r="L1283" s="9" t="s">
        <v>413</v>
      </c>
      <c r="M1283" s="27">
        <v>61</v>
      </c>
      <c r="N1283" s="27">
        <v>29</v>
      </c>
      <c r="O1283" s="27">
        <v>30</v>
      </c>
      <c r="P1283" s="27">
        <v>41</v>
      </c>
      <c r="Q1283" s="27">
        <v>51</v>
      </c>
      <c r="R1283" s="25" t="s">
        <v>163</v>
      </c>
      <c r="S1283" s="25" t="s">
        <v>163</v>
      </c>
      <c r="T1283" s="25" t="s">
        <v>163</v>
      </c>
      <c r="U1283" s="27">
        <v>44</v>
      </c>
    </row>
    <row r="1284" spans="1:21" ht="16.5" customHeight="1">
      <c r="A1284" s="7"/>
      <c r="B1284" s="7"/>
      <c r="C1284" s="7"/>
      <c r="D1284" s="7"/>
      <c r="E1284" s="7" t="s">
        <v>423</v>
      </c>
      <c r="F1284" s="7"/>
      <c r="G1284" s="7"/>
      <c r="H1284" s="7"/>
      <c r="I1284" s="7"/>
      <c r="J1284" s="7"/>
      <c r="K1284" s="7"/>
      <c r="L1284" s="9" t="s">
        <v>413</v>
      </c>
      <c r="M1284" s="18">
        <v>339</v>
      </c>
      <c r="N1284" s="18">
        <v>170</v>
      </c>
      <c r="O1284" s="18">
        <v>127</v>
      </c>
      <c r="P1284" s="25" t="s">
        <v>163</v>
      </c>
      <c r="Q1284" s="18">
        <v>229</v>
      </c>
      <c r="R1284" s="25" t="s">
        <v>163</v>
      </c>
      <c r="S1284" s="25" t="s">
        <v>163</v>
      </c>
      <c r="T1284" s="25" t="s">
        <v>163</v>
      </c>
      <c r="U1284" s="18">
        <v>255</v>
      </c>
    </row>
    <row r="1285" spans="1:21" ht="16.5" customHeight="1">
      <c r="A1285" s="7"/>
      <c r="B1285" s="7"/>
      <c r="C1285" s="7"/>
      <c r="D1285" s="7"/>
      <c r="E1285" s="7" t="s">
        <v>424</v>
      </c>
      <c r="F1285" s="7"/>
      <c r="G1285" s="7"/>
      <c r="H1285" s="7"/>
      <c r="I1285" s="7"/>
      <c r="J1285" s="7"/>
      <c r="K1285" s="7"/>
      <c r="L1285" s="9" t="s">
        <v>413</v>
      </c>
      <c r="M1285" s="18">
        <v>240</v>
      </c>
      <c r="N1285" s="27">
        <v>83</v>
      </c>
      <c r="O1285" s="27">
        <v>83</v>
      </c>
      <c r="P1285" s="18">
        <v>170</v>
      </c>
      <c r="Q1285" s="27">
        <v>69</v>
      </c>
      <c r="R1285" s="25" t="s">
        <v>163</v>
      </c>
      <c r="S1285" s="25" t="s">
        <v>163</v>
      </c>
      <c r="T1285" s="25" t="s">
        <v>163</v>
      </c>
      <c r="U1285" s="18">
        <v>110</v>
      </c>
    </row>
    <row r="1286" spans="1:21" ht="16.5" customHeight="1">
      <c r="A1286" s="7"/>
      <c r="B1286" s="7"/>
      <c r="C1286" s="7"/>
      <c r="D1286" s="7"/>
      <c r="E1286" s="7" t="s">
        <v>425</v>
      </c>
      <c r="F1286" s="7"/>
      <c r="G1286" s="7"/>
      <c r="H1286" s="7"/>
      <c r="I1286" s="7"/>
      <c r="J1286" s="7"/>
      <c r="K1286" s="7"/>
      <c r="L1286" s="9" t="s">
        <v>413</v>
      </c>
      <c r="M1286" s="18">
        <v>244</v>
      </c>
      <c r="N1286" s="18">
        <v>112</v>
      </c>
      <c r="O1286" s="27">
        <v>82</v>
      </c>
      <c r="P1286" s="27">
        <v>75</v>
      </c>
      <c r="Q1286" s="18">
        <v>108</v>
      </c>
      <c r="R1286" s="18">
        <v>275</v>
      </c>
      <c r="S1286" s="27">
        <v>92</v>
      </c>
      <c r="T1286" s="25" t="s">
        <v>163</v>
      </c>
      <c r="U1286" s="18">
        <v>120</v>
      </c>
    </row>
    <row r="1287" spans="1:21" ht="16.5" customHeight="1">
      <c r="A1287" s="7"/>
      <c r="B1287" s="7"/>
      <c r="C1287" s="7"/>
      <c r="D1287" s="7"/>
      <c r="E1287" s="7" t="s">
        <v>426</v>
      </c>
      <c r="F1287" s="7"/>
      <c r="G1287" s="7"/>
      <c r="H1287" s="7"/>
      <c r="I1287" s="7"/>
      <c r="J1287" s="7"/>
      <c r="K1287" s="7"/>
      <c r="L1287" s="9" t="s">
        <v>413</v>
      </c>
      <c r="M1287" s="18">
        <v>316</v>
      </c>
      <c r="N1287" s="18">
        <v>163</v>
      </c>
      <c r="O1287" s="18">
        <v>184</v>
      </c>
      <c r="P1287" s="27">
        <v>85</v>
      </c>
      <c r="Q1287" s="18">
        <v>165</v>
      </c>
      <c r="R1287" s="18">
        <v>372</v>
      </c>
      <c r="S1287" s="18">
        <v>126</v>
      </c>
      <c r="T1287" s="25" t="s">
        <v>163</v>
      </c>
      <c r="U1287" s="18">
        <v>217</v>
      </c>
    </row>
    <row r="1288" spans="1:21" ht="29.45" customHeight="1">
      <c r="A1288" s="7"/>
      <c r="B1288" s="7"/>
      <c r="C1288" s="7"/>
      <c r="D1288" s="7"/>
      <c r="E1288" s="69" t="s">
        <v>427</v>
      </c>
      <c r="F1288" s="69"/>
      <c r="G1288" s="69"/>
      <c r="H1288" s="69"/>
      <c r="I1288" s="69"/>
      <c r="J1288" s="69"/>
      <c r="K1288" s="69"/>
      <c r="L1288" s="9" t="s">
        <v>413</v>
      </c>
      <c r="M1288" s="18">
        <v>110</v>
      </c>
      <c r="N1288" s="18">
        <v>211</v>
      </c>
      <c r="O1288" s="27">
        <v>86</v>
      </c>
      <c r="P1288" s="27">
        <v>71</v>
      </c>
      <c r="Q1288" s="27">
        <v>75</v>
      </c>
      <c r="R1288" s="25" t="s">
        <v>163</v>
      </c>
      <c r="S1288" s="25" t="s">
        <v>163</v>
      </c>
      <c r="T1288" s="25" t="s">
        <v>163</v>
      </c>
      <c r="U1288" s="18">
        <v>122</v>
      </c>
    </row>
    <row r="1289" spans="1:21" ht="16.5" customHeight="1">
      <c r="A1289" s="7"/>
      <c r="B1289" s="7"/>
      <c r="C1289" s="7"/>
      <c r="D1289" s="7"/>
      <c r="E1289" s="7" t="s">
        <v>428</v>
      </c>
      <c r="F1289" s="7"/>
      <c r="G1289" s="7"/>
      <c r="H1289" s="7"/>
      <c r="I1289" s="7"/>
      <c r="J1289" s="7"/>
      <c r="K1289" s="7"/>
      <c r="L1289" s="9" t="s">
        <v>413</v>
      </c>
      <c r="M1289" s="27">
        <v>65</v>
      </c>
      <c r="N1289" s="27">
        <v>33</v>
      </c>
      <c r="O1289" s="27">
        <v>30</v>
      </c>
      <c r="P1289" s="27">
        <v>30</v>
      </c>
      <c r="Q1289" s="27">
        <v>45</v>
      </c>
      <c r="R1289" s="27">
        <v>56</v>
      </c>
      <c r="S1289" s="27">
        <v>66</v>
      </c>
      <c r="T1289" s="27">
        <v>39</v>
      </c>
      <c r="U1289" s="27">
        <v>43</v>
      </c>
    </row>
    <row r="1290" spans="1:21" ht="16.5" customHeight="1">
      <c r="A1290" s="7"/>
      <c r="B1290" s="7"/>
      <c r="C1290" s="7"/>
      <c r="D1290" s="7" t="s">
        <v>429</v>
      </c>
      <c r="E1290" s="7"/>
      <c r="F1290" s="7"/>
      <c r="G1290" s="7"/>
      <c r="H1290" s="7"/>
      <c r="I1290" s="7"/>
      <c r="J1290" s="7"/>
      <c r="K1290" s="7"/>
      <c r="L1290" s="9"/>
      <c r="M1290" s="10"/>
      <c r="N1290" s="10"/>
      <c r="O1290" s="10"/>
      <c r="P1290" s="10"/>
      <c r="Q1290" s="10"/>
      <c r="R1290" s="10"/>
      <c r="S1290" s="10"/>
      <c r="T1290" s="10"/>
      <c r="U1290" s="10"/>
    </row>
    <row r="1291" spans="1:21" ht="16.5" customHeight="1">
      <c r="A1291" s="7"/>
      <c r="B1291" s="7"/>
      <c r="C1291" s="7"/>
      <c r="D1291" s="7"/>
      <c r="E1291" s="7" t="s">
        <v>412</v>
      </c>
      <c r="F1291" s="7"/>
      <c r="G1291" s="7"/>
      <c r="H1291" s="7"/>
      <c r="I1291" s="7"/>
      <c r="J1291" s="7"/>
      <c r="K1291" s="7"/>
      <c r="L1291" s="9" t="s">
        <v>413</v>
      </c>
      <c r="M1291" s="18">
        <v>360</v>
      </c>
      <c r="N1291" s="18">
        <v>145</v>
      </c>
      <c r="O1291" s="18">
        <v>264</v>
      </c>
      <c r="P1291" s="18">
        <v>155</v>
      </c>
      <c r="Q1291" s="18">
        <v>330</v>
      </c>
      <c r="R1291" s="18">
        <v>810</v>
      </c>
      <c r="S1291" s="18">
        <v>303</v>
      </c>
      <c r="T1291" s="18">
        <v>252</v>
      </c>
      <c r="U1291" s="18">
        <v>356</v>
      </c>
    </row>
    <row r="1292" spans="1:21" ht="16.5" customHeight="1">
      <c r="A1292" s="7"/>
      <c r="B1292" s="7"/>
      <c r="C1292" s="7"/>
      <c r="D1292" s="7"/>
      <c r="E1292" s="7" t="s">
        <v>414</v>
      </c>
      <c r="F1292" s="7"/>
      <c r="G1292" s="7"/>
      <c r="H1292" s="7"/>
      <c r="I1292" s="7"/>
      <c r="J1292" s="7"/>
      <c r="K1292" s="7"/>
      <c r="L1292" s="9" t="s">
        <v>413</v>
      </c>
      <c r="M1292" s="18">
        <v>306</v>
      </c>
      <c r="N1292" s="18">
        <v>143</v>
      </c>
      <c r="O1292" s="18">
        <v>128</v>
      </c>
      <c r="P1292" s="27">
        <v>78</v>
      </c>
      <c r="Q1292" s="27">
        <v>88</v>
      </c>
      <c r="R1292" s="18">
        <v>394</v>
      </c>
      <c r="S1292" s="18">
        <v>156</v>
      </c>
      <c r="T1292" s="25" t="s">
        <v>163</v>
      </c>
      <c r="U1292" s="18">
        <v>156</v>
      </c>
    </row>
    <row r="1293" spans="1:21" ht="29.45" customHeight="1">
      <c r="A1293" s="7"/>
      <c r="B1293" s="7"/>
      <c r="C1293" s="7"/>
      <c r="D1293" s="7"/>
      <c r="E1293" s="69" t="s">
        <v>415</v>
      </c>
      <c r="F1293" s="69"/>
      <c r="G1293" s="69"/>
      <c r="H1293" s="69"/>
      <c r="I1293" s="69"/>
      <c r="J1293" s="69"/>
      <c r="K1293" s="69"/>
      <c r="L1293" s="9" t="s">
        <v>413</v>
      </c>
      <c r="M1293" s="24" t="s">
        <v>132</v>
      </c>
      <c r="N1293" s="24" t="s">
        <v>132</v>
      </c>
      <c r="O1293" s="24" t="s">
        <v>132</v>
      </c>
      <c r="P1293" s="25" t="s">
        <v>163</v>
      </c>
      <c r="Q1293" s="24" t="s">
        <v>132</v>
      </c>
      <c r="R1293" s="24" t="s">
        <v>132</v>
      </c>
      <c r="S1293" s="24" t="s">
        <v>132</v>
      </c>
      <c r="T1293" s="24" t="s">
        <v>132</v>
      </c>
      <c r="U1293" s="25" t="s">
        <v>163</v>
      </c>
    </row>
    <row r="1294" spans="1:21" ht="16.5" customHeight="1">
      <c r="A1294" s="7"/>
      <c r="B1294" s="7"/>
      <c r="C1294" s="7"/>
      <c r="D1294" s="7"/>
      <c r="E1294" s="7" t="s">
        <v>416</v>
      </c>
      <c r="F1294" s="7"/>
      <c r="G1294" s="7"/>
      <c r="H1294" s="7"/>
      <c r="I1294" s="7"/>
      <c r="J1294" s="7"/>
      <c r="K1294" s="7"/>
      <c r="L1294" s="9" t="s">
        <v>413</v>
      </c>
      <c r="M1294" s="18">
        <v>120</v>
      </c>
      <c r="N1294" s="27">
        <v>91</v>
      </c>
      <c r="O1294" s="27">
        <v>88</v>
      </c>
      <c r="P1294" s="27">
        <v>89</v>
      </c>
      <c r="Q1294" s="18">
        <v>107</v>
      </c>
      <c r="R1294" s="18">
        <v>234</v>
      </c>
      <c r="S1294" s="18">
        <v>157</v>
      </c>
      <c r="T1294" s="25" t="s">
        <v>163</v>
      </c>
      <c r="U1294" s="18">
        <v>105</v>
      </c>
    </row>
    <row r="1295" spans="1:21" ht="16.5" customHeight="1">
      <c r="A1295" s="7"/>
      <c r="B1295" s="7"/>
      <c r="C1295" s="7"/>
      <c r="D1295" s="7"/>
      <c r="E1295" s="7" t="s">
        <v>417</v>
      </c>
      <c r="F1295" s="7"/>
      <c r="G1295" s="7"/>
      <c r="H1295" s="7"/>
      <c r="I1295" s="7"/>
      <c r="J1295" s="7"/>
      <c r="K1295" s="7"/>
      <c r="L1295" s="9" t="s">
        <v>413</v>
      </c>
      <c r="M1295" s="18">
        <v>287</v>
      </c>
      <c r="N1295" s="18">
        <v>279</v>
      </c>
      <c r="O1295" s="18">
        <v>217</v>
      </c>
      <c r="P1295" s="18">
        <v>113</v>
      </c>
      <c r="Q1295" s="25" t="s">
        <v>163</v>
      </c>
      <c r="R1295" s="25" t="s">
        <v>163</v>
      </c>
      <c r="S1295" s="25" t="s">
        <v>163</v>
      </c>
      <c r="T1295" s="25" t="s">
        <v>163</v>
      </c>
      <c r="U1295" s="18">
        <v>244</v>
      </c>
    </row>
    <row r="1296" spans="1:21" ht="16.5" customHeight="1">
      <c r="A1296" s="7"/>
      <c r="B1296" s="7"/>
      <c r="C1296" s="7"/>
      <c r="D1296" s="7"/>
      <c r="E1296" s="7" t="s">
        <v>418</v>
      </c>
      <c r="F1296" s="7"/>
      <c r="G1296" s="7"/>
      <c r="H1296" s="7"/>
      <c r="I1296" s="7"/>
      <c r="J1296" s="7"/>
      <c r="K1296" s="7"/>
      <c r="L1296" s="9" t="s">
        <v>413</v>
      </c>
      <c r="M1296" s="18">
        <v>297</v>
      </c>
      <c r="N1296" s="18">
        <v>257</v>
      </c>
      <c r="O1296" s="18">
        <v>163</v>
      </c>
      <c r="P1296" s="18">
        <v>112</v>
      </c>
      <c r="Q1296" s="18">
        <v>253</v>
      </c>
      <c r="R1296" s="18">
        <v>246</v>
      </c>
      <c r="S1296" s="25" t="s">
        <v>163</v>
      </c>
      <c r="T1296" s="25" t="s">
        <v>163</v>
      </c>
      <c r="U1296" s="18">
        <v>248</v>
      </c>
    </row>
    <row r="1297" spans="1:21" ht="16.5" customHeight="1">
      <c r="A1297" s="7"/>
      <c r="B1297" s="7"/>
      <c r="C1297" s="7"/>
      <c r="D1297" s="7"/>
      <c r="E1297" s="7" t="s">
        <v>419</v>
      </c>
      <c r="F1297" s="7"/>
      <c r="G1297" s="7"/>
      <c r="H1297" s="7"/>
      <c r="I1297" s="7"/>
      <c r="J1297" s="7"/>
      <c r="K1297" s="7"/>
      <c r="L1297" s="9" t="s">
        <v>413</v>
      </c>
      <c r="M1297" s="18">
        <v>349</v>
      </c>
      <c r="N1297" s="18">
        <v>196</v>
      </c>
      <c r="O1297" s="18">
        <v>181</v>
      </c>
      <c r="P1297" s="27">
        <v>84</v>
      </c>
      <c r="Q1297" s="18">
        <v>104</v>
      </c>
      <c r="R1297" s="18">
        <v>564</v>
      </c>
      <c r="S1297" s="25" t="s">
        <v>163</v>
      </c>
      <c r="T1297" s="25" t="s">
        <v>163</v>
      </c>
      <c r="U1297" s="18">
        <v>300</v>
      </c>
    </row>
    <row r="1298" spans="1:21" ht="16.5" customHeight="1">
      <c r="A1298" s="7"/>
      <c r="B1298" s="7"/>
      <c r="C1298" s="7"/>
      <c r="D1298" s="7"/>
      <c r="E1298" s="7" t="s">
        <v>420</v>
      </c>
      <c r="F1298" s="7"/>
      <c r="G1298" s="7"/>
      <c r="H1298" s="7"/>
      <c r="I1298" s="7"/>
      <c r="J1298" s="7"/>
      <c r="K1298" s="7"/>
      <c r="L1298" s="9" t="s">
        <v>413</v>
      </c>
      <c r="M1298" s="18">
        <v>372</v>
      </c>
      <c r="N1298" s="18">
        <v>361</v>
      </c>
      <c r="O1298" s="18">
        <v>363</v>
      </c>
      <c r="P1298" s="25" t="s">
        <v>163</v>
      </c>
      <c r="Q1298" s="25" t="s">
        <v>163</v>
      </c>
      <c r="R1298" s="25" t="s">
        <v>163</v>
      </c>
      <c r="S1298" s="25" t="s">
        <v>163</v>
      </c>
      <c r="T1298" s="25" t="s">
        <v>163</v>
      </c>
      <c r="U1298" s="18">
        <v>368</v>
      </c>
    </row>
    <row r="1299" spans="1:21" ht="16.5" customHeight="1">
      <c r="A1299" s="7"/>
      <c r="B1299" s="7"/>
      <c r="C1299" s="7"/>
      <c r="D1299" s="7"/>
      <c r="E1299" s="7" t="s">
        <v>421</v>
      </c>
      <c r="F1299" s="7"/>
      <c r="G1299" s="7"/>
      <c r="H1299" s="7"/>
      <c r="I1299" s="7"/>
      <c r="J1299" s="7"/>
      <c r="K1299" s="7"/>
      <c r="L1299" s="9" t="s">
        <v>413</v>
      </c>
      <c r="M1299" s="18">
        <v>338</v>
      </c>
      <c r="N1299" s="18">
        <v>153</v>
      </c>
      <c r="O1299" s="18">
        <v>235</v>
      </c>
      <c r="P1299" s="18">
        <v>228</v>
      </c>
      <c r="Q1299" s="25" t="s">
        <v>163</v>
      </c>
      <c r="R1299" s="25" t="s">
        <v>163</v>
      </c>
      <c r="S1299" s="25" t="s">
        <v>163</v>
      </c>
      <c r="T1299" s="25" t="s">
        <v>163</v>
      </c>
      <c r="U1299" s="18">
        <v>230</v>
      </c>
    </row>
    <row r="1300" spans="1:21" ht="16.5" customHeight="1">
      <c r="A1300" s="7"/>
      <c r="B1300" s="7"/>
      <c r="C1300" s="7"/>
      <c r="D1300" s="7"/>
      <c r="E1300" s="7" t="s">
        <v>422</v>
      </c>
      <c r="F1300" s="7"/>
      <c r="G1300" s="7"/>
      <c r="H1300" s="7"/>
      <c r="I1300" s="7"/>
      <c r="J1300" s="7"/>
      <c r="K1300" s="7"/>
      <c r="L1300" s="9" t="s">
        <v>413</v>
      </c>
      <c r="M1300" s="18">
        <v>135</v>
      </c>
      <c r="N1300" s="18">
        <v>210</v>
      </c>
      <c r="O1300" s="18">
        <v>140</v>
      </c>
      <c r="P1300" s="27">
        <v>89</v>
      </c>
      <c r="Q1300" s="18">
        <v>130</v>
      </c>
      <c r="R1300" s="25" t="s">
        <v>163</v>
      </c>
      <c r="S1300" s="25" t="s">
        <v>163</v>
      </c>
      <c r="T1300" s="25" t="s">
        <v>163</v>
      </c>
      <c r="U1300" s="18">
        <v>149</v>
      </c>
    </row>
    <row r="1301" spans="1:21" ht="16.5" customHeight="1">
      <c r="A1301" s="7"/>
      <c r="B1301" s="7"/>
      <c r="C1301" s="7"/>
      <c r="D1301" s="7"/>
      <c r="E1301" s="7" t="s">
        <v>423</v>
      </c>
      <c r="F1301" s="7"/>
      <c r="G1301" s="7"/>
      <c r="H1301" s="7"/>
      <c r="I1301" s="7"/>
      <c r="J1301" s="7"/>
      <c r="K1301" s="7"/>
      <c r="L1301" s="9" t="s">
        <v>413</v>
      </c>
      <c r="M1301" s="18">
        <v>365</v>
      </c>
      <c r="N1301" s="18">
        <v>675</v>
      </c>
      <c r="O1301" s="18">
        <v>405</v>
      </c>
      <c r="P1301" s="25" t="s">
        <v>163</v>
      </c>
      <c r="Q1301" s="18">
        <v>337</v>
      </c>
      <c r="R1301" s="25" t="s">
        <v>163</v>
      </c>
      <c r="S1301" s="25" t="s">
        <v>163</v>
      </c>
      <c r="T1301" s="25" t="s">
        <v>163</v>
      </c>
      <c r="U1301" s="18">
        <v>393</v>
      </c>
    </row>
    <row r="1302" spans="1:21" ht="16.5" customHeight="1">
      <c r="A1302" s="7"/>
      <c r="B1302" s="7"/>
      <c r="C1302" s="7"/>
      <c r="D1302" s="7"/>
      <c r="E1302" s="7" t="s">
        <v>424</v>
      </c>
      <c r="F1302" s="7"/>
      <c r="G1302" s="7"/>
      <c r="H1302" s="7"/>
      <c r="I1302" s="7"/>
      <c r="J1302" s="7"/>
      <c r="K1302" s="7"/>
      <c r="L1302" s="9" t="s">
        <v>413</v>
      </c>
      <c r="M1302" s="18">
        <v>360</v>
      </c>
      <c r="N1302" s="18">
        <v>305</v>
      </c>
      <c r="O1302" s="18">
        <v>330</v>
      </c>
      <c r="P1302" s="18">
        <v>308</v>
      </c>
      <c r="Q1302" s="18">
        <v>290</v>
      </c>
      <c r="R1302" s="25" t="s">
        <v>163</v>
      </c>
      <c r="S1302" s="25" t="s">
        <v>163</v>
      </c>
      <c r="T1302" s="25" t="s">
        <v>163</v>
      </c>
      <c r="U1302" s="18">
        <v>351</v>
      </c>
    </row>
    <row r="1303" spans="1:21" ht="16.5" customHeight="1">
      <c r="A1303" s="7"/>
      <c r="B1303" s="7"/>
      <c r="C1303" s="7"/>
      <c r="D1303" s="7"/>
      <c r="E1303" s="7" t="s">
        <v>425</v>
      </c>
      <c r="F1303" s="7"/>
      <c r="G1303" s="7"/>
      <c r="H1303" s="7"/>
      <c r="I1303" s="7"/>
      <c r="J1303" s="7"/>
      <c r="K1303" s="7"/>
      <c r="L1303" s="9" t="s">
        <v>413</v>
      </c>
      <c r="M1303" s="18">
        <v>361</v>
      </c>
      <c r="N1303" s="18">
        <v>320</v>
      </c>
      <c r="O1303" s="18">
        <v>364</v>
      </c>
      <c r="P1303" s="18">
        <v>248</v>
      </c>
      <c r="Q1303" s="18">
        <v>327</v>
      </c>
      <c r="R1303" s="18">
        <v>497</v>
      </c>
      <c r="S1303" s="18">
        <v>344</v>
      </c>
      <c r="T1303" s="25" t="s">
        <v>163</v>
      </c>
      <c r="U1303" s="18">
        <v>357</v>
      </c>
    </row>
    <row r="1304" spans="1:21" ht="16.5" customHeight="1">
      <c r="A1304" s="7"/>
      <c r="B1304" s="7"/>
      <c r="C1304" s="7"/>
      <c r="D1304" s="7"/>
      <c r="E1304" s="7" t="s">
        <v>426</v>
      </c>
      <c r="F1304" s="7"/>
      <c r="G1304" s="7"/>
      <c r="H1304" s="7"/>
      <c r="I1304" s="7"/>
      <c r="J1304" s="7"/>
      <c r="K1304" s="7"/>
      <c r="L1304" s="9" t="s">
        <v>413</v>
      </c>
      <c r="M1304" s="18">
        <v>364</v>
      </c>
      <c r="N1304" s="18">
        <v>385</v>
      </c>
      <c r="O1304" s="18">
        <v>436</v>
      </c>
      <c r="P1304" s="18">
        <v>287</v>
      </c>
      <c r="Q1304" s="18">
        <v>318</v>
      </c>
      <c r="R1304" s="18">
        <v>733</v>
      </c>
      <c r="S1304" s="18">
        <v>346</v>
      </c>
      <c r="T1304" s="25" t="s">
        <v>163</v>
      </c>
      <c r="U1304" s="18">
        <v>376</v>
      </c>
    </row>
    <row r="1305" spans="1:21" ht="29.45" customHeight="1">
      <c r="A1305" s="7"/>
      <c r="B1305" s="7"/>
      <c r="C1305" s="7"/>
      <c r="D1305" s="7"/>
      <c r="E1305" s="69" t="s">
        <v>427</v>
      </c>
      <c r="F1305" s="69"/>
      <c r="G1305" s="69"/>
      <c r="H1305" s="69"/>
      <c r="I1305" s="69"/>
      <c r="J1305" s="69"/>
      <c r="K1305" s="69"/>
      <c r="L1305" s="9" t="s">
        <v>413</v>
      </c>
      <c r="M1305" s="18">
        <v>362</v>
      </c>
      <c r="N1305" s="18">
        <v>561</v>
      </c>
      <c r="O1305" s="18">
        <v>436</v>
      </c>
      <c r="P1305" s="18">
        <v>340</v>
      </c>
      <c r="Q1305" s="18">
        <v>215</v>
      </c>
      <c r="R1305" s="25" t="s">
        <v>163</v>
      </c>
      <c r="S1305" s="25" t="s">
        <v>163</v>
      </c>
      <c r="T1305" s="25" t="s">
        <v>163</v>
      </c>
      <c r="U1305" s="18">
        <v>374</v>
      </c>
    </row>
    <row r="1306" spans="1:21" ht="16.5" customHeight="1">
      <c r="A1306" s="7"/>
      <c r="B1306" s="7"/>
      <c r="C1306" s="7"/>
      <c r="D1306" s="7"/>
      <c r="E1306" s="7" t="s">
        <v>428</v>
      </c>
      <c r="F1306" s="7"/>
      <c r="G1306" s="7"/>
      <c r="H1306" s="7"/>
      <c r="I1306" s="7"/>
      <c r="J1306" s="7"/>
      <c r="K1306" s="7"/>
      <c r="L1306" s="9" t="s">
        <v>413</v>
      </c>
      <c r="M1306" s="18">
        <v>346</v>
      </c>
      <c r="N1306" s="18">
        <v>227</v>
      </c>
      <c r="O1306" s="18">
        <v>212</v>
      </c>
      <c r="P1306" s="18">
        <v>150</v>
      </c>
      <c r="Q1306" s="18">
        <v>211</v>
      </c>
      <c r="R1306" s="18">
        <v>549</v>
      </c>
      <c r="S1306" s="18">
        <v>271</v>
      </c>
      <c r="T1306" s="18">
        <v>169</v>
      </c>
      <c r="U1306" s="18">
        <v>301</v>
      </c>
    </row>
    <row r="1307" spans="1:21" ht="16.5" customHeight="1">
      <c r="A1307" s="7"/>
      <c r="B1307" s="7"/>
      <c r="C1307" s="7" t="s">
        <v>312</v>
      </c>
      <c r="D1307" s="7"/>
      <c r="E1307" s="7"/>
      <c r="F1307" s="7"/>
      <c r="G1307" s="7"/>
      <c r="H1307" s="7"/>
      <c r="I1307" s="7"/>
      <c r="J1307" s="7"/>
      <c r="K1307" s="7"/>
      <c r="L1307" s="9"/>
      <c r="M1307" s="10"/>
      <c r="N1307" s="10"/>
      <c r="O1307" s="10"/>
      <c r="P1307" s="10"/>
      <c r="Q1307" s="10"/>
      <c r="R1307" s="10"/>
      <c r="S1307" s="10"/>
      <c r="T1307" s="10"/>
      <c r="U1307" s="10"/>
    </row>
    <row r="1308" spans="1:21" ht="16.5" customHeight="1">
      <c r="A1308" s="7"/>
      <c r="B1308" s="7"/>
      <c r="C1308" s="7"/>
      <c r="D1308" s="7" t="s">
        <v>411</v>
      </c>
      <c r="E1308" s="7"/>
      <c r="F1308" s="7"/>
      <c r="G1308" s="7"/>
      <c r="H1308" s="7"/>
      <c r="I1308" s="7"/>
      <c r="J1308" s="7"/>
      <c r="K1308" s="7"/>
      <c r="L1308" s="9"/>
      <c r="M1308" s="10"/>
      <c r="N1308" s="10"/>
      <c r="O1308" s="10"/>
      <c r="P1308" s="10"/>
      <c r="Q1308" s="10"/>
      <c r="R1308" s="10"/>
      <c r="S1308" s="10"/>
      <c r="T1308" s="10"/>
      <c r="U1308" s="10"/>
    </row>
    <row r="1309" spans="1:21" ht="16.5" customHeight="1">
      <c r="A1309" s="7"/>
      <c r="B1309" s="7"/>
      <c r="C1309" s="7"/>
      <c r="D1309" s="7"/>
      <c r="E1309" s="7" t="s">
        <v>412</v>
      </c>
      <c r="F1309" s="7"/>
      <c r="G1309" s="7"/>
      <c r="H1309" s="7"/>
      <c r="I1309" s="7"/>
      <c r="J1309" s="7"/>
      <c r="K1309" s="7"/>
      <c r="L1309" s="9" t="s">
        <v>413</v>
      </c>
      <c r="M1309" s="18">
        <v>211</v>
      </c>
      <c r="N1309" s="25" t="s">
        <v>163</v>
      </c>
      <c r="O1309" s="27">
        <v>92</v>
      </c>
      <c r="P1309" s="27">
        <v>34</v>
      </c>
      <c r="Q1309" s="27">
        <v>68</v>
      </c>
      <c r="R1309" s="27">
        <v>64</v>
      </c>
      <c r="S1309" s="24" t="s">
        <v>132</v>
      </c>
      <c r="T1309" s="24" t="s">
        <v>132</v>
      </c>
      <c r="U1309" s="18">
        <v>103</v>
      </c>
    </row>
    <row r="1310" spans="1:21" ht="16.5" customHeight="1">
      <c r="A1310" s="7"/>
      <c r="B1310" s="7"/>
      <c r="C1310" s="7"/>
      <c r="D1310" s="7"/>
      <c r="E1310" s="7" t="s">
        <v>414</v>
      </c>
      <c r="F1310" s="7"/>
      <c r="G1310" s="7"/>
      <c r="H1310" s="7"/>
      <c r="I1310" s="7"/>
      <c r="J1310" s="7"/>
      <c r="K1310" s="7"/>
      <c r="L1310" s="9" t="s">
        <v>413</v>
      </c>
      <c r="M1310" s="27">
        <v>53</v>
      </c>
      <c r="N1310" s="27">
        <v>42</v>
      </c>
      <c r="O1310" s="27">
        <v>36</v>
      </c>
      <c r="P1310" s="27">
        <v>28</v>
      </c>
      <c r="Q1310" s="27">
        <v>20</v>
      </c>
      <c r="R1310" s="25" t="s">
        <v>163</v>
      </c>
      <c r="S1310" s="24" t="s">
        <v>132</v>
      </c>
      <c r="T1310" s="24" t="s">
        <v>132</v>
      </c>
      <c r="U1310" s="27">
        <v>42</v>
      </c>
    </row>
    <row r="1311" spans="1:21" ht="29.45" customHeight="1">
      <c r="A1311" s="7"/>
      <c r="B1311" s="7"/>
      <c r="C1311" s="7"/>
      <c r="D1311" s="7"/>
      <c r="E1311" s="69" t="s">
        <v>415</v>
      </c>
      <c r="F1311" s="69"/>
      <c r="G1311" s="69"/>
      <c r="H1311" s="69"/>
      <c r="I1311" s="69"/>
      <c r="J1311" s="69"/>
      <c r="K1311" s="69"/>
      <c r="L1311" s="9" t="s">
        <v>413</v>
      </c>
      <c r="M1311" s="24" t="s">
        <v>132</v>
      </c>
      <c r="N1311" s="24" t="s">
        <v>132</v>
      </c>
      <c r="O1311" s="24" t="s">
        <v>132</v>
      </c>
      <c r="P1311" s="24" t="s">
        <v>132</v>
      </c>
      <c r="Q1311" s="24" t="s">
        <v>132</v>
      </c>
      <c r="R1311" s="24" t="s">
        <v>132</v>
      </c>
      <c r="S1311" s="24" t="s">
        <v>132</v>
      </c>
      <c r="T1311" s="24" t="s">
        <v>132</v>
      </c>
      <c r="U1311" s="24" t="s">
        <v>132</v>
      </c>
    </row>
    <row r="1312" spans="1:21" ht="16.5" customHeight="1">
      <c r="A1312" s="7"/>
      <c r="B1312" s="7"/>
      <c r="C1312" s="7"/>
      <c r="D1312" s="7"/>
      <c r="E1312" s="7" t="s">
        <v>416</v>
      </c>
      <c r="F1312" s="7"/>
      <c r="G1312" s="7"/>
      <c r="H1312" s="7"/>
      <c r="I1312" s="7"/>
      <c r="J1312" s="7"/>
      <c r="K1312" s="7"/>
      <c r="L1312" s="9" t="s">
        <v>413</v>
      </c>
      <c r="M1312" s="27">
        <v>29</v>
      </c>
      <c r="N1312" s="27">
        <v>22</v>
      </c>
      <c r="O1312" s="25" t="s">
        <v>163</v>
      </c>
      <c r="P1312" s="24">
        <v>7</v>
      </c>
      <c r="Q1312" s="27">
        <v>21</v>
      </c>
      <c r="R1312" s="27">
        <v>36</v>
      </c>
      <c r="S1312" s="24" t="s">
        <v>132</v>
      </c>
      <c r="T1312" s="24" t="s">
        <v>132</v>
      </c>
      <c r="U1312" s="27">
        <v>19</v>
      </c>
    </row>
    <row r="1313" spans="1:21" ht="16.5" customHeight="1">
      <c r="A1313" s="7"/>
      <c r="B1313" s="7"/>
      <c r="C1313" s="7"/>
      <c r="D1313" s="7"/>
      <c r="E1313" s="7" t="s">
        <v>417</v>
      </c>
      <c r="F1313" s="7"/>
      <c r="G1313" s="7"/>
      <c r="H1313" s="7"/>
      <c r="I1313" s="7"/>
      <c r="J1313" s="7"/>
      <c r="K1313" s="7"/>
      <c r="L1313" s="9" t="s">
        <v>413</v>
      </c>
      <c r="M1313" s="27">
        <v>63</v>
      </c>
      <c r="N1313" s="27">
        <v>59</v>
      </c>
      <c r="O1313" s="27">
        <v>36</v>
      </c>
      <c r="P1313" s="27">
        <v>41</v>
      </c>
      <c r="Q1313" s="25" t="s">
        <v>163</v>
      </c>
      <c r="R1313" s="25" t="s">
        <v>163</v>
      </c>
      <c r="S1313" s="24" t="s">
        <v>132</v>
      </c>
      <c r="T1313" s="24" t="s">
        <v>132</v>
      </c>
      <c r="U1313" s="27">
        <v>56</v>
      </c>
    </row>
    <row r="1314" spans="1:21" ht="16.5" customHeight="1">
      <c r="A1314" s="7"/>
      <c r="B1314" s="7"/>
      <c r="C1314" s="7"/>
      <c r="D1314" s="7"/>
      <c r="E1314" s="7" t="s">
        <v>418</v>
      </c>
      <c r="F1314" s="7"/>
      <c r="G1314" s="7"/>
      <c r="H1314" s="7"/>
      <c r="I1314" s="7"/>
      <c r="J1314" s="7"/>
      <c r="K1314" s="7"/>
      <c r="L1314" s="9" t="s">
        <v>413</v>
      </c>
      <c r="M1314" s="27">
        <v>81</v>
      </c>
      <c r="N1314" s="27">
        <v>86</v>
      </c>
      <c r="O1314" s="27">
        <v>68</v>
      </c>
      <c r="P1314" s="27">
        <v>36</v>
      </c>
      <c r="Q1314" s="27">
        <v>24</v>
      </c>
      <c r="R1314" s="25" t="s">
        <v>163</v>
      </c>
      <c r="S1314" s="24" t="s">
        <v>132</v>
      </c>
      <c r="T1314" s="24" t="s">
        <v>132</v>
      </c>
      <c r="U1314" s="27">
        <v>61</v>
      </c>
    </row>
    <row r="1315" spans="1:21" ht="16.5" customHeight="1">
      <c r="A1315" s="7"/>
      <c r="B1315" s="7"/>
      <c r="C1315" s="7"/>
      <c r="D1315" s="7"/>
      <c r="E1315" s="7" t="s">
        <v>419</v>
      </c>
      <c r="F1315" s="7"/>
      <c r="G1315" s="7"/>
      <c r="H1315" s="7"/>
      <c r="I1315" s="7"/>
      <c r="J1315" s="7"/>
      <c r="K1315" s="7"/>
      <c r="L1315" s="9" t="s">
        <v>413</v>
      </c>
      <c r="M1315" s="27">
        <v>69</v>
      </c>
      <c r="N1315" s="27">
        <v>48</v>
      </c>
      <c r="O1315" s="27">
        <v>58</v>
      </c>
      <c r="P1315" s="27">
        <v>38</v>
      </c>
      <c r="Q1315" s="27">
        <v>20</v>
      </c>
      <c r="R1315" s="25" t="s">
        <v>163</v>
      </c>
      <c r="S1315" s="24" t="s">
        <v>132</v>
      </c>
      <c r="T1315" s="24" t="s">
        <v>132</v>
      </c>
      <c r="U1315" s="27">
        <v>55</v>
      </c>
    </row>
    <row r="1316" spans="1:21" ht="16.5" customHeight="1">
      <c r="A1316" s="7"/>
      <c r="B1316" s="7"/>
      <c r="C1316" s="7"/>
      <c r="D1316" s="7"/>
      <c r="E1316" s="7" t="s">
        <v>420</v>
      </c>
      <c r="F1316" s="7"/>
      <c r="G1316" s="7"/>
      <c r="H1316" s="7"/>
      <c r="I1316" s="7"/>
      <c r="J1316" s="7"/>
      <c r="K1316" s="7"/>
      <c r="L1316" s="9" t="s">
        <v>413</v>
      </c>
      <c r="M1316" s="25" t="s">
        <v>163</v>
      </c>
      <c r="N1316" s="25" t="s">
        <v>163</v>
      </c>
      <c r="O1316" s="25" t="s">
        <v>163</v>
      </c>
      <c r="P1316" s="25" t="s">
        <v>163</v>
      </c>
      <c r="Q1316" s="25" t="s">
        <v>163</v>
      </c>
      <c r="R1316" s="25" t="s">
        <v>163</v>
      </c>
      <c r="S1316" s="24" t="s">
        <v>132</v>
      </c>
      <c r="T1316" s="24" t="s">
        <v>132</v>
      </c>
      <c r="U1316" s="18">
        <v>154</v>
      </c>
    </row>
    <row r="1317" spans="1:21" ht="16.5" customHeight="1">
      <c r="A1317" s="7"/>
      <c r="B1317" s="7"/>
      <c r="C1317" s="7"/>
      <c r="D1317" s="7"/>
      <c r="E1317" s="7" t="s">
        <v>421</v>
      </c>
      <c r="F1317" s="7"/>
      <c r="G1317" s="7"/>
      <c r="H1317" s="7"/>
      <c r="I1317" s="7"/>
      <c r="J1317" s="7"/>
      <c r="K1317" s="7"/>
      <c r="L1317" s="9" t="s">
        <v>413</v>
      </c>
      <c r="M1317" s="25" t="s">
        <v>163</v>
      </c>
      <c r="N1317" s="27">
        <v>90</v>
      </c>
      <c r="O1317" s="25" t="s">
        <v>163</v>
      </c>
      <c r="P1317" s="27">
        <v>63</v>
      </c>
      <c r="Q1317" s="25" t="s">
        <v>163</v>
      </c>
      <c r="R1317" s="24" t="s">
        <v>132</v>
      </c>
      <c r="S1317" s="24" t="s">
        <v>132</v>
      </c>
      <c r="T1317" s="24" t="s">
        <v>132</v>
      </c>
      <c r="U1317" s="27">
        <v>79</v>
      </c>
    </row>
    <row r="1318" spans="1:21" ht="16.5" customHeight="1">
      <c r="A1318" s="7"/>
      <c r="B1318" s="7"/>
      <c r="C1318" s="7"/>
      <c r="D1318" s="7"/>
      <c r="E1318" s="7" t="s">
        <v>422</v>
      </c>
      <c r="F1318" s="7"/>
      <c r="G1318" s="7"/>
      <c r="H1318" s="7"/>
      <c r="I1318" s="7"/>
      <c r="J1318" s="7"/>
      <c r="K1318" s="7"/>
      <c r="L1318" s="9" t="s">
        <v>413</v>
      </c>
      <c r="M1318" s="27">
        <v>64</v>
      </c>
      <c r="N1318" s="27">
        <v>42</v>
      </c>
      <c r="O1318" s="24" t="s">
        <v>132</v>
      </c>
      <c r="P1318" s="27">
        <v>15</v>
      </c>
      <c r="Q1318" s="25" t="s">
        <v>163</v>
      </c>
      <c r="R1318" s="24" t="s">
        <v>132</v>
      </c>
      <c r="S1318" s="24" t="s">
        <v>132</v>
      </c>
      <c r="T1318" s="24" t="s">
        <v>132</v>
      </c>
      <c r="U1318" s="27">
        <v>28</v>
      </c>
    </row>
    <row r="1319" spans="1:21" ht="16.5" customHeight="1">
      <c r="A1319" s="7"/>
      <c r="B1319" s="7"/>
      <c r="C1319" s="7"/>
      <c r="D1319" s="7"/>
      <c r="E1319" s="7" t="s">
        <v>423</v>
      </c>
      <c r="F1319" s="7"/>
      <c r="G1319" s="7"/>
      <c r="H1319" s="7"/>
      <c r="I1319" s="7"/>
      <c r="J1319" s="7"/>
      <c r="K1319" s="7"/>
      <c r="L1319" s="9" t="s">
        <v>413</v>
      </c>
      <c r="M1319" s="18">
        <v>328</v>
      </c>
      <c r="N1319" s="18">
        <v>139</v>
      </c>
      <c r="O1319" s="25" t="s">
        <v>163</v>
      </c>
      <c r="P1319" s="18">
        <v>144</v>
      </c>
      <c r="Q1319" s="25" t="s">
        <v>163</v>
      </c>
      <c r="R1319" s="25" t="s">
        <v>163</v>
      </c>
      <c r="S1319" s="24" t="s">
        <v>132</v>
      </c>
      <c r="T1319" s="24" t="s">
        <v>132</v>
      </c>
      <c r="U1319" s="18">
        <v>196</v>
      </c>
    </row>
    <row r="1320" spans="1:21" ht="16.5" customHeight="1">
      <c r="A1320" s="7"/>
      <c r="B1320" s="7"/>
      <c r="C1320" s="7"/>
      <c r="D1320" s="7"/>
      <c r="E1320" s="7" t="s">
        <v>424</v>
      </c>
      <c r="F1320" s="7"/>
      <c r="G1320" s="7"/>
      <c r="H1320" s="7"/>
      <c r="I1320" s="7"/>
      <c r="J1320" s="7"/>
      <c r="K1320" s="7"/>
      <c r="L1320" s="9" t="s">
        <v>413</v>
      </c>
      <c r="M1320" s="18">
        <v>211</v>
      </c>
      <c r="N1320" s="18">
        <v>132</v>
      </c>
      <c r="O1320" s="25" t="s">
        <v>163</v>
      </c>
      <c r="P1320" s="18">
        <v>124</v>
      </c>
      <c r="Q1320" s="27">
        <v>77</v>
      </c>
      <c r="R1320" s="25" t="s">
        <v>163</v>
      </c>
      <c r="S1320" s="24" t="s">
        <v>132</v>
      </c>
      <c r="T1320" s="24" t="s">
        <v>132</v>
      </c>
      <c r="U1320" s="18">
        <v>133</v>
      </c>
    </row>
    <row r="1321" spans="1:21" ht="16.5" customHeight="1">
      <c r="A1321" s="7"/>
      <c r="B1321" s="7"/>
      <c r="C1321" s="7"/>
      <c r="D1321" s="7"/>
      <c r="E1321" s="7" t="s">
        <v>425</v>
      </c>
      <c r="F1321" s="7"/>
      <c r="G1321" s="7"/>
      <c r="H1321" s="7"/>
      <c r="I1321" s="7"/>
      <c r="J1321" s="7"/>
      <c r="K1321" s="7"/>
      <c r="L1321" s="9" t="s">
        <v>413</v>
      </c>
      <c r="M1321" s="18">
        <v>232</v>
      </c>
      <c r="N1321" s="27">
        <v>88</v>
      </c>
      <c r="O1321" s="27">
        <v>73</v>
      </c>
      <c r="P1321" s="27">
        <v>70</v>
      </c>
      <c r="Q1321" s="25" t="s">
        <v>163</v>
      </c>
      <c r="R1321" s="24" t="s">
        <v>132</v>
      </c>
      <c r="S1321" s="24" t="s">
        <v>132</v>
      </c>
      <c r="T1321" s="24" t="s">
        <v>132</v>
      </c>
      <c r="U1321" s="18">
        <v>133</v>
      </c>
    </row>
    <row r="1322" spans="1:21" ht="16.5" customHeight="1">
      <c r="A1322" s="7"/>
      <c r="B1322" s="7"/>
      <c r="C1322" s="7"/>
      <c r="D1322" s="7"/>
      <c r="E1322" s="7" t="s">
        <v>426</v>
      </c>
      <c r="F1322" s="7"/>
      <c r="G1322" s="7"/>
      <c r="H1322" s="7"/>
      <c r="I1322" s="7"/>
      <c r="J1322" s="7"/>
      <c r="K1322" s="7"/>
      <c r="L1322" s="9" t="s">
        <v>413</v>
      </c>
      <c r="M1322" s="18">
        <v>278</v>
      </c>
      <c r="N1322" s="18">
        <v>195</v>
      </c>
      <c r="O1322" s="18">
        <v>104</v>
      </c>
      <c r="P1322" s="27">
        <v>84</v>
      </c>
      <c r="Q1322" s="18">
        <v>168</v>
      </c>
      <c r="R1322" s="24" t="s">
        <v>132</v>
      </c>
      <c r="S1322" s="24" t="s">
        <v>132</v>
      </c>
      <c r="T1322" s="24" t="s">
        <v>132</v>
      </c>
      <c r="U1322" s="18">
        <v>230</v>
      </c>
    </row>
    <row r="1323" spans="1:21" ht="29.45" customHeight="1">
      <c r="A1323" s="7"/>
      <c r="B1323" s="7"/>
      <c r="C1323" s="7"/>
      <c r="D1323" s="7"/>
      <c r="E1323" s="69" t="s">
        <v>427</v>
      </c>
      <c r="F1323" s="69"/>
      <c r="G1323" s="69"/>
      <c r="H1323" s="69"/>
      <c r="I1323" s="69"/>
      <c r="J1323" s="69"/>
      <c r="K1323" s="69"/>
      <c r="L1323" s="9" t="s">
        <v>413</v>
      </c>
      <c r="M1323" s="18">
        <v>179</v>
      </c>
      <c r="N1323" s="27">
        <v>76</v>
      </c>
      <c r="O1323" s="25" t="s">
        <v>163</v>
      </c>
      <c r="P1323" s="25" t="s">
        <v>163</v>
      </c>
      <c r="Q1323" s="25" t="s">
        <v>163</v>
      </c>
      <c r="R1323" s="25" t="s">
        <v>163</v>
      </c>
      <c r="S1323" s="24" t="s">
        <v>132</v>
      </c>
      <c r="T1323" s="24" t="s">
        <v>132</v>
      </c>
      <c r="U1323" s="27">
        <v>95</v>
      </c>
    </row>
    <row r="1324" spans="1:21" ht="16.5" customHeight="1">
      <c r="A1324" s="7"/>
      <c r="B1324" s="7"/>
      <c r="C1324" s="7"/>
      <c r="D1324" s="7"/>
      <c r="E1324" s="7" t="s">
        <v>428</v>
      </c>
      <c r="F1324" s="7"/>
      <c r="G1324" s="7"/>
      <c r="H1324" s="7"/>
      <c r="I1324" s="7"/>
      <c r="J1324" s="7"/>
      <c r="K1324" s="7"/>
      <c r="L1324" s="9" t="s">
        <v>413</v>
      </c>
      <c r="M1324" s="27">
        <v>71</v>
      </c>
      <c r="N1324" s="27">
        <v>41</v>
      </c>
      <c r="O1324" s="27">
        <v>36</v>
      </c>
      <c r="P1324" s="27">
        <v>25</v>
      </c>
      <c r="Q1324" s="27">
        <v>26</v>
      </c>
      <c r="R1324" s="27">
        <v>35</v>
      </c>
      <c r="S1324" s="24" t="s">
        <v>132</v>
      </c>
      <c r="T1324" s="24" t="s">
        <v>132</v>
      </c>
      <c r="U1324" s="27">
        <v>43</v>
      </c>
    </row>
    <row r="1325" spans="1:21" ht="16.5" customHeight="1">
      <c r="A1325" s="7"/>
      <c r="B1325" s="7"/>
      <c r="C1325" s="7"/>
      <c r="D1325" s="7" t="s">
        <v>429</v>
      </c>
      <c r="E1325" s="7"/>
      <c r="F1325" s="7"/>
      <c r="G1325" s="7"/>
      <c r="H1325" s="7"/>
      <c r="I1325" s="7"/>
      <c r="J1325" s="7"/>
      <c r="K1325" s="7"/>
      <c r="L1325" s="9"/>
      <c r="M1325" s="10"/>
      <c r="N1325" s="10"/>
      <c r="O1325" s="10"/>
      <c r="P1325" s="10"/>
      <c r="Q1325" s="10"/>
      <c r="R1325" s="10"/>
      <c r="S1325" s="10"/>
      <c r="T1325" s="10"/>
      <c r="U1325" s="10"/>
    </row>
    <row r="1326" spans="1:21" ht="16.5" customHeight="1">
      <c r="A1326" s="7"/>
      <c r="B1326" s="7"/>
      <c r="C1326" s="7"/>
      <c r="D1326" s="7"/>
      <c r="E1326" s="7" t="s">
        <v>412</v>
      </c>
      <c r="F1326" s="7"/>
      <c r="G1326" s="7"/>
      <c r="H1326" s="7"/>
      <c r="I1326" s="7"/>
      <c r="J1326" s="7"/>
      <c r="K1326" s="7"/>
      <c r="L1326" s="9" t="s">
        <v>413</v>
      </c>
      <c r="M1326" s="18">
        <v>351</v>
      </c>
      <c r="N1326" s="25" t="s">
        <v>163</v>
      </c>
      <c r="O1326" s="18">
        <v>210</v>
      </c>
      <c r="P1326" s="18">
        <v>224</v>
      </c>
      <c r="Q1326" s="18">
        <v>232</v>
      </c>
      <c r="R1326" s="18">
        <v>400</v>
      </c>
      <c r="S1326" s="24" t="s">
        <v>132</v>
      </c>
      <c r="T1326" s="24" t="s">
        <v>132</v>
      </c>
      <c r="U1326" s="18">
        <v>348</v>
      </c>
    </row>
    <row r="1327" spans="1:21" ht="16.5" customHeight="1">
      <c r="A1327" s="7"/>
      <c r="B1327" s="7"/>
      <c r="C1327" s="7"/>
      <c r="D1327" s="7"/>
      <c r="E1327" s="7" t="s">
        <v>414</v>
      </c>
      <c r="F1327" s="7"/>
      <c r="G1327" s="7"/>
      <c r="H1327" s="7"/>
      <c r="I1327" s="7"/>
      <c r="J1327" s="7"/>
      <c r="K1327" s="7"/>
      <c r="L1327" s="9" t="s">
        <v>413</v>
      </c>
      <c r="M1327" s="18">
        <v>195</v>
      </c>
      <c r="N1327" s="18">
        <v>117</v>
      </c>
      <c r="O1327" s="27">
        <v>97</v>
      </c>
      <c r="P1327" s="18">
        <v>107</v>
      </c>
      <c r="Q1327" s="27">
        <v>65</v>
      </c>
      <c r="R1327" s="25" t="s">
        <v>163</v>
      </c>
      <c r="S1327" s="24" t="s">
        <v>132</v>
      </c>
      <c r="T1327" s="24" t="s">
        <v>132</v>
      </c>
      <c r="U1327" s="18">
        <v>127</v>
      </c>
    </row>
    <row r="1328" spans="1:21" ht="29.45" customHeight="1">
      <c r="A1328" s="7"/>
      <c r="B1328" s="7"/>
      <c r="C1328" s="7"/>
      <c r="D1328" s="7"/>
      <c r="E1328" s="69" t="s">
        <v>415</v>
      </c>
      <c r="F1328" s="69"/>
      <c r="G1328" s="69"/>
      <c r="H1328" s="69"/>
      <c r="I1328" s="69"/>
      <c r="J1328" s="69"/>
      <c r="K1328" s="69"/>
      <c r="L1328" s="9" t="s">
        <v>413</v>
      </c>
      <c r="M1328" s="24" t="s">
        <v>132</v>
      </c>
      <c r="N1328" s="24" t="s">
        <v>132</v>
      </c>
      <c r="O1328" s="24" t="s">
        <v>132</v>
      </c>
      <c r="P1328" s="24" t="s">
        <v>132</v>
      </c>
      <c r="Q1328" s="24" t="s">
        <v>132</v>
      </c>
      <c r="R1328" s="24" t="s">
        <v>132</v>
      </c>
      <c r="S1328" s="24" t="s">
        <v>132</v>
      </c>
      <c r="T1328" s="24" t="s">
        <v>132</v>
      </c>
      <c r="U1328" s="24" t="s">
        <v>132</v>
      </c>
    </row>
    <row r="1329" spans="1:21" ht="16.5" customHeight="1">
      <c r="A1329" s="7"/>
      <c r="B1329" s="7"/>
      <c r="C1329" s="7"/>
      <c r="D1329" s="7"/>
      <c r="E1329" s="7" t="s">
        <v>416</v>
      </c>
      <c r="F1329" s="7"/>
      <c r="G1329" s="7"/>
      <c r="H1329" s="7"/>
      <c r="I1329" s="7"/>
      <c r="J1329" s="7"/>
      <c r="K1329" s="7"/>
      <c r="L1329" s="9" t="s">
        <v>413</v>
      </c>
      <c r="M1329" s="27">
        <v>98</v>
      </c>
      <c r="N1329" s="27">
        <v>69</v>
      </c>
      <c r="O1329" s="25" t="s">
        <v>163</v>
      </c>
      <c r="P1329" s="27">
        <v>50</v>
      </c>
      <c r="Q1329" s="27">
        <v>68</v>
      </c>
      <c r="R1329" s="18">
        <v>177</v>
      </c>
      <c r="S1329" s="24" t="s">
        <v>132</v>
      </c>
      <c r="T1329" s="24" t="s">
        <v>132</v>
      </c>
      <c r="U1329" s="27">
        <v>74</v>
      </c>
    </row>
    <row r="1330" spans="1:21" ht="16.5" customHeight="1">
      <c r="A1330" s="7"/>
      <c r="B1330" s="7"/>
      <c r="C1330" s="7"/>
      <c r="D1330" s="7"/>
      <c r="E1330" s="7" t="s">
        <v>417</v>
      </c>
      <c r="F1330" s="7"/>
      <c r="G1330" s="7"/>
      <c r="H1330" s="7"/>
      <c r="I1330" s="7"/>
      <c r="J1330" s="7"/>
      <c r="K1330" s="7"/>
      <c r="L1330" s="9" t="s">
        <v>413</v>
      </c>
      <c r="M1330" s="18">
        <v>154</v>
      </c>
      <c r="N1330" s="18">
        <v>195</v>
      </c>
      <c r="O1330" s="18">
        <v>133</v>
      </c>
      <c r="P1330" s="18">
        <v>192</v>
      </c>
      <c r="Q1330" s="25" t="s">
        <v>163</v>
      </c>
      <c r="R1330" s="25" t="s">
        <v>163</v>
      </c>
      <c r="S1330" s="24" t="s">
        <v>132</v>
      </c>
      <c r="T1330" s="24" t="s">
        <v>132</v>
      </c>
      <c r="U1330" s="18">
        <v>161</v>
      </c>
    </row>
    <row r="1331" spans="1:21" ht="16.5" customHeight="1">
      <c r="A1331" s="7"/>
      <c r="B1331" s="7"/>
      <c r="C1331" s="7"/>
      <c r="D1331" s="7"/>
      <c r="E1331" s="7" t="s">
        <v>418</v>
      </c>
      <c r="F1331" s="7"/>
      <c r="G1331" s="7"/>
      <c r="H1331" s="7"/>
      <c r="I1331" s="7"/>
      <c r="J1331" s="7"/>
      <c r="K1331" s="7"/>
      <c r="L1331" s="9" t="s">
        <v>413</v>
      </c>
      <c r="M1331" s="18">
        <v>339</v>
      </c>
      <c r="N1331" s="18">
        <v>280</v>
      </c>
      <c r="O1331" s="18">
        <v>209</v>
      </c>
      <c r="P1331" s="27">
        <v>99</v>
      </c>
      <c r="Q1331" s="27">
        <v>72</v>
      </c>
      <c r="R1331" s="25" t="s">
        <v>163</v>
      </c>
      <c r="S1331" s="24" t="s">
        <v>132</v>
      </c>
      <c r="T1331" s="24" t="s">
        <v>132</v>
      </c>
      <c r="U1331" s="18">
        <v>239</v>
      </c>
    </row>
    <row r="1332" spans="1:21" ht="16.5" customHeight="1">
      <c r="A1332" s="7"/>
      <c r="B1332" s="7"/>
      <c r="C1332" s="7"/>
      <c r="D1332" s="7"/>
      <c r="E1332" s="7" t="s">
        <v>419</v>
      </c>
      <c r="F1332" s="7"/>
      <c r="G1332" s="7"/>
      <c r="H1332" s="7"/>
      <c r="I1332" s="7"/>
      <c r="J1332" s="7"/>
      <c r="K1332" s="7"/>
      <c r="L1332" s="9" t="s">
        <v>413</v>
      </c>
      <c r="M1332" s="18">
        <v>314</v>
      </c>
      <c r="N1332" s="18">
        <v>147</v>
      </c>
      <c r="O1332" s="18">
        <v>116</v>
      </c>
      <c r="P1332" s="18">
        <v>133</v>
      </c>
      <c r="Q1332" s="27">
        <v>82</v>
      </c>
      <c r="R1332" s="25" t="s">
        <v>163</v>
      </c>
      <c r="S1332" s="24" t="s">
        <v>132</v>
      </c>
      <c r="T1332" s="24" t="s">
        <v>132</v>
      </c>
      <c r="U1332" s="18">
        <v>206</v>
      </c>
    </row>
    <row r="1333" spans="1:21" ht="16.5" customHeight="1">
      <c r="A1333" s="7"/>
      <c r="B1333" s="7"/>
      <c r="C1333" s="7"/>
      <c r="D1333" s="7"/>
      <c r="E1333" s="7" t="s">
        <v>420</v>
      </c>
      <c r="F1333" s="7"/>
      <c r="G1333" s="7"/>
      <c r="H1333" s="7"/>
      <c r="I1333" s="7"/>
      <c r="J1333" s="7"/>
      <c r="K1333" s="7"/>
      <c r="L1333" s="9" t="s">
        <v>413</v>
      </c>
      <c r="M1333" s="25" t="s">
        <v>163</v>
      </c>
      <c r="N1333" s="25" t="s">
        <v>163</v>
      </c>
      <c r="O1333" s="25" t="s">
        <v>163</v>
      </c>
      <c r="P1333" s="25" t="s">
        <v>163</v>
      </c>
      <c r="Q1333" s="25" t="s">
        <v>163</v>
      </c>
      <c r="R1333" s="25" t="s">
        <v>163</v>
      </c>
      <c r="S1333" s="24" t="s">
        <v>132</v>
      </c>
      <c r="T1333" s="24" t="s">
        <v>132</v>
      </c>
      <c r="U1333" s="18">
        <v>357</v>
      </c>
    </row>
    <row r="1334" spans="1:21" ht="16.5" customHeight="1">
      <c r="A1334" s="7"/>
      <c r="B1334" s="7"/>
      <c r="C1334" s="7"/>
      <c r="D1334" s="7"/>
      <c r="E1334" s="7" t="s">
        <v>421</v>
      </c>
      <c r="F1334" s="7"/>
      <c r="G1334" s="7"/>
      <c r="H1334" s="7"/>
      <c r="I1334" s="7"/>
      <c r="J1334" s="7"/>
      <c r="K1334" s="7"/>
      <c r="L1334" s="9" t="s">
        <v>413</v>
      </c>
      <c r="M1334" s="25" t="s">
        <v>163</v>
      </c>
      <c r="N1334" s="18">
        <v>228</v>
      </c>
      <c r="O1334" s="25" t="s">
        <v>163</v>
      </c>
      <c r="P1334" s="18">
        <v>165</v>
      </c>
      <c r="Q1334" s="25" t="s">
        <v>163</v>
      </c>
      <c r="R1334" s="24" t="s">
        <v>132</v>
      </c>
      <c r="S1334" s="24" t="s">
        <v>132</v>
      </c>
      <c r="T1334" s="24" t="s">
        <v>132</v>
      </c>
      <c r="U1334" s="18">
        <v>206</v>
      </c>
    </row>
    <row r="1335" spans="1:21" ht="16.5" customHeight="1">
      <c r="A1335" s="7"/>
      <c r="B1335" s="7"/>
      <c r="C1335" s="7"/>
      <c r="D1335" s="7"/>
      <c r="E1335" s="7" t="s">
        <v>422</v>
      </c>
      <c r="F1335" s="7"/>
      <c r="G1335" s="7"/>
      <c r="H1335" s="7"/>
      <c r="I1335" s="7"/>
      <c r="J1335" s="7"/>
      <c r="K1335" s="7"/>
      <c r="L1335" s="9" t="s">
        <v>413</v>
      </c>
      <c r="M1335" s="18">
        <v>324</v>
      </c>
      <c r="N1335" s="18">
        <v>223</v>
      </c>
      <c r="O1335" s="24" t="s">
        <v>132</v>
      </c>
      <c r="P1335" s="27">
        <v>70</v>
      </c>
      <c r="Q1335" s="25" t="s">
        <v>163</v>
      </c>
      <c r="R1335" s="24" t="s">
        <v>132</v>
      </c>
      <c r="S1335" s="24" t="s">
        <v>132</v>
      </c>
      <c r="T1335" s="24" t="s">
        <v>132</v>
      </c>
      <c r="U1335" s="18">
        <v>194</v>
      </c>
    </row>
    <row r="1336" spans="1:21" ht="16.5" customHeight="1">
      <c r="A1336" s="7"/>
      <c r="B1336" s="7"/>
      <c r="C1336" s="7"/>
      <c r="D1336" s="7"/>
      <c r="E1336" s="7" t="s">
        <v>423</v>
      </c>
      <c r="F1336" s="7"/>
      <c r="G1336" s="7"/>
      <c r="H1336" s="7"/>
      <c r="I1336" s="7"/>
      <c r="J1336" s="7"/>
      <c r="K1336" s="7"/>
      <c r="L1336" s="9" t="s">
        <v>413</v>
      </c>
      <c r="M1336" s="18">
        <v>364</v>
      </c>
      <c r="N1336" s="18">
        <v>361</v>
      </c>
      <c r="O1336" s="25" t="s">
        <v>163</v>
      </c>
      <c r="P1336" s="18">
        <v>413</v>
      </c>
      <c r="Q1336" s="25" t="s">
        <v>163</v>
      </c>
      <c r="R1336" s="25" t="s">
        <v>163</v>
      </c>
      <c r="S1336" s="24" t="s">
        <v>132</v>
      </c>
      <c r="T1336" s="24" t="s">
        <v>132</v>
      </c>
      <c r="U1336" s="18">
        <v>364</v>
      </c>
    </row>
    <row r="1337" spans="1:21" ht="16.5" customHeight="1">
      <c r="A1337" s="7"/>
      <c r="B1337" s="7"/>
      <c r="C1337" s="7"/>
      <c r="D1337" s="7"/>
      <c r="E1337" s="7" t="s">
        <v>424</v>
      </c>
      <c r="F1337" s="7"/>
      <c r="G1337" s="7"/>
      <c r="H1337" s="7"/>
      <c r="I1337" s="7"/>
      <c r="J1337" s="7"/>
      <c r="K1337" s="7"/>
      <c r="L1337" s="9" t="s">
        <v>413</v>
      </c>
      <c r="M1337" s="18">
        <v>349</v>
      </c>
      <c r="N1337" s="18">
        <v>351</v>
      </c>
      <c r="O1337" s="25" t="s">
        <v>163</v>
      </c>
      <c r="P1337" s="18">
        <v>336</v>
      </c>
      <c r="Q1337" s="18">
        <v>287</v>
      </c>
      <c r="R1337" s="25" t="s">
        <v>163</v>
      </c>
      <c r="S1337" s="24" t="s">
        <v>132</v>
      </c>
      <c r="T1337" s="24" t="s">
        <v>132</v>
      </c>
      <c r="U1337" s="18">
        <v>348</v>
      </c>
    </row>
    <row r="1338" spans="1:21" ht="16.5" customHeight="1">
      <c r="A1338" s="7"/>
      <c r="B1338" s="7"/>
      <c r="C1338" s="7"/>
      <c r="D1338" s="7"/>
      <c r="E1338" s="7" t="s">
        <v>425</v>
      </c>
      <c r="F1338" s="7"/>
      <c r="G1338" s="7"/>
      <c r="H1338" s="7"/>
      <c r="I1338" s="7"/>
      <c r="J1338" s="7"/>
      <c r="K1338" s="7"/>
      <c r="L1338" s="9" t="s">
        <v>413</v>
      </c>
      <c r="M1338" s="18">
        <v>344</v>
      </c>
      <c r="N1338" s="18">
        <v>354</v>
      </c>
      <c r="O1338" s="18">
        <v>181</v>
      </c>
      <c r="P1338" s="18">
        <v>266</v>
      </c>
      <c r="Q1338" s="25" t="s">
        <v>163</v>
      </c>
      <c r="R1338" s="24" t="s">
        <v>132</v>
      </c>
      <c r="S1338" s="24" t="s">
        <v>132</v>
      </c>
      <c r="T1338" s="24" t="s">
        <v>132</v>
      </c>
      <c r="U1338" s="18">
        <v>336</v>
      </c>
    </row>
    <row r="1339" spans="1:21" ht="16.5" customHeight="1">
      <c r="A1339" s="7"/>
      <c r="B1339" s="7"/>
      <c r="C1339" s="7"/>
      <c r="D1339" s="7"/>
      <c r="E1339" s="7" t="s">
        <v>426</v>
      </c>
      <c r="F1339" s="7"/>
      <c r="G1339" s="7"/>
      <c r="H1339" s="7"/>
      <c r="I1339" s="7"/>
      <c r="J1339" s="7"/>
      <c r="K1339" s="7"/>
      <c r="L1339" s="9" t="s">
        <v>413</v>
      </c>
      <c r="M1339" s="18">
        <v>351</v>
      </c>
      <c r="N1339" s="18">
        <v>401</v>
      </c>
      <c r="O1339" s="18">
        <v>267</v>
      </c>
      <c r="P1339" s="18">
        <v>332</v>
      </c>
      <c r="Q1339" s="18">
        <v>314</v>
      </c>
      <c r="R1339" s="24" t="s">
        <v>132</v>
      </c>
      <c r="S1339" s="24" t="s">
        <v>132</v>
      </c>
      <c r="T1339" s="24" t="s">
        <v>132</v>
      </c>
      <c r="U1339" s="18">
        <v>349</v>
      </c>
    </row>
    <row r="1340" spans="1:21" ht="29.45" customHeight="1">
      <c r="A1340" s="7"/>
      <c r="B1340" s="7"/>
      <c r="C1340" s="7"/>
      <c r="D1340" s="7"/>
      <c r="E1340" s="69" t="s">
        <v>427</v>
      </c>
      <c r="F1340" s="69"/>
      <c r="G1340" s="69"/>
      <c r="H1340" s="69"/>
      <c r="I1340" s="69"/>
      <c r="J1340" s="69"/>
      <c r="K1340" s="69"/>
      <c r="L1340" s="9" t="s">
        <v>413</v>
      </c>
      <c r="M1340" s="18">
        <v>323</v>
      </c>
      <c r="N1340" s="18">
        <v>339</v>
      </c>
      <c r="O1340" s="25" t="s">
        <v>163</v>
      </c>
      <c r="P1340" s="25" t="s">
        <v>163</v>
      </c>
      <c r="Q1340" s="25" t="s">
        <v>163</v>
      </c>
      <c r="R1340" s="25" t="s">
        <v>163</v>
      </c>
      <c r="S1340" s="24" t="s">
        <v>132</v>
      </c>
      <c r="T1340" s="24" t="s">
        <v>132</v>
      </c>
      <c r="U1340" s="18">
        <v>326</v>
      </c>
    </row>
    <row r="1341" spans="1:21" ht="16.5" customHeight="1">
      <c r="A1341" s="7"/>
      <c r="B1341" s="7"/>
      <c r="C1341" s="7"/>
      <c r="D1341" s="7"/>
      <c r="E1341" s="7" t="s">
        <v>428</v>
      </c>
      <c r="F1341" s="7"/>
      <c r="G1341" s="7"/>
      <c r="H1341" s="7"/>
      <c r="I1341" s="7"/>
      <c r="J1341" s="7"/>
      <c r="K1341" s="7"/>
      <c r="L1341" s="9" t="s">
        <v>413</v>
      </c>
      <c r="M1341" s="18">
        <v>330</v>
      </c>
      <c r="N1341" s="18">
        <v>199</v>
      </c>
      <c r="O1341" s="18">
        <v>146</v>
      </c>
      <c r="P1341" s="18">
        <v>126</v>
      </c>
      <c r="Q1341" s="18">
        <v>160</v>
      </c>
      <c r="R1341" s="18">
        <v>356</v>
      </c>
      <c r="S1341" s="24" t="s">
        <v>132</v>
      </c>
      <c r="T1341" s="24" t="s">
        <v>132</v>
      </c>
      <c r="U1341" s="18">
        <v>274</v>
      </c>
    </row>
    <row r="1342" spans="1:21" ht="16.5" customHeight="1">
      <c r="A1342" s="7"/>
      <c r="B1342" s="7"/>
      <c r="C1342" s="7" t="s">
        <v>363</v>
      </c>
      <c r="D1342" s="7"/>
      <c r="E1342" s="7"/>
      <c r="F1342" s="7"/>
      <c r="G1342" s="7"/>
      <c r="H1342" s="7"/>
      <c r="I1342" s="7"/>
      <c r="J1342" s="7"/>
      <c r="K1342" s="7"/>
      <c r="L1342" s="9"/>
      <c r="M1342" s="10"/>
      <c r="N1342" s="10"/>
      <c r="O1342" s="10"/>
      <c r="P1342" s="10"/>
      <c r="Q1342" s="10"/>
      <c r="R1342" s="10"/>
      <c r="S1342" s="10"/>
      <c r="T1342" s="10"/>
      <c r="U1342" s="10"/>
    </row>
    <row r="1343" spans="1:21" ht="16.5" customHeight="1">
      <c r="A1343" s="7"/>
      <c r="B1343" s="7"/>
      <c r="C1343" s="7"/>
      <c r="D1343" s="7" t="s">
        <v>411</v>
      </c>
      <c r="E1343" s="7"/>
      <c r="F1343" s="7"/>
      <c r="G1343" s="7"/>
      <c r="H1343" s="7"/>
      <c r="I1343" s="7"/>
      <c r="J1343" s="7"/>
      <c r="K1343" s="7"/>
      <c r="L1343" s="9"/>
      <c r="M1343" s="10"/>
      <c r="N1343" s="10"/>
      <c r="O1343" s="10"/>
      <c r="P1343" s="10"/>
      <c r="Q1343" s="10"/>
      <c r="R1343" s="10"/>
      <c r="S1343" s="10"/>
      <c r="T1343" s="10"/>
      <c r="U1343" s="10"/>
    </row>
    <row r="1344" spans="1:21" ht="16.5" customHeight="1">
      <c r="A1344" s="7"/>
      <c r="B1344" s="7"/>
      <c r="C1344" s="7"/>
      <c r="D1344" s="7"/>
      <c r="E1344" s="7" t="s">
        <v>412</v>
      </c>
      <c r="F1344" s="7"/>
      <c r="G1344" s="7"/>
      <c r="H1344" s="7"/>
      <c r="I1344" s="7"/>
      <c r="J1344" s="7"/>
      <c r="K1344" s="7"/>
      <c r="L1344" s="9" t="s">
        <v>413</v>
      </c>
      <c r="M1344" s="18">
        <v>266</v>
      </c>
      <c r="N1344" s="27">
        <v>37</v>
      </c>
      <c r="O1344" s="24" t="s">
        <v>132</v>
      </c>
      <c r="P1344" s="27">
        <v>37</v>
      </c>
      <c r="Q1344" s="27">
        <v>78</v>
      </c>
      <c r="R1344" s="24" t="s">
        <v>132</v>
      </c>
      <c r="S1344" s="24" t="s">
        <v>132</v>
      </c>
      <c r="T1344" s="18">
        <v>175</v>
      </c>
      <c r="U1344" s="27">
        <v>56</v>
      </c>
    </row>
    <row r="1345" spans="1:21" ht="16.5" customHeight="1">
      <c r="A1345" s="7"/>
      <c r="B1345" s="7"/>
      <c r="C1345" s="7"/>
      <c r="D1345" s="7"/>
      <c r="E1345" s="7" t="s">
        <v>414</v>
      </c>
      <c r="F1345" s="7"/>
      <c r="G1345" s="7"/>
      <c r="H1345" s="7"/>
      <c r="I1345" s="7"/>
      <c r="J1345" s="7"/>
      <c r="K1345" s="7"/>
      <c r="L1345" s="9" t="s">
        <v>413</v>
      </c>
      <c r="M1345" s="27">
        <v>48</v>
      </c>
      <c r="N1345" s="27">
        <v>54</v>
      </c>
      <c r="O1345" s="25" t="s">
        <v>163</v>
      </c>
      <c r="P1345" s="27">
        <v>38</v>
      </c>
      <c r="Q1345" s="27">
        <v>18</v>
      </c>
      <c r="R1345" s="24" t="s">
        <v>132</v>
      </c>
      <c r="S1345" s="24" t="s">
        <v>132</v>
      </c>
      <c r="T1345" s="25" t="s">
        <v>163</v>
      </c>
      <c r="U1345" s="27">
        <v>40</v>
      </c>
    </row>
    <row r="1346" spans="1:21" ht="29.45" customHeight="1">
      <c r="A1346" s="7"/>
      <c r="B1346" s="7"/>
      <c r="C1346" s="7"/>
      <c r="D1346" s="7"/>
      <c r="E1346" s="69" t="s">
        <v>415</v>
      </c>
      <c r="F1346" s="69"/>
      <c r="G1346" s="69"/>
      <c r="H1346" s="69"/>
      <c r="I1346" s="69"/>
      <c r="J1346" s="69"/>
      <c r="K1346" s="69"/>
      <c r="L1346" s="9" t="s">
        <v>413</v>
      </c>
      <c r="M1346" s="24" t="s">
        <v>132</v>
      </c>
      <c r="N1346" s="24" t="s">
        <v>132</v>
      </c>
      <c r="O1346" s="24" t="s">
        <v>132</v>
      </c>
      <c r="P1346" s="24" t="s">
        <v>132</v>
      </c>
      <c r="Q1346" s="24" t="s">
        <v>132</v>
      </c>
      <c r="R1346" s="24" t="s">
        <v>132</v>
      </c>
      <c r="S1346" s="24" t="s">
        <v>132</v>
      </c>
      <c r="T1346" s="24" t="s">
        <v>132</v>
      </c>
      <c r="U1346" s="24" t="s">
        <v>132</v>
      </c>
    </row>
    <row r="1347" spans="1:21" ht="16.5" customHeight="1">
      <c r="A1347" s="7"/>
      <c r="B1347" s="7"/>
      <c r="C1347" s="7"/>
      <c r="D1347" s="7"/>
      <c r="E1347" s="7" t="s">
        <v>416</v>
      </c>
      <c r="F1347" s="7"/>
      <c r="G1347" s="7"/>
      <c r="H1347" s="7"/>
      <c r="I1347" s="7"/>
      <c r="J1347" s="7"/>
      <c r="K1347" s="7"/>
      <c r="L1347" s="9" t="s">
        <v>413</v>
      </c>
      <c r="M1347" s="27">
        <v>23</v>
      </c>
      <c r="N1347" s="27">
        <v>15</v>
      </c>
      <c r="O1347" s="25" t="s">
        <v>163</v>
      </c>
      <c r="P1347" s="27">
        <v>19</v>
      </c>
      <c r="Q1347" s="27">
        <v>12</v>
      </c>
      <c r="R1347" s="24" t="s">
        <v>132</v>
      </c>
      <c r="S1347" s="24" t="s">
        <v>132</v>
      </c>
      <c r="T1347" s="25" t="s">
        <v>163</v>
      </c>
      <c r="U1347" s="27">
        <v>16</v>
      </c>
    </row>
    <row r="1348" spans="1:21" ht="16.5" customHeight="1">
      <c r="A1348" s="7"/>
      <c r="B1348" s="7"/>
      <c r="C1348" s="7"/>
      <c r="D1348" s="7"/>
      <c r="E1348" s="7" t="s">
        <v>417</v>
      </c>
      <c r="F1348" s="7"/>
      <c r="G1348" s="7"/>
      <c r="H1348" s="7"/>
      <c r="I1348" s="7"/>
      <c r="J1348" s="7"/>
      <c r="K1348" s="7"/>
      <c r="L1348" s="9" t="s">
        <v>413</v>
      </c>
      <c r="M1348" s="27">
        <v>41</v>
      </c>
      <c r="N1348" s="27">
        <v>85</v>
      </c>
      <c r="O1348" s="25" t="s">
        <v>163</v>
      </c>
      <c r="P1348" s="27">
        <v>48</v>
      </c>
      <c r="Q1348" s="24">
        <v>3</v>
      </c>
      <c r="R1348" s="24" t="s">
        <v>132</v>
      </c>
      <c r="S1348" s="24" t="s">
        <v>132</v>
      </c>
      <c r="T1348" s="25" t="s">
        <v>163</v>
      </c>
      <c r="U1348" s="27">
        <v>44</v>
      </c>
    </row>
    <row r="1349" spans="1:21" ht="16.5" customHeight="1">
      <c r="A1349" s="7"/>
      <c r="B1349" s="7"/>
      <c r="C1349" s="7"/>
      <c r="D1349" s="7"/>
      <c r="E1349" s="7" t="s">
        <v>418</v>
      </c>
      <c r="F1349" s="7"/>
      <c r="G1349" s="7"/>
      <c r="H1349" s="7"/>
      <c r="I1349" s="7"/>
      <c r="J1349" s="7"/>
      <c r="K1349" s="7"/>
      <c r="L1349" s="9" t="s">
        <v>413</v>
      </c>
      <c r="M1349" s="27">
        <v>56</v>
      </c>
      <c r="N1349" s="25" t="s">
        <v>163</v>
      </c>
      <c r="O1349" s="25" t="s">
        <v>163</v>
      </c>
      <c r="P1349" s="27">
        <v>29</v>
      </c>
      <c r="Q1349" s="27">
        <v>36</v>
      </c>
      <c r="R1349" s="24" t="s">
        <v>132</v>
      </c>
      <c r="S1349" s="24" t="s">
        <v>132</v>
      </c>
      <c r="T1349" s="24" t="s">
        <v>132</v>
      </c>
      <c r="U1349" s="27">
        <v>39</v>
      </c>
    </row>
    <row r="1350" spans="1:21" ht="16.5" customHeight="1">
      <c r="A1350" s="7"/>
      <c r="B1350" s="7"/>
      <c r="C1350" s="7"/>
      <c r="D1350" s="7"/>
      <c r="E1350" s="7" t="s">
        <v>419</v>
      </c>
      <c r="F1350" s="7"/>
      <c r="G1350" s="7"/>
      <c r="H1350" s="7"/>
      <c r="I1350" s="7"/>
      <c r="J1350" s="7"/>
      <c r="K1350" s="7"/>
      <c r="L1350" s="9" t="s">
        <v>413</v>
      </c>
      <c r="M1350" s="27">
        <v>60</v>
      </c>
      <c r="N1350" s="27">
        <v>69</v>
      </c>
      <c r="O1350" s="25" t="s">
        <v>163</v>
      </c>
      <c r="P1350" s="27">
        <v>43</v>
      </c>
      <c r="Q1350" s="27">
        <v>20</v>
      </c>
      <c r="R1350" s="24" t="s">
        <v>132</v>
      </c>
      <c r="S1350" s="24" t="s">
        <v>132</v>
      </c>
      <c r="T1350" s="25" t="s">
        <v>163</v>
      </c>
      <c r="U1350" s="27">
        <v>47</v>
      </c>
    </row>
    <row r="1351" spans="1:21" ht="16.5" customHeight="1">
      <c r="A1351" s="7"/>
      <c r="B1351" s="7"/>
      <c r="C1351" s="7"/>
      <c r="D1351" s="7"/>
      <c r="E1351" s="7" t="s">
        <v>420</v>
      </c>
      <c r="F1351" s="7"/>
      <c r="G1351" s="7"/>
      <c r="H1351" s="7"/>
      <c r="I1351" s="7"/>
      <c r="J1351" s="7"/>
      <c r="K1351" s="7"/>
      <c r="L1351" s="9" t="s">
        <v>413</v>
      </c>
      <c r="M1351" s="25" t="s">
        <v>163</v>
      </c>
      <c r="N1351" s="18">
        <v>128</v>
      </c>
      <c r="O1351" s="24" t="s">
        <v>132</v>
      </c>
      <c r="P1351" s="27">
        <v>81</v>
      </c>
      <c r="Q1351" s="25" t="s">
        <v>163</v>
      </c>
      <c r="R1351" s="24" t="s">
        <v>132</v>
      </c>
      <c r="S1351" s="24" t="s">
        <v>132</v>
      </c>
      <c r="T1351" s="18">
        <v>130</v>
      </c>
      <c r="U1351" s="18">
        <v>111</v>
      </c>
    </row>
    <row r="1352" spans="1:21" ht="16.5" customHeight="1">
      <c r="A1352" s="7"/>
      <c r="B1352" s="7"/>
      <c r="C1352" s="7"/>
      <c r="D1352" s="7"/>
      <c r="E1352" s="7" t="s">
        <v>421</v>
      </c>
      <c r="F1352" s="7"/>
      <c r="G1352" s="7"/>
      <c r="H1352" s="7"/>
      <c r="I1352" s="7"/>
      <c r="J1352" s="7"/>
      <c r="K1352" s="7"/>
      <c r="L1352" s="9" t="s">
        <v>413</v>
      </c>
      <c r="M1352" s="25" t="s">
        <v>163</v>
      </c>
      <c r="N1352" s="27">
        <v>23</v>
      </c>
      <c r="O1352" s="24" t="s">
        <v>132</v>
      </c>
      <c r="P1352" s="27">
        <v>26</v>
      </c>
      <c r="Q1352" s="27">
        <v>30</v>
      </c>
      <c r="R1352" s="24" t="s">
        <v>132</v>
      </c>
      <c r="S1352" s="24" t="s">
        <v>132</v>
      </c>
      <c r="T1352" s="25" t="s">
        <v>163</v>
      </c>
      <c r="U1352" s="27">
        <v>26</v>
      </c>
    </row>
    <row r="1353" spans="1:21" ht="16.5" customHeight="1">
      <c r="A1353" s="7"/>
      <c r="B1353" s="7"/>
      <c r="C1353" s="7"/>
      <c r="D1353" s="7"/>
      <c r="E1353" s="7" t="s">
        <v>422</v>
      </c>
      <c r="F1353" s="7"/>
      <c r="G1353" s="7"/>
      <c r="H1353" s="7"/>
      <c r="I1353" s="7"/>
      <c r="J1353" s="7"/>
      <c r="K1353" s="7"/>
      <c r="L1353" s="9" t="s">
        <v>413</v>
      </c>
      <c r="M1353" s="25" t="s">
        <v>163</v>
      </c>
      <c r="N1353" s="27">
        <v>60</v>
      </c>
      <c r="O1353" s="24" t="s">
        <v>132</v>
      </c>
      <c r="P1353" s="25" t="s">
        <v>163</v>
      </c>
      <c r="Q1353" s="27">
        <v>13</v>
      </c>
      <c r="R1353" s="24" t="s">
        <v>132</v>
      </c>
      <c r="S1353" s="24" t="s">
        <v>132</v>
      </c>
      <c r="T1353" s="24" t="s">
        <v>132</v>
      </c>
      <c r="U1353" s="27">
        <v>36</v>
      </c>
    </row>
    <row r="1354" spans="1:21" ht="16.5" customHeight="1">
      <c r="A1354" s="7"/>
      <c r="B1354" s="7"/>
      <c r="C1354" s="7"/>
      <c r="D1354" s="7"/>
      <c r="E1354" s="7" t="s">
        <v>423</v>
      </c>
      <c r="F1354" s="7"/>
      <c r="G1354" s="7"/>
      <c r="H1354" s="7"/>
      <c r="I1354" s="7"/>
      <c r="J1354" s="7"/>
      <c r="K1354" s="7"/>
      <c r="L1354" s="9" t="s">
        <v>413</v>
      </c>
      <c r="M1354" s="18">
        <v>315</v>
      </c>
      <c r="N1354" s="27">
        <v>39</v>
      </c>
      <c r="O1354" s="24" t="s">
        <v>132</v>
      </c>
      <c r="P1354" s="18">
        <v>101</v>
      </c>
      <c r="Q1354" s="27">
        <v>92</v>
      </c>
      <c r="R1354" s="24" t="s">
        <v>132</v>
      </c>
      <c r="S1354" s="24" t="s">
        <v>132</v>
      </c>
      <c r="T1354" s="24" t="s">
        <v>132</v>
      </c>
      <c r="U1354" s="18">
        <v>111</v>
      </c>
    </row>
    <row r="1355" spans="1:21" ht="16.5" customHeight="1">
      <c r="A1355" s="7"/>
      <c r="B1355" s="7"/>
      <c r="C1355" s="7"/>
      <c r="D1355" s="7"/>
      <c r="E1355" s="7" t="s">
        <v>424</v>
      </c>
      <c r="F1355" s="7"/>
      <c r="G1355" s="7"/>
      <c r="H1355" s="7"/>
      <c r="I1355" s="7"/>
      <c r="J1355" s="7"/>
      <c r="K1355" s="7"/>
      <c r="L1355" s="9" t="s">
        <v>413</v>
      </c>
      <c r="M1355" s="18">
        <v>196</v>
      </c>
      <c r="N1355" s="27">
        <v>34</v>
      </c>
      <c r="O1355" s="24" t="s">
        <v>132</v>
      </c>
      <c r="P1355" s="27">
        <v>74</v>
      </c>
      <c r="Q1355" s="27">
        <v>56</v>
      </c>
      <c r="R1355" s="24" t="s">
        <v>132</v>
      </c>
      <c r="S1355" s="24" t="s">
        <v>132</v>
      </c>
      <c r="T1355" s="25" t="s">
        <v>163</v>
      </c>
      <c r="U1355" s="27">
        <v>63</v>
      </c>
    </row>
    <row r="1356" spans="1:21" ht="16.5" customHeight="1">
      <c r="A1356" s="7"/>
      <c r="B1356" s="7"/>
      <c r="C1356" s="7"/>
      <c r="D1356" s="7"/>
      <c r="E1356" s="7" t="s">
        <v>425</v>
      </c>
      <c r="F1356" s="7"/>
      <c r="G1356" s="7"/>
      <c r="H1356" s="7"/>
      <c r="I1356" s="7"/>
      <c r="J1356" s="7"/>
      <c r="K1356" s="7"/>
      <c r="L1356" s="9" t="s">
        <v>413</v>
      </c>
      <c r="M1356" s="27">
        <v>40</v>
      </c>
      <c r="N1356" s="25" t="s">
        <v>163</v>
      </c>
      <c r="O1356" s="24" t="s">
        <v>132</v>
      </c>
      <c r="P1356" s="27">
        <v>54</v>
      </c>
      <c r="Q1356" s="18">
        <v>191</v>
      </c>
      <c r="R1356" s="24" t="s">
        <v>132</v>
      </c>
      <c r="S1356" s="24" t="s">
        <v>132</v>
      </c>
      <c r="T1356" s="24" t="s">
        <v>132</v>
      </c>
      <c r="U1356" s="27">
        <v>60</v>
      </c>
    </row>
    <row r="1357" spans="1:21" ht="16.5" customHeight="1">
      <c r="A1357" s="7"/>
      <c r="B1357" s="7"/>
      <c r="C1357" s="7"/>
      <c r="D1357" s="7"/>
      <c r="E1357" s="7" t="s">
        <v>426</v>
      </c>
      <c r="F1357" s="7"/>
      <c r="G1357" s="7"/>
      <c r="H1357" s="7"/>
      <c r="I1357" s="7"/>
      <c r="J1357" s="7"/>
      <c r="K1357" s="7"/>
      <c r="L1357" s="9" t="s">
        <v>413</v>
      </c>
      <c r="M1357" s="27">
        <v>47</v>
      </c>
      <c r="N1357" s="18">
        <v>190</v>
      </c>
      <c r="O1357" s="24" t="s">
        <v>132</v>
      </c>
      <c r="P1357" s="27">
        <v>77</v>
      </c>
      <c r="Q1357" s="18">
        <v>195</v>
      </c>
      <c r="R1357" s="24" t="s">
        <v>132</v>
      </c>
      <c r="S1357" s="24" t="s">
        <v>132</v>
      </c>
      <c r="T1357" s="24" t="s">
        <v>132</v>
      </c>
      <c r="U1357" s="27">
        <v>78</v>
      </c>
    </row>
    <row r="1358" spans="1:21" ht="29.45" customHeight="1">
      <c r="A1358" s="7"/>
      <c r="B1358" s="7"/>
      <c r="C1358" s="7"/>
      <c r="D1358" s="7"/>
      <c r="E1358" s="69" t="s">
        <v>427</v>
      </c>
      <c r="F1358" s="69"/>
      <c r="G1358" s="69"/>
      <c r="H1358" s="69"/>
      <c r="I1358" s="69"/>
      <c r="J1358" s="69"/>
      <c r="K1358" s="69"/>
      <c r="L1358" s="9" t="s">
        <v>413</v>
      </c>
      <c r="M1358" s="18">
        <v>125</v>
      </c>
      <c r="N1358" s="25" t="s">
        <v>163</v>
      </c>
      <c r="O1358" s="25" t="s">
        <v>163</v>
      </c>
      <c r="P1358" s="25" t="s">
        <v>163</v>
      </c>
      <c r="Q1358" s="25" t="s">
        <v>163</v>
      </c>
      <c r="R1358" s="24" t="s">
        <v>132</v>
      </c>
      <c r="S1358" s="24" t="s">
        <v>132</v>
      </c>
      <c r="T1358" s="25" t="s">
        <v>163</v>
      </c>
      <c r="U1358" s="27">
        <v>94</v>
      </c>
    </row>
    <row r="1359" spans="1:21" ht="16.5" customHeight="1">
      <c r="A1359" s="7"/>
      <c r="B1359" s="7"/>
      <c r="C1359" s="7"/>
      <c r="D1359" s="7"/>
      <c r="E1359" s="7" t="s">
        <v>428</v>
      </c>
      <c r="F1359" s="7"/>
      <c r="G1359" s="7"/>
      <c r="H1359" s="7"/>
      <c r="I1359" s="7"/>
      <c r="J1359" s="7"/>
      <c r="K1359" s="7"/>
      <c r="L1359" s="9" t="s">
        <v>413</v>
      </c>
      <c r="M1359" s="27">
        <v>61</v>
      </c>
      <c r="N1359" s="27">
        <v>33</v>
      </c>
      <c r="O1359" s="27">
        <v>21</v>
      </c>
      <c r="P1359" s="27">
        <v>34</v>
      </c>
      <c r="Q1359" s="27">
        <v>26</v>
      </c>
      <c r="R1359" s="24" t="s">
        <v>132</v>
      </c>
      <c r="S1359" s="24" t="s">
        <v>132</v>
      </c>
      <c r="T1359" s="27">
        <v>89</v>
      </c>
      <c r="U1359" s="27">
        <v>37</v>
      </c>
    </row>
    <row r="1360" spans="1:21" ht="16.5" customHeight="1">
      <c r="A1360" s="7"/>
      <c r="B1360" s="7"/>
      <c r="C1360" s="7"/>
      <c r="D1360" s="7" t="s">
        <v>429</v>
      </c>
      <c r="E1360" s="7"/>
      <c r="F1360" s="7"/>
      <c r="G1360" s="7"/>
      <c r="H1360" s="7"/>
      <c r="I1360" s="7"/>
      <c r="J1360" s="7"/>
      <c r="K1360" s="7"/>
      <c r="L1360" s="9"/>
      <c r="M1360" s="10"/>
      <c r="N1360" s="10"/>
      <c r="O1360" s="10"/>
      <c r="P1360" s="10"/>
      <c r="Q1360" s="10"/>
      <c r="R1360" s="10"/>
      <c r="S1360" s="10"/>
      <c r="T1360" s="10"/>
      <c r="U1360" s="10"/>
    </row>
    <row r="1361" spans="1:21" ht="16.5" customHeight="1">
      <c r="A1361" s="7"/>
      <c r="B1361" s="7"/>
      <c r="C1361" s="7"/>
      <c r="D1361" s="7"/>
      <c r="E1361" s="7" t="s">
        <v>412</v>
      </c>
      <c r="F1361" s="7"/>
      <c r="G1361" s="7"/>
      <c r="H1361" s="7"/>
      <c r="I1361" s="7"/>
      <c r="J1361" s="7"/>
      <c r="K1361" s="7"/>
      <c r="L1361" s="9" t="s">
        <v>413</v>
      </c>
      <c r="M1361" s="18">
        <v>350</v>
      </c>
      <c r="N1361" s="18">
        <v>250</v>
      </c>
      <c r="O1361" s="24" t="s">
        <v>132</v>
      </c>
      <c r="P1361" s="18">
        <v>163</v>
      </c>
      <c r="Q1361" s="18">
        <v>308</v>
      </c>
      <c r="R1361" s="24" t="s">
        <v>132</v>
      </c>
      <c r="S1361" s="24" t="s">
        <v>132</v>
      </c>
      <c r="T1361" s="18">
        <v>429</v>
      </c>
      <c r="U1361" s="18">
        <v>314</v>
      </c>
    </row>
    <row r="1362" spans="1:21" ht="16.5" customHeight="1">
      <c r="A1362" s="7"/>
      <c r="B1362" s="7"/>
      <c r="C1362" s="7"/>
      <c r="D1362" s="7"/>
      <c r="E1362" s="7" t="s">
        <v>414</v>
      </c>
      <c r="F1362" s="7"/>
      <c r="G1362" s="7"/>
      <c r="H1362" s="7"/>
      <c r="I1362" s="7"/>
      <c r="J1362" s="7"/>
      <c r="K1362" s="7"/>
      <c r="L1362" s="9" t="s">
        <v>413</v>
      </c>
      <c r="M1362" s="18">
        <v>139</v>
      </c>
      <c r="N1362" s="18">
        <v>160</v>
      </c>
      <c r="O1362" s="25" t="s">
        <v>163</v>
      </c>
      <c r="P1362" s="27">
        <v>85</v>
      </c>
      <c r="Q1362" s="27">
        <v>69</v>
      </c>
      <c r="R1362" s="24" t="s">
        <v>132</v>
      </c>
      <c r="S1362" s="24" t="s">
        <v>132</v>
      </c>
      <c r="T1362" s="25" t="s">
        <v>163</v>
      </c>
      <c r="U1362" s="18">
        <v>111</v>
      </c>
    </row>
    <row r="1363" spans="1:21" ht="29.45" customHeight="1">
      <c r="A1363" s="7"/>
      <c r="B1363" s="7"/>
      <c r="C1363" s="7"/>
      <c r="D1363" s="7"/>
      <c r="E1363" s="69" t="s">
        <v>415</v>
      </c>
      <c r="F1363" s="69"/>
      <c r="G1363" s="69"/>
      <c r="H1363" s="69"/>
      <c r="I1363" s="69"/>
      <c r="J1363" s="69"/>
      <c r="K1363" s="69"/>
      <c r="L1363" s="9" t="s">
        <v>413</v>
      </c>
      <c r="M1363" s="24" t="s">
        <v>132</v>
      </c>
      <c r="N1363" s="24" t="s">
        <v>132</v>
      </c>
      <c r="O1363" s="24" t="s">
        <v>132</v>
      </c>
      <c r="P1363" s="24" t="s">
        <v>132</v>
      </c>
      <c r="Q1363" s="24" t="s">
        <v>132</v>
      </c>
      <c r="R1363" s="24" t="s">
        <v>132</v>
      </c>
      <c r="S1363" s="24" t="s">
        <v>132</v>
      </c>
      <c r="T1363" s="24" t="s">
        <v>132</v>
      </c>
      <c r="U1363" s="24" t="s">
        <v>132</v>
      </c>
    </row>
    <row r="1364" spans="1:21" ht="16.5" customHeight="1">
      <c r="A1364" s="7"/>
      <c r="B1364" s="7"/>
      <c r="C1364" s="7"/>
      <c r="D1364" s="7"/>
      <c r="E1364" s="7" t="s">
        <v>416</v>
      </c>
      <c r="F1364" s="7"/>
      <c r="G1364" s="7"/>
      <c r="H1364" s="7"/>
      <c r="I1364" s="7"/>
      <c r="J1364" s="7"/>
      <c r="K1364" s="7"/>
      <c r="L1364" s="9" t="s">
        <v>413</v>
      </c>
      <c r="M1364" s="27">
        <v>83</v>
      </c>
      <c r="N1364" s="27">
        <v>95</v>
      </c>
      <c r="O1364" s="25" t="s">
        <v>163</v>
      </c>
      <c r="P1364" s="27">
        <v>81</v>
      </c>
      <c r="Q1364" s="27">
        <v>52</v>
      </c>
      <c r="R1364" s="24" t="s">
        <v>132</v>
      </c>
      <c r="S1364" s="24" t="s">
        <v>132</v>
      </c>
      <c r="T1364" s="25" t="s">
        <v>163</v>
      </c>
      <c r="U1364" s="27">
        <v>82</v>
      </c>
    </row>
    <row r="1365" spans="1:21" ht="16.5" customHeight="1">
      <c r="A1365" s="7"/>
      <c r="B1365" s="7"/>
      <c r="C1365" s="7"/>
      <c r="D1365" s="7"/>
      <c r="E1365" s="7" t="s">
        <v>417</v>
      </c>
      <c r="F1365" s="7"/>
      <c r="G1365" s="7"/>
      <c r="H1365" s="7"/>
      <c r="I1365" s="7"/>
      <c r="J1365" s="7"/>
      <c r="K1365" s="7"/>
      <c r="L1365" s="9" t="s">
        <v>413</v>
      </c>
      <c r="M1365" s="18">
        <v>271</v>
      </c>
      <c r="N1365" s="18">
        <v>207</v>
      </c>
      <c r="O1365" s="25" t="s">
        <v>163</v>
      </c>
      <c r="P1365" s="27">
        <v>94</v>
      </c>
      <c r="Q1365" s="27">
        <v>44</v>
      </c>
      <c r="R1365" s="24" t="s">
        <v>132</v>
      </c>
      <c r="S1365" s="24" t="s">
        <v>132</v>
      </c>
      <c r="T1365" s="25" t="s">
        <v>163</v>
      </c>
      <c r="U1365" s="18">
        <v>147</v>
      </c>
    </row>
    <row r="1366" spans="1:21" ht="16.5" customHeight="1">
      <c r="A1366" s="7"/>
      <c r="B1366" s="7"/>
      <c r="C1366" s="7"/>
      <c r="D1366" s="7"/>
      <c r="E1366" s="7" t="s">
        <v>418</v>
      </c>
      <c r="F1366" s="7"/>
      <c r="G1366" s="7"/>
      <c r="H1366" s="7"/>
      <c r="I1366" s="7"/>
      <c r="J1366" s="7"/>
      <c r="K1366" s="7"/>
      <c r="L1366" s="9" t="s">
        <v>413</v>
      </c>
      <c r="M1366" s="18">
        <v>194</v>
      </c>
      <c r="N1366" s="25" t="s">
        <v>163</v>
      </c>
      <c r="O1366" s="25" t="s">
        <v>163</v>
      </c>
      <c r="P1366" s="27">
        <v>92</v>
      </c>
      <c r="Q1366" s="18">
        <v>110</v>
      </c>
      <c r="R1366" s="24" t="s">
        <v>132</v>
      </c>
      <c r="S1366" s="24" t="s">
        <v>132</v>
      </c>
      <c r="T1366" s="24" t="s">
        <v>132</v>
      </c>
      <c r="U1366" s="18">
        <v>125</v>
      </c>
    </row>
    <row r="1367" spans="1:21" ht="16.5" customHeight="1">
      <c r="A1367" s="7"/>
      <c r="B1367" s="7"/>
      <c r="C1367" s="7"/>
      <c r="D1367" s="7"/>
      <c r="E1367" s="7" t="s">
        <v>419</v>
      </c>
      <c r="F1367" s="7"/>
      <c r="G1367" s="7"/>
      <c r="H1367" s="7"/>
      <c r="I1367" s="7"/>
      <c r="J1367" s="7"/>
      <c r="K1367" s="7"/>
      <c r="L1367" s="9" t="s">
        <v>413</v>
      </c>
      <c r="M1367" s="18">
        <v>261</v>
      </c>
      <c r="N1367" s="18">
        <v>335</v>
      </c>
      <c r="O1367" s="25" t="s">
        <v>163</v>
      </c>
      <c r="P1367" s="27">
        <v>95</v>
      </c>
      <c r="Q1367" s="18">
        <v>105</v>
      </c>
      <c r="R1367" s="24" t="s">
        <v>132</v>
      </c>
      <c r="S1367" s="24" t="s">
        <v>132</v>
      </c>
      <c r="T1367" s="25" t="s">
        <v>163</v>
      </c>
      <c r="U1367" s="18">
        <v>187</v>
      </c>
    </row>
    <row r="1368" spans="1:21" ht="16.5" customHeight="1">
      <c r="A1368" s="7"/>
      <c r="B1368" s="7"/>
      <c r="C1368" s="7"/>
      <c r="D1368" s="7"/>
      <c r="E1368" s="7" t="s">
        <v>420</v>
      </c>
      <c r="F1368" s="7"/>
      <c r="G1368" s="7"/>
      <c r="H1368" s="7"/>
      <c r="I1368" s="7"/>
      <c r="J1368" s="7"/>
      <c r="K1368" s="7"/>
      <c r="L1368" s="9" t="s">
        <v>413</v>
      </c>
      <c r="M1368" s="25" t="s">
        <v>163</v>
      </c>
      <c r="N1368" s="18">
        <v>449</v>
      </c>
      <c r="O1368" s="24" t="s">
        <v>132</v>
      </c>
      <c r="P1368" s="18">
        <v>210</v>
      </c>
      <c r="Q1368" s="25" t="s">
        <v>163</v>
      </c>
      <c r="R1368" s="24" t="s">
        <v>132</v>
      </c>
      <c r="S1368" s="24" t="s">
        <v>132</v>
      </c>
      <c r="T1368" s="18">
        <v>331</v>
      </c>
      <c r="U1368" s="18">
        <v>369</v>
      </c>
    </row>
    <row r="1369" spans="1:21" ht="16.5" customHeight="1">
      <c r="A1369" s="7"/>
      <c r="B1369" s="7"/>
      <c r="C1369" s="7"/>
      <c r="D1369" s="7"/>
      <c r="E1369" s="7" t="s">
        <v>421</v>
      </c>
      <c r="F1369" s="7"/>
      <c r="G1369" s="7"/>
      <c r="H1369" s="7"/>
      <c r="I1369" s="7"/>
      <c r="J1369" s="7"/>
      <c r="K1369" s="7"/>
      <c r="L1369" s="9" t="s">
        <v>413</v>
      </c>
      <c r="M1369" s="25" t="s">
        <v>163</v>
      </c>
      <c r="N1369" s="18">
        <v>130</v>
      </c>
      <c r="O1369" s="24" t="s">
        <v>132</v>
      </c>
      <c r="P1369" s="18">
        <v>167</v>
      </c>
      <c r="Q1369" s="27">
        <v>98</v>
      </c>
      <c r="R1369" s="24" t="s">
        <v>132</v>
      </c>
      <c r="S1369" s="24" t="s">
        <v>132</v>
      </c>
      <c r="T1369" s="25" t="s">
        <v>163</v>
      </c>
      <c r="U1369" s="18">
        <v>140</v>
      </c>
    </row>
    <row r="1370" spans="1:21" ht="16.5" customHeight="1">
      <c r="A1370" s="7"/>
      <c r="B1370" s="7"/>
      <c r="C1370" s="7"/>
      <c r="D1370" s="7"/>
      <c r="E1370" s="7" t="s">
        <v>422</v>
      </c>
      <c r="F1370" s="7"/>
      <c r="G1370" s="7"/>
      <c r="H1370" s="7"/>
      <c r="I1370" s="7"/>
      <c r="J1370" s="7"/>
      <c r="K1370" s="7"/>
      <c r="L1370" s="9" t="s">
        <v>413</v>
      </c>
      <c r="M1370" s="25" t="s">
        <v>163</v>
      </c>
      <c r="N1370" s="18">
        <v>172</v>
      </c>
      <c r="O1370" s="24" t="s">
        <v>132</v>
      </c>
      <c r="P1370" s="25" t="s">
        <v>163</v>
      </c>
      <c r="Q1370" s="27">
        <v>48</v>
      </c>
      <c r="R1370" s="24" t="s">
        <v>132</v>
      </c>
      <c r="S1370" s="24" t="s">
        <v>132</v>
      </c>
      <c r="T1370" s="24" t="s">
        <v>132</v>
      </c>
      <c r="U1370" s="18">
        <v>161</v>
      </c>
    </row>
    <row r="1371" spans="1:21" ht="16.5" customHeight="1">
      <c r="A1371" s="7"/>
      <c r="B1371" s="7"/>
      <c r="C1371" s="7"/>
      <c r="D1371" s="7"/>
      <c r="E1371" s="7" t="s">
        <v>423</v>
      </c>
      <c r="F1371" s="7"/>
      <c r="G1371" s="7"/>
      <c r="H1371" s="7"/>
      <c r="I1371" s="7"/>
      <c r="J1371" s="7"/>
      <c r="K1371" s="7"/>
      <c r="L1371" s="9" t="s">
        <v>413</v>
      </c>
      <c r="M1371" s="18">
        <v>356</v>
      </c>
      <c r="N1371" s="18">
        <v>362</v>
      </c>
      <c r="O1371" s="24" t="s">
        <v>132</v>
      </c>
      <c r="P1371" s="18">
        <v>290</v>
      </c>
      <c r="Q1371" s="18">
        <v>332</v>
      </c>
      <c r="R1371" s="24" t="s">
        <v>132</v>
      </c>
      <c r="S1371" s="24" t="s">
        <v>132</v>
      </c>
      <c r="T1371" s="24" t="s">
        <v>132</v>
      </c>
      <c r="U1371" s="18">
        <v>348</v>
      </c>
    </row>
    <row r="1372" spans="1:21" ht="16.5" customHeight="1">
      <c r="A1372" s="7"/>
      <c r="B1372" s="7"/>
      <c r="C1372" s="7"/>
      <c r="D1372" s="7"/>
      <c r="E1372" s="7" t="s">
        <v>424</v>
      </c>
      <c r="F1372" s="7"/>
      <c r="G1372" s="7"/>
      <c r="H1372" s="7"/>
      <c r="I1372" s="7"/>
      <c r="J1372" s="7"/>
      <c r="K1372" s="7"/>
      <c r="L1372" s="9" t="s">
        <v>413</v>
      </c>
      <c r="M1372" s="18">
        <v>329</v>
      </c>
      <c r="N1372" s="18">
        <v>187</v>
      </c>
      <c r="O1372" s="24" t="s">
        <v>132</v>
      </c>
      <c r="P1372" s="18">
        <v>246</v>
      </c>
      <c r="Q1372" s="18">
        <v>178</v>
      </c>
      <c r="R1372" s="24" t="s">
        <v>132</v>
      </c>
      <c r="S1372" s="24" t="s">
        <v>132</v>
      </c>
      <c r="T1372" s="25" t="s">
        <v>163</v>
      </c>
      <c r="U1372" s="18">
        <v>297</v>
      </c>
    </row>
    <row r="1373" spans="1:21" ht="16.5" customHeight="1">
      <c r="A1373" s="7"/>
      <c r="B1373" s="7"/>
      <c r="C1373" s="7"/>
      <c r="D1373" s="7"/>
      <c r="E1373" s="7" t="s">
        <v>425</v>
      </c>
      <c r="F1373" s="7"/>
      <c r="G1373" s="7"/>
      <c r="H1373" s="7"/>
      <c r="I1373" s="7"/>
      <c r="J1373" s="7"/>
      <c r="K1373" s="7"/>
      <c r="L1373" s="9" t="s">
        <v>413</v>
      </c>
      <c r="M1373" s="18">
        <v>137</v>
      </c>
      <c r="N1373" s="25" t="s">
        <v>163</v>
      </c>
      <c r="O1373" s="24" t="s">
        <v>132</v>
      </c>
      <c r="P1373" s="18">
        <v>139</v>
      </c>
      <c r="Q1373" s="18">
        <v>337</v>
      </c>
      <c r="R1373" s="24" t="s">
        <v>132</v>
      </c>
      <c r="S1373" s="24" t="s">
        <v>132</v>
      </c>
      <c r="T1373" s="24" t="s">
        <v>132</v>
      </c>
      <c r="U1373" s="18">
        <v>261</v>
      </c>
    </row>
    <row r="1374" spans="1:21" ht="16.5" customHeight="1">
      <c r="A1374" s="7"/>
      <c r="B1374" s="7"/>
      <c r="C1374" s="7"/>
      <c r="D1374" s="7"/>
      <c r="E1374" s="7" t="s">
        <v>426</v>
      </c>
      <c r="F1374" s="7"/>
      <c r="G1374" s="7"/>
      <c r="H1374" s="7"/>
      <c r="I1374" s="7"/>
      <c r="J1374" s="7"/>
      <c r="K1374" s="7"/>
      <c r="L1374" s="9" t="s">
        <v>413</v>
      </c>
      <c r="M1374" s="18">
        <v>139</v>
      </c>
      <c r="N1374" s="18">
        <v>493</v>
      </c>
      <c r="O1374" s="24" t="s">
        <v>132</v>
      </c>
      <c r="P1374" s="18">
        <v>181</v>
      </c>
      <c r="Q1374" s="18">
        <v>344</v>
      </c>
      <c r="R1374" s="24" t="s">
        <v>132</v>
      </c>
      <c r="S1374" s="24" t="s">
        <v>132</v>
      </c>
      <c r="T1374" s="24" t="s">
        <v>132</v>
      </c>
      <c r="U1374" s="18">
        <v>312</v>
      </c>
    </row>
    <row r="1375" spans="1:21" ht="29.45" customHeight="1">
      <c r="A1375" s="7"/>
      <c r="B1375" s="7"/>
      <c r="C1375" s="7"/>
      <c r="D1375" s="7"/>
      <c r="E1375" s="69" t="s">
        <v>427</v>
      </c>
      <c r="F1375" s="69"/>
      <c r="G1375" s="69"/>
      <c r="H1375" s="69"/>
      <c r="I1375" s="69"/>
      <c r="J1375" s="69"/>
      <c r="K1375" s="69"/>
      <c r="L1375" s="9" t="s">
        <v>413</v>
      </c>
      <c r="M1375" s="18">
        <v>262</v>
      </c>
      <c r="N1375" s="25" t="s">
        <v>163</v>
      </c>
      <c r="O1375" s="25" t="s">
        <v>163</v>
      </c>
      <c r="P1375" s="25" t="s">
        <v>163</v>
      </c>
      <c r="Q1375" s="25" t="s">
        <v>163</v>
      </c>
      <c r="R1375" s="24" t="s">
        <v>132</v>
      </c>
      <c r="S1375" s="24" t="s">
        <v>132</v>
      </c>
      <c r="T1375" s="25" t="s">
        <v>163</v>
      </c>
      <c r="U1375" s="18">
        <v>239</v>
      </c>
    </row>
    <row r="1376" spans="1:21" ht="16.5" customHeight="1">
      <c r="A1376" s="7"/>
      <c r="B1376" s="7"/>
      <c r="C1376" s="7"/>
      <c r="D1376" s="7"/>
      <c r="E1376" s="7" t="s">
        <v>428</v>
      </c>
      <c r="F1376" s="7"/>
      <c r="G1376" s="7"/>
      <c r="H1376" s="7"/>
      <c r="I1376" s="7"/>
      <c r="J1376" s="7"/>
      <c r="K1376" s="7"/>
      <c r="L1376" s="9" t="s">
        <v>413</v>
      </c>
      <c r="M1376" s="18">
        <v>323</v>
      </c>
      <c r="N1376" s="18">
        <v>215</v>
      </c>
      <c r="O1376" s="27">
        <v>80</v>
      </c>
      <c r="P1376" s="18">
        <v>135</v>
      </c>
      <c r="Q1376" s="18">
        <v>201</v>
      </c>
      <c r="R1376" s="24" t="s">
        <v>132</v>
      </c>
      <c r="S1376" s="24" t="s">
        <v>132</v>
      </c>
      <c r="T1376" s="18">
        <v>310</v>
      </c>
      <c r="U1376" s="18">
        <v>245</v>
      </c>
    </row>
    <row r="1377" spans="1:21" ht="16.5" customHeight="1">
      <c r="A1377" s="7"/>
      <c r="B1377" s="7"/>
      <c r="C1377" s="7" t="s">
        <v>430</v>
      </c>
      <c r="D1377" s="7"/>
      <c r="E1377" s="7"/>
      <c r="F1377" s="7"/>
      <c r="G1377" s="7"/>
      <c r="H1377" s="7"/>
      <c r="I1377" s="7"/>
      <c r="J1377" s="7"/>
      <c r="K1377" s="7"/>
      <c r="L1377" s="9"/>
      <c r="M1377" s="10"/>
      <c r="N1377" s="10"/>
      <c r="O1377" s="10"/>
      <c r="P1377" s="10"/>
      <c r="Q1377" s="10"/>
      <c r="R1377" s="10"/>
      <c r="S1377" s="10"/>
      <c r="T1377" s="10"/>
      <c r="U1377" s="10"/>
    </row>
    <row r="1378" spans="1:21" ht="16.5" customHeight="1">
      <c r="A1378" s="7"/>
      <c r="B1378" s="7"/>
      <c r="C1378" s="7"/>
      <c r="D1378" s="7" t="s">
        <v>411</v>
      </c>
      <c r="E1378" s="7"/>
      <c r="F1378" s="7"/>
      <c r="G1378" s="7"/>
      <c r="H1378" s="7"/>
      <c r="I1378" s="7"/>
      <c r="J1378" s="7"/>
      <c r="K1378" s="7"/>
      <c r="L1378" s="9"/>
      <c r="M1378" s="10"/>
      <c r="N1378" s="10"/>
      <c r="O1378" s="10"/>
      <c r="P1378" s="10"/>
      <c r="Q1378" s="10"/>
      <c r="R1378" s="10"/>
      <c r="S1378" s="10"/>
      <c r="T1378" s="10"/>
      <c r="U1378" s="10"/>
    </row>
    <row r="1379" spans="1:21" ht="16.5" customHeight="1">
      <c r="A1379" s="7"/>
      <c r="B1379" s="7"/>
      <c r="C1379" s="7"/>
      <c r="D1379" s="7"/>
      <c r="E1379" s="7" t="s">
        <v>412</v>
      </c>
      <c r="F1379" s="7"/>
      <c r="G1379" s="7"/>
      <c r="H1379" s="7"/>
      <c r="I1379" s="7"/>
      <c r="J1379" s="7"/>
      <c r="K1379" s="7"/>
      <c r="L1379" s="9" t="s">
        <v>413</v>
      </c>
      <c r="M1379" s="18">
        <v>231</v>
      </c>
      <c r="N1379" s="27">
        <v>41</v>
      </c>
      <c r="O1379" s="27">
        <v>49</v>
      </c>
      <c r="P1379" s="27">
        <v>43</v>
      </c>
      <c r="Q1379" s="27">
        <v>78</v>
      </c>
      <c r="R1379" s="18">
        <v>166</v>
      </c>
      <c r="S1379" s="18">
        <v>125</v>
      </c>
      <c r="T1379" s="18">
        <v>116</v>
      </c>
      <c r="U1379" s="27">
        <v>82</v>
      </c>
    </row>
    <row r="1380" spans="1:21" ht="16.5" customHeight="1">
      <c r="A1380" s="7"/>
      <c r="B1380" s="7"/>
      <c r="C1380" s="7"/>
      <c r="D1380" s="7"/>
      <c r="E1380" s="7" t="s">
        <v>414</v>
      </c>
      <c r="F1380" s="7"/>
      <c r="G1380" s="7"/>
      <c r="H1380" s="7"/>
      <c r="I1380" s="7"/>
      <c r="J1380" s="7"/>
      <c r="K1380" s="7"/>
      <c r="L1380" s="9" t="s">
        <v>413</v>
      </c>
      <c r="M1380" s="27">
        <v>55</v>
      </c>
      <c r="N1380" s="27">
        <v>46</v>
      </c>
      <c r="O1380" s="27">
        <v>43</v>
      </c>
      <c r="P1380" s="27">
        <v>28</v>
      </c>
      <c r="Q1380" s="27">
        <v>35</v>
      </c>
      <c r="R1380" s="27">
        <v>71</v>
      </c>
      <c r="S1380" s="27">
        <v>65</v>
      </c>
      <c r="T1380" s="27">
        <v>50</v>
      </c>
      <c r="U1380" s="27">
        <v>47</v>
      </c>
    </row>
    <row r="1381" spans="1:21" ht="29.45" customHeight="1">
      <c r="A1381" s="7"/>
      <c r="B1381" s="7"/>
      <c r="C1381" s="7"/>
      <c r="D1381" s="7"/>
      <c r="E1381" s="69" t="s">
        <v>415</v>
      </c>
      <c r="F1381" s="69"/>
      <c r="G1381" s="69"/>
      <c r="H1381" s="69"/>
      <c r="I1381" s="69"/>
      <c r="J1381" s="69"/>
      <c r="K1381" s="69"/>
      <c r="L1381" s="9" t="s">
        <v>413</v>
      </c>
      <c r="M1381" s="27">
        <v>26</v>
      </c>
      <c r="N1381" s="27">
        <v>21</v>
      </c>
      <c r="O1381" s="24">
        <v>7</v>
      </c>
      <c r="P1381" s="27">
        <v>20</v>
      </c>
      <c r="Q1381" s="27">
        <v>19</v>
      </c>
      <c r="R1381" s="27">
        <v>17</v>
      </c>
      <c r="S1381" s="25" t="s">
        <v>163</v>
      </c>
      <c r="T1381" s="24" t="s">
        <v>132</v>
      </c>
      <c r="U1381" s="27">
        <v>18</v>
      </c>
    </row>
    <row r="1382" spans="1:21" ht="16.5" customHeight="1">
      <c r="A1382" s="7"/>
      <c r="B1382" s="7"/>
      <c r="C1382" s="7"/>
      <c r="D1382" s="7"/>
      <c r="E1382" s="7" t="s">
        <v>416</v>
      </c>
      <c r="F1382" s="7"/>
      <c r="G1382" s="7"/>
      <c r="H1382" s="7"/>
      <c r="I1382" s="7"/>
      <c r="J1382" s="7"/>
      <c r="K1382" s="7"/>
      <c r="L1382" s="9" t="s">
        <v>413</v>
      </c>
      <c r="M1382" s="27">
        <v>27</v>
      </c>
      <c r="N1382" s="27">
        <v>21</v>
      </c>
      <c r="O1382" s="27">
        <v>24</v>
      </c>
      <c r="P1382" s="27">
        <v>19</v>
      </c>
      <c r="Q1382" s="27">
        <v>31</v>
      </c>
      <c r="R1382" s="27">
        <v>31</v>
      </c>
      <c r="S1382" s="27">
        <v>29</v>
      </c>
      <c r="T1382" s="27">
        <v>47</v>
      </c>
      <c r="U1382" s="27">
        <v>23</v>
      </c>
    </row>
    <row r="1383" spans="1:21" ht="16.5" customHeight="1">
      <c r="A1383" s="7"/>
      <c r="B1383" s="7"/>
      <c r="C1383" s="7"/>
      <c r="D1383" s="7"/>
      <c r="E1383" s="7" t="s">
        <v>417</v>
      </c>
      <c r="F1383" s="7"/>
      <c r="G1383" s="7"/>
      <c r="H1383" s="7"/>
      <c r="I1383" s="7"/>
      <c r="J1383" s="7"/>
      <c r="K1383" s="7"/>
      <c r="L1383" s="9" t="s">
        <v>413</v>
      </c>
      <c r="M1383" s="27">
        <v>65</v>
      </c>
      <c r="N1383" s="27">
        <v>70</v>
      </c>
      <c r="O1383" s="27">
        <v>52</v>
      </c>
      <c r="P1383" s="27">
        <v>40</v>
      </c>
      <c r="Q1383" s="27">
        <v>21</v>
      </c>
      <c r="R1383" s="25" t="s">
        <v>163</v>
      </c>
      <c r="S1383" s="25" t="s">
        <v>163</v>
      </c>
      <c r="T1383" s="27">
        <v>70</v>
      </c>
      <c r="U1383" s="27">
        <v>59</v>
      </c>
    </row>
    <row r="1384" spans="1:21" ht="16.5" customHeight="1">
      <c r="A1384" s="7"/>
      <c r="B1384" s="7"/>
      <c r="C1384" s="7"/>
      <c r="D1384" s="7"/>
      <c r="E1384" s="7" t="s">
        <v>418</v>
      </c>
      <c r="F1384" s="7"/>
      <c r="G1384" s="7"/>
      <c r="H1384" s="7"/>
      <c r="I1384" s="7"/>
      <c r="J1384" s="7"/>
      <c r="K1384" s="7"/>
      <c r="L1384" s="9" t="s">
        <v>413</v>
      </c>
      <c r="M1384" s="27">
        <v>56</v>
      </c>
      <c r="N1384" s="27">
        <v>62</v>
      </c>
      <c r="O1384" s="27">
        <v>58</v>
      </c>
      <c r="P1384" s="27">
        <v>33</v>
      </c>
      <c r="Q1384" s="27">
        <v>47</v>
      </c>
      <c r="R1384" s="27">
        <v>70</v>
      </c>
      <c r="S1384" s="27">
        <v>63</v>
      </c>
      <c r="T1384" s="25" t="s">
        <v>163</v>
      </c>
      <c r="U1384" s="27">
        <v>52</v>
      </c>
    </row>
    <row r="1385" spans="1:21" ht="16.5" customHeight="1">
      <c r="A1385" s="7"/>
      <c r="B1385" s="7"/>
      <c r="C1385" s="7"/>
      <c r="D1385" s="7"/>
      <c r="E1385" s="7" t="s">
        <v>419</v>
      </c>
      <c r="F1385" s="7"/>
      <c r="G1385" s="7"/>
      <c r="H1385" s="7"/>
      <c r="I1385" s="7"/>
      <c r="J1385" s="7"/>
      <c r="K1385" s="7"/>
      <c r="L1385" s="9" t="s">
        <v>413</v>
      </c>
      <c r="M1385" s="27">
        <v>69</v>
      </c>
      <c r="N1385" s="27">
        <v>56</v>
      </c>
      <c r="O1385" s="27">
        <v>58</v>
      </c>
      <c r="P1385" s="27">
        <v>35</v>
      </c>
      <c r="Q1385" s="27">
        <v>33</v>
      </c>
      <c r="R1385" s="27">
        <v>84</v>
      </c>
      <c r="S1385" s="27">
        <v>59</v>
      </c>
      <c r="T1385" s="27">
        <v>41</v>
      </c>
      <c r="U1385" s="27">
        <v>56</v>
      </c>
    </row>
    <row r="1386" spans="1:21" ht="16.5" customHeight="1">
      <c r="A1386" s="7"/>
      <c r="B1386" s="7"/>
      <c r="C1386" s="7"/>
      <c r="D1386" s="7"/>
      <c r="E1386" s="7" t="s">
        <v>420</v>
      </c>
      <c r="F1386" s="7"/>
      <c r="G1386" s="7"/>
      <c r="H1386" s="7"/>
      <c r="I1386" s="7"/>
      <c r="J1386" s="7"/>
      <c r="K1386" s="7"/>
      <c r="L1386" s="9" t="s">
        <v>413</v>
      </c>
      <c r="M1386" s="18">
        <v>316</v>
      </c>
      <c r="N1386" s="18">
        <v>141</v>
      </c>
      <c r="O1386" s="27">
        <v>89</v>
      </c>
      <c r="P1386" s="27">
        <v>81</v>
      </c>
      <c r="Q1386" s="25" t="s">
        <v>163</v>
      </c>
      <c r="R1386" s="25" t="s">
        <v>163</v>
      </c>
      <c r="S1386" s="25" t="s">
        <v>163</v>
      </c>
      <c r="T1386" s="18">
        <v>154</v>
      </c>
      <c r="U1386" s="18">
        <v>131</v>
      </c>
    </row>
    <row r="1387" spans="1:21" ht="16.5" customHeight="1">
      <c r="A1387" s="7"/>
      <c r="B1387" s="7"/>
      <c r="C1387" s="7"/>
      <c r="D1387" s="7"/>
      <c r="E1387" s="7" t="s">
        <v>421</v>
      </c>
      <c r="F1387" s="7"/>
      <c r="G1387" s="7"/>
      <c r="H1387" s="7"/>
      <c r="I1387" s="7"/>
      <c r="J1387" s="7"/>
      <c r="K1387" s="7"/>
      <c r="L1387" s="9" t="s">
        <v>413</v>
      </c>
      <c r="M1387" s="27">
        <v>71</v>
      </c>
      <c r="N1387" s="27">
        <v>62</v>
      </c>
      <c r="O1387" s="27">
        <v>47</v>
      </c>
      <c r="P1387" s="27">
        <v>55</v>
      </c>
      <c r="Q1387" s="27">
        <v>35</v>
      </c>
      <c r="R1387" s="27">
        <v>72</v>
      </c>
      <c r="S1387" s="27">
        <v>78</v>
      </c>
      <c r="T1387" s="27">
        <v>61</v>
      </c>
      <c r="U1387" s="27">
        <v>55</v>
      </c>
    </row>
    <row r="1388" spans="1:21" ht="16.5" customHeight="1">
      <c r="A1388" s="7"/>
      <c r="B1388" s="7"/>
      <c r="C1388" s="7"/>
      <c r="D1388" s="7"/>
      <c r="E1388" s="7" t="s">
        <v>422</v>
      </c>
      <c r="F1388" s="7"/>
      <c r="G1388" s="7"/>
      <c r="H1388" s="7"/>
      <c r="I1388" s="7"/>
      <c r="J1388" s="7"/>
      <c r="K1388" s="7"/>
      <c r="L1388" s="9" t="s">
        <v>413</v>
      </c>
      <c r="M1388" s="27">
        <v>61</v>
      </c>
      <c r="N1388" s="27">
        <v>33</v>
      </c>
      <c r="O1388" s="27">
        <v>41</v>
      </c>
      <c r="P1388" s="27">
        <v>26</v>
      </c>
      <c r="Q1388" s="27">
        <v>41</v>
      </c>
      <c r="R1388" s="25" t="s">
        <v>163</v>
      </c>
      <c r="S1388" s="25" t="s">
        <v>163</v>
      </c>
      <c r="T1388" s="25" t="s">
        <v>163</v>
      </c>
      <c r="U1388" s="27">
        <v>43</v>
      </c>
    </row>
    <row r="1389" spans="1:21" ht="16.5" customHeight="1">
      <c r="A1389" s="7"/>
      <c r="B1389" s="7"/>
      <c r="C1389" s="7"/>
      <c r="D1389" s="7"/>
      <c r="E1389" s="7" t="s">
        <v>423</v>
      </c>
      <c r="F1389" s="7"/>
      <c r="G1389" s="7"/>
      <c r="H1389" s="7"/>
      <c r="I1389" s="7"/>
      <c r="J1389" s="7"/>
      <c r="K1389" s="7"/>
      <c r="L1389" s="9" t="s">
        <v>413</v>
      </c>
      <c r="M1389" s="18">
        <v>325</v>
      </c>
      <c r="N1389" s="18">
        <v>136</v>
      </c>
      <c r="O1389" s="18">
        <v>100</v>
      </c>
      <c r="P1389" s="18">
        <v>139</v>
      </c>
      <c r="Q1389" s="18">
        <v>138</v>
      </c>
      <c r="R1389" s="25" t="s">
        <v>163</v>
      </c>
      <c r="S1389" s="25" t="s">
        <v>163</v>
      </c>
      <c r="T1389" s="25" t="s">
        <v>163</v>
      </c>
      <c r="U1389" s="18">
        <v>220</v>
      </c>
    </row>
    <row r="1390" spans="1:21" ht="16.5" customHeight="1">
      <c r="A1390" s="7"/>
      <c r="B1390" s="7"/>
      <c r="C1390" s="7"/>
      <c r="D1390" s="7"/>
      <c r="E1390" s="7" t="s">
        <v>424</v>
      </c>
      <c r="F1390" s="7"/>
      <c r="G1390" s="7"/>
      <c r="H1390" s="7"/>
      <c r="I1390" s="7"/>
      <c r="J1390" s="7"/>
      <c r="K1390" s="7"/>
      <c r="L1390" s="9" t="s">
        <v>413</v>
      </c>
      <c r="M1390" s="18">
        <v>236</v>
      </c>
      <c r="N1390" s="18">
        <v>104</v>
      </c>
      <c r="O1390" s="27">
        <v>63</v>
      </c>
      <c r="P1390" s="27">
        <v>99</v>
      </c>
      <c r="Q1390" s="27">
        <v>70</v>
      </c>
      <c r="R1390" s="18">
        <v>114</v>
      </c>
      <c r="S1390" s="18">
        <v>309</v>
      </c>
      <c r="T1390" s="27">
        <v>67</v>
      </c>
      <c r="U1390" s="18">
        <v>102</v>
      </c>
    </row>
    <row r="1391" spans="1:21" ht="16.5" customHeight="1">
      <c r="A1391" s="7"/>
      <c r="B1391" s="7"/>
      <c r="C1391" s="7"/>
      <c r="D1391" s="7"/>
      <c r="E1391" s="7" t="s">
        <v>425</v>
      </c>
      <c r="F1391" s="7"/>
      <c r="G1391" s="7"/>
      <c r="H1391" s="7"/>
      <c r="I1391" s="7"/>
      <c r="J1391" s="7"/>
      <c r="K1391" s="7"/>
      <c r="L1391" s="9" t="s">
        <v>413</v>
      </c>
      <c r="M1391" s="18">
        <v>192</v>
      </c>
      <c r="N1391" s="18">
        <v>116</v>
      </c>
      <c r="O1391" s="27">
        <v>78</v>
      </c>
      <c r="P1391" s="27">
        <v>68</v>
      </c>
      <c r="Q1391" s="18">
        <v>105</v>
      </c>
      <c r="R1391" s="18">
        <v>371</v>
      </c>
      <c r="S1391" s="27">
        <v>95</v>
      </c>
      <c r="T1391" s="25" t="s">
        <v>163</v>
      </c>
      <c r="U1391" s="18">
        <v>109</v>
      </c>
    </row>
    <row r="1392" spans="1:21" ht="16.5" customHeight="1">
      <c r="A1392" s="7"/>
      <c r="B1392" s="7"/>
      <c r="C1392" s="7"/>
      <c r="D1392" s="7"/>
      <c r="E1392" s="7" t="s">
        <v>426</v>
      </c>
      <c r="F1392" s="7"/>
      <c r="G1392" s="7"/>
      <c r="H1392" s="7"/>
      <c r="I1392" s="7"/>
      <c r="J1392" s="7"/>
      <c r="K1392" s="7"/>
      <c r="L1392" s="9" t="s">
        <v>413</v>
      </c>
      <c r="M1392" s="18">
        <v>289</v>
      </c>
      <c r="N1392" s="18">
        <v>171</v>
      </c>
      <c r="O1392" s="18">
        <v>154</v>
      </c>
      <c r="P1392" s="27">
        <v>83</v>
      </c>
      <c r="Q1392" s="18">
        <v>160</v>
      </c>
      <c r="R1392" s="18">
        <v>546</v>
      </c>
      <c r="S1392" s="18">
        <v>138</v>
      </c>
      <c r="T1392" s="25" t="s">
        <v>163</v>
      </c>
      <c r="U1392" s="18">
        <v>198</v>
      </c>
    </row>
    <row r="1393" spans="1:21" ht="29.45" customHeight="1">
      <c r="A1393" s="7"/>
      <c r="B1393" s="7"/>
      <c r="C1393" s="7"/>
      <c r="D1393" s="7"/>
      <c r="E1393" s="69" t="s">
        <v>427</v>
      </c>
      <c r="F1393" s="69"/>
      <c r="G1393" s="69"/>
      <c r="H1393" s="69"/>
      <c r="I1393" s="69"/>
      <c r="J1393" s="69"/>
      <c r="K1393" s="69"/>
      <c r="L1393" s="9" t="s">
        <v>413</v>
      </c>
      <c r="M1393" s="18">
        <v>122</v>
      </c>
      <c r="N1393" s="18">
        <v>125</v>
      </c>
      <c r="O1393" s="27">
        <v>65</v>
      </c>
      <c r="P1393" s="27">
        <v>79</v>
      </c>
      <c r="Q1393" s="27">
        <v>60</v>
      </c>
      <c r="R1393" s="27">
        <v>75</v>
      </c>
      <c r="S1393" s="27">
        <v>75</v>
      </c>
      <c r="T1393" s="27">
        <v>68</v>
      </c>
      <c r="U1393" s="27">
        <v>97</v>
      </c>
    </row>
    <row r="1394" spans="1:21" ht="16.5" customHeight="1">
      <c r="A1394" s="7"/>
      <c r="B1394" s="7"/>
      <c r="C1394" s="7"/>
      <c r="D1394" s="7"/>
      <c r="E1394" s="7" t="s">
        <v>428</v>
      </c>
      <c r="F1394" s="7"/>
      <c r="G1394" s="7"/>
      <c r="H1394" s="7"/>
      <c r="I1394" s="7"/>
      <c r="J1394" s="7"/>
      <c r="K1394" s="7"/>
      <c r="L1394" s="9" t="s">
        <v>413</v>
      </c>
      <c r="M1394" s="27">
        <v>49</v>
      </c>
      <c r="N1394" s="27">
        <v>35</v>
      </c>
      <c r="O1394" s="27">
        <v>28</v>
      </c>
      <c r="P1394" s="27">
        <v>29</v>
      </c>
      <c r="Q1394" s="27">
        <v>35</v>
      </c>
      <c r="R1394" s="27">
        <v>45</v>
      </c>
      <c r="S1394" s="27">
        <v>45</v>
      </c>
      <c r="T1394" s="27">
        <v>40</v>
      </c>
      <c r="U1394" s="27">
        <v>37</v>
      </c>
    </row>
    <row r="1395" spans="1:21" ht="16.5" customHeight="1">
      <c r="A1395" s="7"/>
      <c r="B1395" s="7"/>
      <c r="C1395" s="7"/>
      <c r="D1395" s="7" t="s">
        <v>429</v>
      </c>
      <c r="E1395" s="7"/>
      <c r="F1395" s="7"/>
      <c r="G1395" s="7"/>
      <c r="H1395" s="7"/>
      <c r="I1395" s="7"/>
      <c r="J1395" s="7"/>
      <c r="K1395" s="7"/>
      <c r="L1395" s="9"/>
      <c r="M1395" s="10"/>
      <c r="N1395" s="10"/>
      <c r="O1395" s="10"/>
      <c r="P1395" s="10"/>
      <c r="Q1395" s="10"/>
      <c r="R1395" s="10"/>
      <c r="S1395" s="10"/>
      <c r="T1395" s="10"/>
      <c r="U1395" s="10"/>
    </row>
    <row r="1396" spans="1:21" ht="16.5" customHeight="1">
      <c r="A1396" s="7"/>
      <c r="B1396" s="7"/>
      <c r="C1396" s="7"/>
      <c r="D1396" s="7"/>
      <c r="E1396" s="7" t="s">
        <v>412</v>
      </c>
      <c r="F1396" s="7"/>
      <c r="G1396" s="7"/>
      <c r="H1396" s="7"/>
      <c r="I1396" s="7"/>
      <c r="J1396" s="7"/>
      <c r="K1396" s="7"/>
      <c r="L1396" s="9" t="s">
        <v>413</v>
      </c>
      <c r="M1396" s="18">
        <v>352</v>
      </c>
      <c r="N1396" s="18">
        <v>213</v>
      </c>
      <c r="O1396" s="18">
        <v>312</v>
      </c>
      <c r="P1396" s="18">
        <v>191</v>
      </c>
      <c r="Q1396" s="18">
        <v>309</v>
      </c>
      <c r="R1396" s="18">
        <v>715</v>
      </c>
      <c r="S1396" s="18">
        <v>303</v>
      </c>
      <c r="T1396" s="18">
        <v>295</v>
      </c>
      <c r="U1396" s="18">
        <v>335</v>
      </c>
    </row>
    <row r="1397" spans="1:21" ht="16.5" customHeight="1">
      <c r="A1397" s="7"/>
      <c r="B1397" s="7"/>
      <c r="C1397" s="7"/>
      <c r="D1397" s="7"/>
      <c r="E1397" s="7" t="s">
        <v>414</v>
      </c>
      <c r="F1397" s="7"/>
      <c r="G1397" s="7"/>
      <c r="H1397" s="7"/>
      <c r="I1397" s="7"/>
      <c r="J1397" s="7"/>
      <c r="K1397" s="7"/>
      <c r="L1397" s="9" t="s">
        <v>413</v>
      </c>
      <c r="M1397" s="18">
        <v>221</v>
      </c>
      <c r="N1397" s="18">
        <v>146</v>
      </c>
      <c r="O1397" s="18">
        <v>122</v>
      </c>
      <c r="P1397" s="27">
        <v>90</v>
      </c>
      <c r="Q1397" s="27">
        <v>83</v>
      </c>
      <c r="R1397" s="18">
        <v>335</v>
      </c>
      <c r="S1397" s="18">
        <v>195</v>
      </c>
      <c r="T1397" s="18">
        <v>188</v>
      </c>
      <c r="U1397" s="18">
        <v>147</v>
      </c>
    </row>
    <row r="1398" spans="1:21" ht="29.45" customHeight="1">
      <c r="A1398" s="7"/>
      <c r="B1398" s="7"/>
      <c r="C1398" s="7"/>
      <c r="D1398" s="7"/>
      <c r="E1398" s="69" t="s">
        <v>415</v>
      </c>
      <c r="F1398" s="69"/>
      <c r="G1398" s="69"/>
      <c r="H1398" s="69"/>
      <c r="I1398" s="69"/>
      <c r="J1398" s="69"/>
      <c r="K1398" s="69"/>
      <c r="L1398" s="9" t="s">
        <v>413</v>
      </c>
      <c r="M1398" s="27">
        <v>79</v>
      </c>
      <c r="N1398" s="27">
        <v>91</v>
      </c>
      <c r="O1398" s="27">
        <v>93</v>
      </c>
      <c r="P1398" s="27">
        <v>60</v>
      </c>
      <c r="Q1398" s="27">
        <v>81</v>
      </c>
      <c r="R1398" s="27">
        <v>74</v>
      </c>
      <c r="S1398" s="25" t="s">
        <v>163</v>
      </c>
      <c r="T1398" s="24" t="s">
        <v>132</v>
      </c>
      <c r="U1398" s="27">
        <v>83</v>
      </c>
    </row>
    <row r="1399" spans="1:21" ht="16.5" customHeight="1">
      <c r="A1399" s="7"/>
      <c r="B1399" s="7"/>
      <c r="C1399" s="7"/>
      <c r="D1399" s="7"/>
      <c r="E1399" s="7" t="s">
        <v>416</v>
      </c>
      <c r="F1399" s="7"/>
      <c r="G1399" s="7"/>
      <c r="H1399" s="7"/>
      <c r="I1399" s="7"/>
      <c r="J1399" s="7"/>
      <c r="K1399" s="7"/>
      <c r="L1399" s="9" t="s">
        <v>413</v>
      </c>
      <c r="M1399" s="18">
        <v>106</v>
      </c>
      <c r="N1399" s="27">
        <v>90</v>
      </c>
      <c r="O1399" s="18">
        <v>103</v>
      </c>
      <c r="P1399" s="18">
        <v>103</v>
      </c>
      <c r="Q1399" s="27">
        <v>99</v>
      </c>
      <c r="R1399" s="18">
        <v>141</v>
      </c>
      <c r="S1399" s="18">
        <v>131</v>
      </c>
      <c r="T1399" s="18">
        <v>184</v>
      </c>
      <c r="U1399" s="18">
        <v>102</v>
      </c>
    </row>
    <row r="1400" spans="1:21" ht="16.5" customHeight="1">
      <c r="A1400" s="7"/>
      <c r="B1400" s="7"/>
      <c r="C1400" s="7"/>
      <c r="D1400" s="7"/>
      <c r="E1400" s="7" t="s">
        <v>417</v>
      </c>
      <c r="F1400" s="7"/>
      <c r="G1400" s="7"/>
      <c r="H1400" s="7"/>
      <c r="I1400" s="7"/>
      <c r="J1400" s="7"/>
      <c r="K1400" s="7"/>
      <c r="L1400" s="9" t="s">
        <v>413</v>
      </c>
      <c r="M1400" s="18">
        <v>224</v>
      </c>
      <c r="N1400" s="18">
        <v>265</v>
      </c>
      <c r="O1400" s="18">
        <v>246</v>
      </c>
      <c r="P1400" s="18">
        <v>116</v>
      </c>
      <c r="Q1400" s="27">
        <v>88</v>
      </c>
      <c r="R1400" s="25" t="s">
        <v>163</v>
      </c>
      <c r="S1400" s="25" t="s">
        <v>163</v>
      </c>
      <c r="T1400" s="18">
        <v>171</v>
      </c>
      <c r="U1400" s="18">
        <v>226</v>
      </c>
    </row>
    <row r="1401" spans="1:21" ht="16.5" customHeight="1">
      <c r="A1401" s="7"/>
      <c r="B1401" s="7"/>
      <c r="C1401" s="7"/>
      <c r="D1401" s="7"/>
      <c r="E1401" s="7" t="s">
        <v>418</v>
      </c>
      <c r="F1401" s="7"/>
      <c r="G1401" s="7"/>
      <c r="H1401" s="7"/>
      <c r="I1401" s="7"/>
      <c r="J1401" s="7"/>
      <c r="K1401" s="7"/>
      <c r="L1401" s="9" t="s">
        <v>413</v>
      </c>
      <c r="M1401" s="18">
        <v>269</v>
      </c>
      <c r="N1401" s="18">
        <v>251</v>
      </c>
      <c r="O1401" s="18">
        <v>166</v>
      </c>
      <c r="P1401" s="18">
        <v>103</v>
      </c>
      <c r="Q1401" s="18">
        <v>144</v>
      </c>
      <c r="R1401" s="18">
        <v>230</v>
      </c>
      <c r="S1401" s="18">
        <v>206</v>
      </c>
      <c r="T1401" s="25" t="s">
        <v>163</v>
      </c>
      <c r="U1401" s="18">
        <v>211</v>
      </c>
    </row>
    <row r="1402" spans="1:21" ht="16.5" customHeight="1">
      <c r="A1402" s="7"/>
      <c r="B1402" s="7"/>
      <c r="C1402" s="7"/>
      <c r="D1402" s="7"/>
      <c r="E1402" s="7" t="s">
        <v>419</v>
      </c>
      <c r="F1402" s="7"/>
      <c r="G1402" s="7"/>
      <c r="H1402" s="7"/>
      <c r="I1402" s="7"/>
      <c r="J1402" s="7"/>
      <c r="K1402" s="7"/>
      <c r="L1402" s="9" t="s">
        <v>413</v>
      </c>
      <c r="M1402" s="18">
        <v>335</v>
      </c>
      <c r="N1402" s="18">
        <v>194</v>
      </c>
      <c r="O1402" s="18">
        <v>166</v>
      </c>
      <c r="P1402" s="18">
        <v>105</v>
      </c>
      <c r="Q1402" s="18">
        <v>104</v>
      </c>
      <c r="R1402" s="18">
        <v>452</v>
      </c>
      <c r="S1402" s="18">
        <v>205</v>
      </c>
      <c r="T1402" s="18">
        <v>138</v>
      </c>
      <c r="U1402" s="18">
        <v>249</v>
      </c>
    </row>
    <row r="1403" spans="1:21" ht="16.5" customHeight="1">
      <c r="A1403" s="7"/>
      <c r="B1403" s="7"/>
      <c r="C1403" s="7"/>
      <c r="D1403" s="7"/>
      <c r="E1403" s="7" t="s">
        <v>420</v>
      </c>
      <c r="F1403" s="7"/>
      <c r="G1403" s="7"/>
      <c r="H1403" s="7"/>
      <c r="I1403" s="7"/>
      <c r="J1403" s="7"/>
      <c r="K1403" s="7"/>
      <c r="L1403" s="9" t="s">
        <v>413</v>
      </c>
      <c r="M1403" s="18">
        <v>403</v>
      </c>
      <c r="N1403" s="18">
        <v>435</v>
      </c>
      <c r="O1403" s="18">
        <v>353</v>
      </c>
      <c r="P1403" s="18">
        <v>238</v>
      </c>
      <c r="Q1403" s="25" t="s">
        <v>163</v>
      </c>
      <c r="R1403" s="25" t="s">
        <v>163</v>
      </c>
      <c r="S1403" s="25" t="s">
        <v>163</v>
      </c>
      <c r="T1403" s="18">
        <v>440</v>
      </c>
      <c r="U1403" s="18">
        <v>385</v>
      </c>
    </row>
    <row r="1404" spans="1:21" ht="16.5" customHeight="1">
      <c r="A1404" s="7"/>
      <c r="B1404" s="7"/>
      <c r="C1404" s="7"/>
      <c r="D1404" s="7"/>
      <c r="E1404" s="7" t="s">
        <v>421</v>
      </c>
      <c r="F1404" s="7"/>
      <c r="G1404" s="7"/>
      <c r="H1404" s="7"/>
      <c r="I1404" s="7"/>
      <c r="J1404" s="7"/>
      <c r="K1404" s="7"/>
      <c r="L1404" s="9" t="s">
        <v>413</v>
      </c>
      <c r="M1404" s="18">
        <v>324</v>
      </c>
      <c r="N1404" s="18">
        <v>197</v>
      </c>
      <c r="O1404" s="18">
        <v>198</v>
      </c>
      <c r="P1404" s="18">
        <v>169</v>
      </c>
      <c r="Q1404" s="27">
        <v>88</v>
      </c>
      <c r="R1404" s="18">
        <v>215</v>
      </c>
      <c r="S1404" s="18">
        <v>200</v>
      </c>
      <c r="T1404" s="18">
        <v>195</v>
      </c>
      <c r="U1404" s="18">
        <v>192</v>
      </c>
    </row>
    <row r="1405" spans="1:21" ht="16.5" customHeight="1">
      <c r="A1405" s="7"/>
      <c r="B1405" s="7"/>
      <c r="C1405" s="7"/>
      <c r="D1405" s="7"/>
      <c r="E1405" s="7" t="s">
        <v>422</v>
      </c>
      <c r="F1405" s="7"/>
      <c r="G1405" s="7"/>
      <c r="H1405" s="7"/>
      <c r="I1405" s="7"/>
      <c r="J1405" s="7"/>
      <c r="K1405" s="7"/>
      <c r="L1405" s="9" t="s">
        <v>413</v>
      </c>
      <c r="M1405" s="18">
        <v>165</v>
      </c>
      <c r="N1405" s="18">
        <v>192</v>
      </c>
      <c r="O1405" s="18">
        <v>148</v>
      </c>
      <c r="P1405" s="27">
        <v>91</v>
      </c>
      <c r="Q1405" s="27">
        <v>97</v>
      </c>
      <c r="R1405" s="25" t="s">
        <v>163</v>
      </c>
      <c r="S1405" s="25" t="s">
        <v>163</v>
      </c>
      <c r="T1405" s="25" t="s">
        <v>163</v>
      </c>
      <c r="U1405" s="18">
        <v>157</v>
      </c>
    </row>
    <row r="1406" spans="1:21" ht="16.5" customHeight="1">
      <c r="A1406" s="7"/>
      <c r="B1406" s="7"/>
      <c r="C1406" s="7"/>
      <c r="D1406" s="7"/>
      <c r="E1406" s="7" t="s">
        <v>423</v>
      </c>
      <c r="F1406" s="7"/>
      <c r="G1406" s="7"/>
      <c r="H1406" s="7"/>
      <c r="I1406" s="7"/>
      <c r="J1406" s="7"/>
      <c r="K1406" s="7"/>
      <c r="L1406" s="9" t="s">
        <v>413</v>
      </c>
      <c r="M1406" s="18">
        <v>365</v>
      </c>
      <c r="N1406" s="18">
        <v>449</v>
      </c>
      <c r="O1406" s="18">
        <v>385</v>
      </c>
      <c r="P1406" s="18">
        <v>354</v>
      </c>
      <c r="Q1406" s="18">
        <v>336</v>
      </c>
      <c r="R1406" s="25" t="s">
        <v>163</v>
      </c>
      <c r="S1406" s="25" t="s">
        <v>163</v>
      </c>
      <c r="T1406" s="25" t="s">
        <v>163</v>
      </c>
      <c r="U1406" s="18">
        <v>379</v>
      </c>
    </row>
    <row r="1407" spans="1:21" ht="16.5" customHeight="1">
      <c r="A1407" s="7"/>
      <c r="B1407" s="7"/>
      <c r="C1407" s="7"/>
      <c r="D1407" s="7"/>
      <c r="E1407" s="7" t="s">
        <v>424</v>
      </c>
      <c r="F1407" s="7"/>
      <c r="G1407" s="7"/>
      <c r="H1407" s="7"/>
      <c r="I1407" s="7"/>
      <c r="J1407" s="7"/>
      <c r="K1407" s="7"/>
      <c r="L1407" s="9" t="s">
        <v>413</v>
      </c>
      <c r="M1407" s="18">
        <v>360</v>
      </c>
      <c r="N1407" s="18">
        <v>355</v>
      </c>
      <c r="O1407" s="18">
        <v>321</v>
      </c>
      <c r="P1407" s="18">
        <v>291</v>
      </c>
      <c r="Q1407" s="18">
        <v>279</v>
      </c>
      <c r="R1407" s="18">
        <v>321</v>
      </c>
      <c r="S1407" s="18">
        <v>410</v>
      </c>
      <c r="T1407" s="18">
        <v>274</v>
      </c>
      <c r="U1407" s="18">
        <v>354</v>
      </c>
    </row>
    <row r="1408" spans="1:21" ht="16.5" customHeight="1">
      <c r="A1408" s="7"/>
      <c r="B1408" s="7"/>
      <c r="C1408" s="7"/>
      <c r="D1408" s="7"/>
      <c r="E1408" s="7" t="s">
        <v>425</v>
      </c>
      <c r="F1408" s="7"/>
      <c r="G1408" s="7"/>
      <c r="H1408" s="7"/>
      <c r="I1408" s="7"/>
      <c r="J1408" s="7"/>
      <c r="K1408" s="7"/>
      <c r="L1408" s="9" t="s">
        <v>413</v>
      </c>
      <c r="M1408" s="18">
        <v>357</v>
      </c>
      <c r="N1408" s="18">
        <v>323</v>
      </c>
      <c r="O1408" s="18">
        <v>370</v>
      </c>
      <c r="P1408" s="18">
        <v>202</v>
      </c>
      <c r="Q1408" s="18">
        <v>313</v>
      </c>
      <c r="R1408" s="18">
        <v>761</v>
      </c>
      <c r="S1408" s="18">
        <v>382</v>
      </c>
      <c r="T1408" s="25" t="s">
        <v>163</v>
      </c>
      <c r="U1408" s="18">
        <v>355</v>
      </c>
    </row>
    <row r="1409" spans="1:21" ht="16.5" customHeight="1">
      <c r="A1409" s="7"/>
      <c r="B1409" s="7"/>
      <c r="C1409" s="7"/>
      <c r="D1409" s="7"/>
      <c r="E1409" s="7" t="s">
        <v>426</v>
      </c>
      <c r="F1409" s="7"/>
      <c r="G1409" s="7"/>
      <c r="H1409" s="7"/>
      <c r="I1409" s="7"/>
      <c r="J1409" s="7"/>
      <c r="K1409" s="7"/>
      <c r="L1409" s="9" t="s">
        <v>413</v>
      </c>
      <c r="M1409" s="18">
        <v>362</v>
      </c>
      <c r="N1409" s="18">
        <v>393</v>
      </c>
      <c r="O1409" s="18">
        <v>434</v>
      </c>
      <c r="P1409" s="18">
        <v>276</v>
      </c>
      <c r="Q1409" s="18">
        <v>321</v>
      </c>
      <c r="R1409" s="18">
        <v>881</v>
      </c>
      <c r="S1409" s="18">
        <v>458</v>
      </c>
      <c r="T1409" s="25" t="s">
        <v>163</v>
      </c>
      <c r="U1409" s="18">
        <v>365</v>
      </c>
    </row>
    <row r="1410" spans="1:21" ht="29.45" customHeight="1">
      <c r="A1410" s="7"/>
      <c r="B1410" s="7"/>
      <c r="C1410" s="7"/>
      <c r="D1410" s="7"/>
      <c r="E1410" s="69" t="s">
        <v>427</v>
      </c>
      <c r="F1410" s="69"/>
      <c r="G1410" s="69"/>
      <c r="H1410" s="69"/>
      <c r="I1410" s="69"/>
      <c r="J1410" s="69"/>
      <c r="K1410" s="69"/>
      <c r="L1410" s="9" t="s">
        <v>413</v>
      </c>
      <c r="M1410" s="18">
        <v>353</v>
      </c>
      <c r="N1410" s="18">
        <v>409</v>
      </c>
      <c r="O1410" s="18">
        <v>340</v>
      </c>
      <c r="P1410" s="18">
        <v>295</v>
      </c>
      <c r="Q1410" s="18">
        <v>182</v>
      </c>
      <c r="R1410" s="25" t="s">
        <v>163</v>
      </c>
      <c r="S1410" s="18">
        <v>306</v>
      </c>
      <c r="T1410" s="25" t="s">
        <v>163</v>
      </c>
      <c r="U1410" s="18">
        <v>353</v>
      </c>
    </row>
    <row r="1411" spans="1:21" ht="16.5" customHeight="1">
      <c r="A1411" s="14"/>
      <c r="B1411" s="14"/>
      <c r="C1411" s="14"/>
      <c r="D1411" s="14"/>
      <c r="E1411" s="14" t="s">
        <v>428</v>
      </c>
      <c r="F1411" s="14"/>
      <c r="G1411" s="14"/>
      <c r="H1411" s="14"/>
      <c r="I1411" s="14"/>
      <c r="J1411" s="14"/>
      <c r="K1411" s="14"/>
      <c r="L1411" s="15" t="s">
        <v>413</v>
      </c>
      <c r="M1411" s="19">
        <v>329</v>
      </c>
      <c r="N1411" s="19">
        <v>222</v>
      </c>
      <c r="O1411" s="19">
        <v>197</v>
      </c>
      <c r="P1411" s="19">
        <v>142</v>
      </c>
      <c r="Q1411" s="19">
        <v>180</v>
      </c>
      <c r="R1411" s="19">
        <v>401</v>
      </c>
      <c r="S1411" s="19">
        <v>246</v>
      </c>
      <c r="T1411" s="19">
        <v>188</v>
      </c>
      <c r="U1411" s="19">
        <v>265</v>
      </c>
    </row>
    <row r="1412" spans="1:21" ht="4.5" customHeight="1">
      <c r="A1412" s="22"/>
      <c r="B1412" s="22"/>
      <c r="C1412" s="2"/>
      <c r="D1412" s="2"/>
      <c r="E1412" s="2"/>
      <c r="F1412" s="2"/>
      <c r="G1412" s="2"/>
      <c r="H1412" s="2"/>
      <c r="I1412" s="2"/>
      <c r="J1412" s="2"/>
      <c r="K1412" s="2"/>
      <c r="L1412" s="2"/>
      <c r="M1412" s="2"/>
      <c r="N1412" s="2"/>
      <c r="O1412" s="2"/>
      <c r="P1412" s="2"/>
      <c r="Q1412" s="2"/>
      <c r="R1412" s="2"/>
      <c r="S1412" s="2"/>
      <c r="T1412" s="2"/>
      <c r="U1412" s="2"/>
    </row>
    <row r="1413" spans="1:21" ht="16.5" customHeight="1">
      <c r="A1413" s="22"/>
      <c r="B1413" s="22"/>
      <c r="C1413" s="62" t="s">
        <v>431</v>
      </c>
      <c r="D1413" s="62"/>
      <c r="E1413" s="62"/>
      <c r="F1413" s="62"/>
      <c r="G1413" s="62"/>
      <c r="H1413" s="62"/>
      <c r="I1413" s="62"/>
      <c r="J1413" s="62"/>
      <c r="K1413" s="62"/>
      <c r="L1413" s="62"/>
      <c r="M1413" s="62"/>
      <c r="N1413" s="62"/>
      <c r="O1413" s="62"/>
      <c r="P1413" s="62"/>
      <c r="Q1413" s="62"/>
      <c r="R1413" s="62"/>
      <c r="S1413" s="62"/>
      <c r="T1413" s="62"/>
      <c r="U1413" s="62"/>
    </row>
    <row r="1414" spans="1:21" ht="4.5" customHeight="1">
      <c r="A1414" s="22"/>
      <c r="B1414" s="22"/>
      <c r="C1414" s="2"/>
      <c r="D1414" s="2"/>
      <c r="E1414" s="2"/>
      <c r="F1414" s="2"/>
      <c r="G1414" s="2"/>
      <c r="H1414" s="2"/>
      <c r="I1414" s="2"/>
      <c r="J1414" s="2"/>
      <c r="K1414" s="2"/>
      <c r="L1414" s="2"/>
      <c r="M1414" s="2"/>
      <c r="N1414" s="2"/>
      <c r="O1414" s="2"/>
      <c r="P1414" s="2"/>
      <c r="Q1414" s="2"/>
      <c r="R1414" s="2"/>
      <c r="S1414" s="2"/>
      <c r="T1414" s="2"/>
      <c r="U1414" s="2"/>
    </row>
    <row r="1415" spans="1:21" ht="16.5" customHeight="1">
      <c r="A1415" s="45"/>
      <c r="B1415" s="45"/>
      <c r="C1415" s="62" t="s">
        <v>334</v>
      </c>
      <c r="D1415" s="62"/>
      <c r="E1415" s="62"/>
      <c r="F1415" s="62"/>
      <c r="G1415" s="62"/>
      <c r="H1415" s="62"/>
      <c r="I1415" s="62"/>
      <c r="J1415" s="62"/>
      <c r="K1415" s="62"/>
      <c r="L1415" s="62"/>
      <c r="M1415" s="62"/>
      <c r="N1415" s="62"/>
      <c r="O1415" s="62"/>
      <c r="P1415" s="62"/>
      <c r="Q1415" s="62"/>
      <c r="R1415" s="62"/>
      <c r="S1415" s="62"/>
      <c r="T1415" s="62"/>
      <c r="U1415" s="62"/>
    </row>
    <row r="1416" spans="1:21" ht="16.5" customHeight="1">
      <c r="A1416" s="46"/>
      <c r="B1416" s="46"/>
      <c r="C1416" s="62" t="s">
        <v>335</v>
      </c>
      <c r="D1416" s="62"/>
      <c r="E1416" s="62"/>
      <c r="F1416" s="62"/>
      <c r="G1416" s="62"/>
      <c r="H1416" s="62"/>
      <c r="I1416" s="62"/>
      <c r="J1416" s="62"/>
      <c r="K1416" s="62"/>
      <c r="L1416" s="62"/>
      <c r="M1416" s="62"/>
      <c r="N1416" s="62"/>
      <c r="O1416" s="62"/>
      <c r="P1416" s="62"/>
      <c r="Q1416" s="62"/>
      <c r="R1416" s="62"/>
      <c r="S1416" s="62"/>
      <c r="T1416" s="62"/>
      <c r="U1416" s="62"/>
    </row>
    <row r="1417" spans="1:21" ht="4.5" customHeight="1">
      <c r="A1417" s="22"/>
      <c r="B1417" s="22"/>
      <c r="C1417" s="2"/>
      <c r="D1417" s="2"/>
      <c r="E1417" s="2"/>
      <c r="F1417" s="2"/>
      <c r="G1417" s="2"/>
      <c r="H1417" s="2"/>
      <c r="I1417" s="2"/>
      <c r="J1417" s="2"/>
      <c r="K1417" s="2"/>
      <c r="L1417" s="2"/>
      <c r="M1417" s="2"/>
      <c r="N1417" s="2"/>
      <c r="O1417" s="2"/>
      <c r="P1417" s="2"/>
      <c r="Q1417" s="2"/>
      <c r="R1417" s="2"/>
      <c r="S1417" s="2"/>
      <c r="T1417" s="2"/>
      <c r="U1417" s="2"/>
    </row>
    <row r="1418" spans="1:21" ht="29.45" customHeight="1">
      <c r="A1418" s="22" t="s">
        <v>93</v>
      </c>
      <c r="B1418" s="22"/>
      <c r="C1418" s="62" t="s">
        <v>336</v>
      </c>
      <c r="D1418" s="62"/>
      <c r="E1418" s="62"/>
      <c r="F1418" s="62"/>
      <c r="G1418" s="62"/>
      <c r="H1418" s="62"/>
      <c r="I1418" s="62"/>
      <c r="J1418" s="62"/>
      <c r="K1418" s="62"/>
      <c r="L1418" s="62"/>
      <c r="M1418" s="62"/>
      <c r="N1418" s="62"/>
      <c r="O1418" s="62"/>
      <c r="P1418" s="62"/>
      <c r="Q1418" s="62"/>
      <c r="R1418" s="62"/>
      <c r="S1418" s="62"/>
      <c r="T1418" s="62"/>
      <c r="U1418" s="62"/>
    </row>
    <row r="1419" spans="1:21" ht="16.5" customHeight="1">
      <c r="A1419" s="22" t="s">
        <v>95</v>
      </c>
      <c r="B1419" s="22"/>
      <c r="C1419" s="62" t="s">
        <v>432</v>
      </c>
      <c r="D1419" s="62"/>
      <c r="E1419" s="62"/>
      <c r="F1419" s="62"/>
      <c r="G1419" s="62"/>
      <c r="H1419" s="62"/>
      <c r="I1419" s="62"/>
      <c r="J1419" s="62"/>
      <c r="K1419" s="62"/>
      <c r="L1419" s="62"/>
      <c r="M1419" s="62"/>
      <c r="N1419" s="62"/>
      <c r="O1419" s="62"/>
      <c r="P1419" s="62"/>
      <c r="Q1419" s="62"/>
      <c r="R1419" s="62"/>
      <c r="S1419" s="62"/>
      <c r="T1419" s="62"/>
      <c r="U1419" s="62"/>
    </row>
    <row r="1420" spans="1:21" ht="29.45" customHeight="1">
      <c r="A1420" s="22" t="s">
        <v>97</v>
      </c>
      <c r="B1420" s="22"/>
      <c r="C1420" s="62" t="s">
        <v>433</v>
      </c>
      <c r="D1420" s="62"/>
      <c r="E1420" s="62"/>
      <c r="F1420" s="62"/>
      <c r="G1420" s="62"/>
      <c r="H1420" s="62"/>
      <c r="I1420" s="62"/>
      <c r="J1420" s="62"/>
      <c r="K1420" s="62"/>
      <c r="L1420" s="62"/>
      <c r="M1420" s="62"/>
      <c r="N1420" s="62"/>
      <c r="O1420" s="62"/>
      <c r="P1420" s="62"/>
      <c r="Q1420" s="62"/>
      <c r="R1420" s="62"/>
      <c r="S1420" s="62"/>
      <c r="T1420" s="62"/>
      <c r="U1420" s="62"/>
    </row>
    <row r="1421" spans="1:21" ht="29.45" customHeight="1">
      <c r="A1421" s="22" t="s">
        <v>99</v>
      </c>
      <c r="B1421" s="22"/>
      <c r="C1421" s="62" t="s">
        <v>301</v>
      </c>
      <c r="D1421" s="62"/>
      <c r="E1421" s="62"/>
      <c r="F1421" s="62"/>
      <c r="G1421" s="62"/>
      <c r="H1421" s="62"/>
      <c r="I1421" s="62"/>
      <c r="J1421" s="62"/>
      <c r="K1421" s="62"/>
      <c r="L1421" s="62"/>
      <c r="M1421" s="62"/>
      <c r="N1421" s="62"/>
      <c r="O1421" s="62"/>
      <c r="P1421" s="62"/>
      <c r="Q1421" s="62"/>
      <c r="R1421" s="62"/>
      <c r="S1421" s="62"/>
      <c r="T1421" s="62"/>
      <c r="U1421" s="62"/>
    </row>
    <row r="1422" spans="1:21" ht="16.5" customHeight="1">
      <c r="A1422" s="22" t="s">
        <v>101</v>
      </c>
      <c r="B1422" s="22"/>
      <c r="C1422" s="62" t="s">
        <v>434</v>
      </c>
      <c r="D1422" s="62"/>
      <c r="E1422" s="62"/>
      <c r="F1422" s="62"/>
      <c r="G1422" s="62"/>
      <c r="H1422" s="62"/>
      <c r="I1422" s="62"/>
      <c r="J1422" s="62"/>
      <c r="K1422" s="62"/>
      <c r="L1422" s="62"/>
      <c r="M1422" s="62"/>
      <c r="N1422" s="62"/>
      <c r="O1422" s="62"/>
      <c r="P1422" s="62"/>
      <c r="Q1422" s="62"/>
      <c r="R1422" s="62"/>
      <c r="S1422" s="62"/>
      <c r="T1422" s="62"/>
      <c r="U1422" s="62"/>
    </row>
    <row r="1423" spans="1:21" ht="29.45" customHeight="1">
      <c r="A1423" s="22" t="s">
        <v>103</v>
      </c>
      <c r="B1423" s="22"/>
      <c r="C1423" s="62" t="s">
        <v>435</v>
      </c>
      <c r="D1423" s="62"/>
      <c r="E1423" s="62"/>
      <c r="F1423" s="62"/>
      <c r="G1423" s="62"/>
      <c r="H1423" s="62"/>
      <c r="I1423" s="62"/>
      <c r="J1423" s="62"/>
      <c r="K1423" s="62"/>
      <c r="L1423" s="62"/>
      <c r="M1423" s="62"/>
      <c r="N1423" s="62"/>
      <c r="O1423" s="62"/>
      <c r="P1423" s="62"/>
      <c r="Q1423" s="62"/>
      <c r="R1423" s="62"/>
      <c r="S1423" s="62"/>
      <c r="T1423" s="62"/>
      <c r="U1423" s="62"/>
    </row>
    <row r="1424" spans="1:21" ht="4.5" customHeight="1"/>
    <row r="1425" spans="1:21" ht="16.5" customHeight="1">
      <c r="A1425" s="23" t="s">
        <v>109</v>
      </c>
      <c r="B1425" s="22"/>
      <c r="C1425" s="22"/>
      <c r="D1425" s="22"/>
      <c r="E1425" s="62" t="s">
        <v>436</v>
      </c>
      <c r="F1425" s="62"/>
      <c r="G1425" s="62"/>
      <c r="H1425" s="62"/>
      <c r="I1425" s="62"/>
      <c r="J1425" s="62"/>
      <c r="K1425" s="62"/>
      <c r="L1425" s="62"/>
      <c r="M1425" s="62"/>
      <c r="N1425" s="62"/>
      <c r="O1425" s="62"/>
      <c r="P1425" s="62"/>
      <c r="Q1425" s="62"/>
      <c r="R1425" s="62"/>
      <c r="S1425" s="62"/>
      <c r="T1425" s="62"/>
      <c r="U1425" s="62"/>
    </row>
  </sheetData>
  <mergeCells count="171">
    <mergeCell ref="E9:K9"/>
    <mergeCell ref="E21:K21"/>
    <mergeCell ref="E26:K26"/>
    <mergeCell ref="E38:K38"/>
    <mergeCell ref="E44:K44"/>
    <mergeCell ref="E56:K56"/>
    <mergeCell ref="E61:K61"/>
    <mergeCell ref="E73:K73"/>
    <mergeCell ref="E79:K79"/>
    <mergeCell ref="E91:K91"/>
    <mergeCell ref="E96:K96"/>
    <mergeCell ref="E108:K108"/>
    <mergeCell ref="E114:K114"/>
    <mergeCell ref="E126:K126"/>
    <mergeCell ref="E131:K131"/>
    <mergeCell ref="E143:K143"/>
    <mergeCell ref="E149:K149"/>
    <mergeCell ref="E161:K161"/>
    <mergeCell ref="E166:K166"/>
    <mergeCell ref="E178:K178"/>
    <mergeCell ref="E185:K185"/>
    <mergeCell ref="E197:K197"/>
    <mergeCell ref="E202:K202"/>
    <mergeCell ref="E214:K214"/>
    <mergeCell ref="E220:K220"/>
    <mergeCell ref="E232:K232"/>
    <mergeCell ref="E237:K237"/>
    <mergeCell ref="E249:K249"/>
    <mergeCell ref="E255:K255"/>
    <mergeCell ref="E267:K267"/>
    <mergeCell ref="E272:K272"/>
    <mergeCell ref="E284:K284"/>
    <mergeCell ref="E290:K290"/>
    <mergeCell ref="E302:K302"/>
    <mergeCell ref="E307:K307"/>
    <mergeCell ref="E319:K319"/>
    <mergeCell ref="E325:K325"/>
    <mergeCell ref="E337:K337"/>
    <mergeCell ref="E342:K342"/>
    <mergeCell ref="E354:K354"/>
    <mergeCell ref="E361:K361"/>
    <mergeCell ref="E373:K373"/>
    <mergeCell ref="E378:K378"/>
    <mergeCell ref="E390:K390"/>
    <mergeCell ref="E396:K396"/>
    <mergeCell ref="E408:K408"/>
    <mergeCell ref="E413:K413"/>
    <mergeCell ref="E425:K425"/>
    <mergeCell ref="E431:K431"/>
    <mergeCell ref="E443:K443"/>
    <mergeCell ref="E448:K448"/>
    <mergeCell ref="E460:K460"/>
    <mergeCell ref="E466:K466"/>
    <mergeCell ref="E478:K478"/>
    <mergeCell ref="E483:K483"/>
    <mergeCell ref="E495:K495"/>
    <mergeCell ref="E501:K501"/>
    <mergeCell ref="E513:K513"/>
    <mergeCell ref="E518:K518"/>
    <mergeCell ref="E530:K530"/>
    <mergeCell ref="E537:K537"/>
    <mergeCell ref="E549:K549"/>
    <mergeCell ref="E554:K554"/>
    <mergeCell ref="E566:K566"/>
    <mergeCell ref="E572:K572"/>
    <mergeCell ref="E584:K584"/>
    <mergeCell ref="E589:K589"/>
    <mergeCell ref="E601:K601"/>
    <mergeCell ref="E607:K607"/>
    <mergeCell ref="E619:K619"/>
    <mergeCell ref="E624:K624"/>
    <mergeCell ref="E636:K636"/>
    <mergeCell ref="E642:K642"/>
    <mergeCell ref="E654:K654"/>
    <mergeCell ref="E659:K659"/>
    <mergeCell ref="E671:K671"/>
    <mergeCell ref="E677:K677"/>
    <mergeCell ref="E689:K689"/>
    <mergeCell ref="E694:K694"/>
    <mergeCell ref="E706:K706"/>
    <mergeCell ref="E713:K713"/>
    <mergeCell ref="E725:K725"/>
    <mergeCell ref="E730:K730"/>
    <mergeCell ref="E742:K742"/>
    <mergeCell ref="E748:K748"/>
    <mergeCell ref="E760:K760"/>
    <mergeCell ref="E765:K765"/>
    <mergeCell ref="E777:K777"/>
    <mergeCell ref="E783:K783"/>
    <mergeCell ref="E795:K795"/>
    <mergeCell ref="E800:K800"/>
    <mergeCell ref="E812:K812"/>
    <mergeCell ref="E818:K818"/>
    <mergeCell ref="E830:K830"/>
    <mergeCell ref="E835:K835"/>
    <mergeCell ref="E847:K847"/>
    <mergeCell ref="E853:K853"/>
    <mergeCell ref="E865:K865"/>
    <mergeCell ref="E870:K870"/>
    <mergeCell ref="E882:K882"/>
    <mergeCell ref="E889:K889"/>
    <mergeCell ref="E901:K901"/>
    <mergeCell ref="E906:K906"/>
    <mergeCell ref="E918:K918"/>
    <mergeCell ref="E924:K924"/>
    <mergeCell ref="E936:K936"/>
    <mergeCell ref="E941:K941"/>
    <mergeCell ref="E953:K953"/>
    <mergeCell ref="E959:K959"/>
    <mergeCell ref="E971:K971"/>
    <mergeCell ref="E976:K976"/>
    <mergeCell ref="E988:K988"/>
    <mergeCell ref="E994:K994"/>
    <mergeCell ref="E1006:K1006"/>
    <mergeCell ref="E1011:K1011"/>
    <mergeCell ref="E1023:K1023"/>
    <mergeCell ref="E1029:K1029"/>
    <mergeCell ref="E1041:K1041"/>
    <mergeCell ref="E1046:K1046"/>
    <mergeCell ref="E1058:K1058"/>
    <mergeCell ref="E1065:K1065"/>
    <mergeCell ref="E1077:K1077"/>
    <mergeCell ref="E1082:K1082"/>
    <mergeCell ref="E1094:K1094"/>
    <mergeCell ref="E1100:K1100"/>
    <mergeCell ref="E1112:K1112"/>
    <mergeCell ref="E1253:K1253"/>
    <mergeCell ref="E1258:K1258"/>
    <mergeCell ref="E1270:K1270"/>
    <mergeCell ref="E1117:K1117"/>
    <mergeCell ref="E1129:K1129"/>
    <mergeCell ref="E1135:K1135"/>
    <mergeCell ref="E1147:K1147"/>
    <mergeCell ref="E1152:K1152"/>
    <mergeCell ref="E1164:K1164"/>
    <mergeCell ref="E1170:K1170"/>
    <mergeCell ref="E1182:K1182"/>
    <mergeCell ref="E1187:K1187"/>
    <mergeCell ref="E1358:K1358"/>
    <mergeCell ref="E1363:K1363"/>
    <mergeCell ref="E1375:K1375"/>
    <mergeCell ref="E1381:K1381"/>
    <mergeCell ref="E1393:K1393"/>
    <mergeCell ref="E1398:K1398"/>
    <mergeCell ref="E1410:K1410"/>
    <mergeCell ref="K1:U1"/>
    <mergeCell ref="C1413:U1413"/>
    <mergeCell ref="E1276:K1276"/>
    <mergeCell ref="E1288:K1288"/>
    <mergeCell ref="E1293:K1293"/>
    <mergeCell ref="E1305:K1305"/>
    <mergeCell ref="E1311:K1311"/>
    <mergeCell ref="E1323:K1323"/>
    <mergeCell ref="E1328:K1328"/>
    <mergeCell ref="E1340:K1340"/>
    <mergeCell ref="E1346:K1346"/>
    <mergeCell ref="E1199:K1199"/>
    <mergeCell ref="E1205:K1205"/>
    <mergeCell ref="E1217:K1217"/>
    <mergeCell ref="E1222:K1222"/>
    <mergeCell ref="E1234:K1234"/>
    <mergeCell ref="E1241:K1241"/>
    <mergeCell ref="C1415:U1415"/>
    <mergeCell ref="C1416:U1416"/>
    <mergeCell ref="C1418:U1418"/>
    <mergeCell ref="C1419:U1419"/>
    <mergeCell ref="C1420:U1420"/>
    <mergeCell ref="C1421:U1421"/>
    <mergeCell ref="C1422:U1422"/>
    <mergeCell ref="C1423:U1423"/>
    <mergeCell ref="E1425:U1425"/>
  </mergeCells>
  <pageMargins left="0.7" right="0.7" top="0.75" bottom="0.75" header="0.3" footer="0.3"/>
  <pageSetup paperSize="9" fitToHeight="0" orientation="landscape" horizontalDpi="300" verticalDpi="300"/>
  <headerFooter scaleWithDoc="0" alignWithMargins="0">
    <oddHeader>&amp;C&amp;"Arial"&amp;8TABLE 12A.19</oddHeader>
    <oddFooter>&amp;L&amp;"Arial"&amp;8REPORT ON
GOVERNMENT
SERVICES 2022&amp;R&amp;"Arial"&amp;8PUBLIC
HOSPITALS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334"/>
  <sheetViews>
    <sheetView showGridLines="0" workbookViewId="0"/>
  </sheetViews>
  <sheetFormatPr defaultColWidth="11.5703125" defaultRowHeight="13.15"/>
  <cols>
    <col min="1" max="10" width="1.7109375" customWidth="1"/>
    <col min="11" max="11" width="10.28515625" customWidth="1"/>
    <col min="12" max="12" width="5.42578125" customWidth="1"/>
    <col min="13" max="21" width="8.42578125" customWidth="1"/>
    <col min="22" max="22" width="1.7109375" customWidth="1"/>
    <col min="23" max="31" width="8.42578125" customWidth="1"/>
  </cols>
  <sheetData>
    <row r="1" spans="1:31" ht="17.45" customHeight="1">
      <c r="A1" s="8" t="s">
        <v>437</v>
      </c>
      <c r="B1" s="8"/>
      <c r="C1" s="8"/>
      <c r="D1" s="8"/>
      <c r="E1" s="8"/>
      <c r="F1" s="8"/>
      <c r="G1" s="8"/>
      <c r="H1" s="8"/>
      <c r="I1" s="8"/>
      <c r="J1" s="8"/>
      <c r="K1" s="67" t="s">
        <v>438</v>
      </c>
      <c r="L1" s="68"/>
      <c r="M1" s="68"/>
      <c r="N1" s="68"/>
      <c r="O1" s="68"/>
      <c r="P1" s="68"/>
      <c r="Q1" s="68"/>
      <c r="R1" s="68"/>
      <c r="S1" s="68"/>
      <c r="T1" s="68"/>
      <c r="U1" s="68"/>
      <c r="V1" s="68"/>
      <c r="W1" s="68"/>
      <c r="X1" s="68"/>
      <c r="Y1" s="68"/>
      <c r="Z1" s="68"/>
      <c r="AA1" s="68"/>
      <c r="AB1" s="68"/>
      <c r="AC1" s="68"/>
      <c r="AD1" s="68"/>
      <c r="AE1" s="68"/>
    </row>
    <row r="2" spans="1:31" ht="16.5" customHeight="1">
      <c r="A2" s="14"/>
      <c r="B2" s="14"/>
      <c r="C2" s="14"/>
      <c r="D2" s="14"/>
      <c r="E2" s="14"/>
      <c r="F2" s="14"/>
      <c r="G2" s="14"/>
      <c r="H2" s="14"/>
      <c r="I2" s="14"/>
      <c r="J2" s="14"/>
      <c r="K2" s="14"/>
      <c r="L2" s="14"/>
      <c r="M2" s="71" t="s">
        <v>439</v>
      </c>
      <c r="N2" s="72"/>
      <c r="O2" s="72"/>
      <c r="P2" s="72"/>
      <c r="Q2" s="72"/>
      <c r="R2" s="72"/>
      <c r="S2" s="72"/>
      <c r="T2" s="72"/>
      <c r="U2" s="72"/>
      <c r="V2" s="7"/>
      <c r="W2" s="71" t="s">
        <v>440</v>
      </c>
      <c r="X2" s="72"/>
      <c r="Y2" s="72"/>
      <c r="Z2" s="72"/>
      <c r="AA2" s="72"/>
      <c r="AB2" s="72"/>
      <c r="AC2" s="72"/>
      <c r="AD2" s="72"/>
      <c r="AE2" s="72"/>
    </row>
    <row r="3" spans="1:31" ht="16.5" customHeight="1">
      <c r="A3" s="11"/>
      <c r="B3" s="11"/>
      <c r="C3" s="11"/>
      <c r="D3" s="11"/>
      <c r="E3" s="11"/>
      <c r="F3" s="11"/>
      <c r="G3" s="11"/>
      <c r="H3" s="11"/>
      <c r="I3" s="11"/>
      <c r="J3" s="11"/>
      <c r="K3" s="11"/>
      <c r="L3" s="12" t="s">
        <v>66</v>
      </c>
      <c r="M3" s="13" t="s">
        <v>113</v>
      </c>
      <c r="N3" s="13" t="s">
        <v>68</v>
      </c>
      <c r="O3" s="13" t="s">
        <v>126</v>
      </c>
      <c r="P3" s="13" t="s">
        <v>70</v>
      </c>
      <c r="Q3" s="13" t="s">
        <v>127</v>
      </c>
      <c r="R3" s="13" t="s">
        <v>72</v>
      </c>
      <c r="S3" s="13" t="s">
        <v>441</v>
      </c>
      <c r="T3" s="13" t="s">
        <v>115</v>
      </c>
      <c r="U3" s="13" t="s">
        <v>230</v>
      </c>
      <c r="V3" s="53"/>
      <c r="W3" s="13" t="s">
        <v>113</v>
      </c>
      <c r="X3" s="13" t="s">
        <v>68</v>
      </c>
      <c r="Y3" s="13" t="s">
        <v>126</v>
      </c>
      <c r="Z3" s="13" t="s">
        <v>70</v>
      </c>
      <c r="AA3" s="13" t="s">
        <v>127</v>
      </c>
      <c r="AB3" s="13" t="s">
        <v>72</v>
      </c>
      <c r="AC3" s="13" t="s">
        <v>441</v>
      </c>
      <c r="AD3" s="13" t="s">
        <v>115</v>
      </c>
      <c r="AE3" s="13" t="s">
        <v>230</v>
      </c>
    </row>
    <row r="4" spans="1:31" ht="16.5" customHeight="1">
      <c r="A4" s="7" t="s">
        <v>410</v>
      </c>
      <c r="B4" s="7"/>
      <c r="C4" s="7"/>
      <c r="D4" s="7"/>
      <c r="E4" s="7"/>
      <c r="F4" s="7"/>
      <c r="G4" s="7"/>
      <c r="H4" s="7"/>
      <c r="I4" s="7"/>
      <c r="J4" s="7"/>
      <c r="K4" s="7"/>
      <c r="L4" s="9"/>
      <c r="M4" s="10"/>
      <c r="N4" s="10"/>
      <c r="O4" s="10"/>
      <c r="P4" s="10"/>
      <c r="Q4" s="10"/>
      <c r="R4" s="10"/>
      <c r="S4" s="10"/>
      <c r="T4" s="10"/>
      <c r="U4" s="10"/>
      <c r="V4" s="7"/>
      <c r="W4" s="10"/>
      <c r="X4" s="10"/>
      <c r="Y4" s="10"/>
      <c r="Z4" s="10"/>
      <c r="AA4" s="10"/>
      <c r="AB4" s="10"/>
      <c r="AC4" s="10"/>
      <c r="AD4" s="10"/>
      <c r="AE4" s="10"/>
    </row>
    <row r="5" spans="1:31" ht="16.5" customHeight="1">
      <c r="A5" s="7"/>
      <c r="B5" s="7" t="s">
        <v>212</v>
      </c>
      <c r="C5" s="7"/>
      <c r="D5" s="7"/>
      <c r="E5" s="7"/>
      <c r="F5" s="7"/>
      <c r="G5" s="7"/>
      <c r="H5" s="7"/>
      <c r="I5" s="7"/>
      <c r="J5" s="7"/>
      <c r="K5" s="7"/>
      <c r="L5" s="9"/>
      <c r="M5" s="10"/>
      <c r="N5" s="10"/>
      <c r="O5" s="10"/>
      <c r="P5" s="10"/>
      <c r="Q5" s="10"/>
      <c r="R5" s="10"/>
      <c r="S5" s="10"/>
      <c r="T5" s="10"/>
      <c r="U5" s="10"/>
      <c r="V5" s="7"/>
      <c r="W5" s="10"/>
      <c r="X5" s="10"/>
      <c r="Y5" s="10"/>
      <c r="Z5" s="10"/>
      <c r="AA5" s="10"/>
      <c r="AB5" s="10"/>
      <c r="AC5" s="10"/>
      <c r="AD5" s="10"/>
      <c r="AE5" s="10"/>
    </row>
    <row r="6" spans="1:31" ht="16.5" customHeight="1">
      <c r="A6" s="7"/>
      <c r="B6" s="7"/>
      <c r="C6" s="7" t="s">
        <v>309</v>
      </c>
      <c r="D6" s="7"/>
      <c r="E6" s="7"/>
      <c r="F6" s="7"/>
      <c r="G6" s="7"/>
      <c r="H6" s="7"/>
      <c r="I6" s="7"/>
      <c r="J6" s="7"/>
      <c r="K6" s="7"/>
      <c r="L6" s="9"/>
      <c r="M6" s="10"/>
      <c r="N6" s="10"/>
      <c r="O6" s="10"/>
      <c r="P6" s="10"/>
      <c r="Q6" s="10"/>
      <c r="R6" s="10"/>
      <c r="S6" s="10"/>
      <c r="T6" s="10"/>
      <c r="U6" s="10"/>
      <c r="V6" s="7"/>
      <c r="W6" s="10"/>
      <c r="X6" s="10"/>
      <c r="Y6" s="10"/>
      <c r="Z6" s="10"/>
      <c r="AA6" s="10"/>
      <c r="AB6" s="10"/>
      <c r="AC6" s="10"/>
      <c r="AD6" s="10"/>
      <c r="AE6" s="10"/>
    </row>
    <row r="7" spans="1:31" ht="16.5" customHeight="1">
      <c r="A7" s="7"/>
      <c r="B7" s="7"/>
      <c r="C7" s="7"/>
      <c r="D7" s="7" t="s">
        <v>411</v>
      </c>
      <c r="E7" s="7"/>
      <c r="F7" s="7"/>
      <c r="G7" s="7"/>
      <c r="H7" s="7"/>
      <c r="I7" s="7"/>
      <c r="J7" s="7"/>
      <c r="K7" s="7"/>
      <c r="L7" s="9"/>
      <c r="M7" s="10"/>
      <c r="N7" s="10"/>
      <c r="O7" s="10"/>
      <c r="P7" s="10"/>
      <c r="Q7" s="10"/>
      <c r="R7" s="10"/>
      <c r="S7" s="10"/>
      <c r="T7" s="10"/>
      <c r="U7" s="10"/>
      <c r="V7" s="7"/>
      <c r="W7" s="10"/>
      <c r="X7" s="10"/>
      <c r="Y7" s="10"/>
      <c r="Z7" s="10"/>
      <c r="AA7" s="10"/>
      <c r="AB7" s="10"/>
      <c r="AC7" s="10"/>
      <c r="AD7" s="10"/>
      <c r="AE7" s="10"/>
    </row>
    <row r="8" spans="1:31" ht="16.5" customHeight="1">
      <c r="A8" s="7"/>
      <c r="B8" s="7"/>
      <c r="C8" s="7"/>
      <c r="D8" s="7"/>
      <c r="E8" s="7" t="s">
        <v>412</v>
      </c>
      <c r="F8" s="7"/>
      <c r="G8" s="7"/>
      <c r="H8" s="7"/>
      <c r="I8" s="7"/>
      <c r="J8" s="7"/>
      <c r="K8" s="7"/>
      <c r="L8" s="9" t="s">
        <v>413</v>
      </c>
      <c r="M8" s="18">
        <v>280</v>
      </c>
      <c r="N8" s="25" t="s">
        <v>163</v>
      </c>
      <c r="O8" s="27">
        <v>75</v>
      </c>
      <c r="P8" s="18">
        <v>132</v>
      </c>
      <c r="Q8" s="27">
        <v>69</v>
      </c>
      <c r="R8" s="25" t="s">
        <v>163</v>
      </c>
      <c r="S8" s="24" t="s">
        <v>132</v>
      </c>
      <c r="T8" s="18">
        <v>140</v>
      </c>
      <c r="U8" s="18">
        <v>166</v>
      </c>
      <c r="V8" s="7"/>
      <c r="W8" s="18">
        <v>290</v>
      </c>
      <c r="X8" s="27">
        <v>79</v>
      </c>
      <c r="Y8" s="27">
        <v>84</v>
      </c>
      <c r="Z8" s="27">
        <v>76</v>
      </c>
      <c r="AA8" s="18">
        <v>147</v>
      </c>
      <c r="AB8" s="18">
        <v>217</v>
      </c>
      <c r="AC8" s="25" t="s">
        <v>163</v>
      </c>
      <c r="AD8" s="18">
        <v>103</v>
      </c>
      <c r="AE8" s="18">
        <v>173</v>
      </c>
    </row>
    <row r="9" spans="1:31" ht="16.5" customHeight="1">
      <c r="A9" s="7"/>
      <c r="B9" s="7"/>
      <c r="C9" s="7"/>
      <c r="D9" s="7"/>
      <c r="E9" s="7" t="s">
        <v>414</v>
      </c>
      <c r="F9" s="7"/>
      <c r="G9" s="7"/>
      <c r="H9" s="7"/>
      <c r="I9" s="7"/>
      <c r="J9" s="7"/>
      <c r="K9" s="7"/>
      <c r="L9" s="9" t="s">
        <v>413</v>
      </c>
      <c r="M9" s="27">
        <v>59</v>
      </c>
      <c r="N9" s="25" t="s">
        <v>163</v>
      </c>
      <c r="O9" s="27">
        <v>62</v>
      </c>
      <c r="P9" s="27">
        <v>48</v>
      </c>
      <c r="Q9" s="25" t="s">
        <v>163</v>
      </c>
      <c r="R9" s="25" t="s">
        <v>163</v>
      </c>
      <c r="S9" s="25" t="s">
        <v>163</v>
      </c>
      <c r="T9" s="25" t="s">
        <v>163</v>
      </c>
      <c r="U9" s="27">
        <v>57</v>
      </c>
      <c r="V9" s="7"/>
      <c r="W9" s="27">
        <v>63</v>
      </c>
      <c r="X9" s="27">
        <v>45</v>
      </c>
      <c r="Y9" s="27">
        <v>51</v>
      </c>
      <c r="Z9" s="27">
        <v>53</v>
      </c>
      <c r="AA9" s="27">
        <v>57</v>
      </c>
      <c r="AB9" s="27">
        <v>84</v>
      </c>
      <c r="AC9" s="27">
        <v>71</v>
      </c>
      <c r="AD9" s="27">
        <v>36</v>
      </c>
      <c r="AE9" s="27">
        <v>56</v>
      </c>
    </row>
    <row r="10" spans="1:31" ht="29.45" customHeight="1">
      <c r="A10" s="7"/>
      <c r="B10" s="7"/>
      <c r="C10" s="7"/>
      <c r="D10" s="7"/>
      <c r="E10" s="69" t="s">
        <v>415</v>
      </c>
      <c r="F10" s="69"/>
      <c r="G10" s="69"/>
      <c r="H10" s="69"/>
      <c r="I10" s="69"/>
      <c r="J10" s="69"/>
      <c r="K10" s="69"/>
      <c r="L10" s="9" t="s">
        <v>413</v>
      </c>
      <c r="M10" s="25" t="s">
        <v>163</v>
      </c>
      <c r="N10" s="25" t="s">
        <v>163</v>
      </c>
      <c r="O10" s="25" t="s">
        <v>163</v>
      </c>
      <c r="P10" s="25" t="s">
        <v>163</v>
      </c>
      <c r="Q10" s="25" t="s">
        <v>163</v>
      </c>
      <c r="R10" s="25" t="s">
        <v>163</v>
      </c>
      <c r="S10" s="24" t="s">
        <v>132</v>
      </c>
      <c r="T10" s="24" t="s">
        <v>132</v>
      </c>
      <c r="U10" s="27">
        <v>10</v>
      </c>
      <c r="V10" s="7"/>
      <c r="W10" s="27">
        <v>26</v>
      </c>
      <c r="X10" s="27">
        <v>21</v>
      </c>
      <c r="Y10" s="27">
        <v>12</v>
      </c>
      <c r="Z10" s="27">
        <v>15</v>
      </c>
      <c r="AA10" s="27">
        <v>19</v>
      </c>
      <c r="AB10" s="25" t="s">
        <v>163</v>
      </c>
      <c r="AC10" s="25" t="s">
        <v>163</v>
      </c>
      <c r="AD10" s="24" t="s">
        <v>132</v>
      </c>
      <c r="AE10" s="27">
        <v>19</v>
      </c>
    </row>
    <row r="11" spans="1:31" ht="16.5" customHeight="1">
      <c r="A11" s="7"/>
      <c r="B11" s="7"/>
      <c r="C11" s="7"/>
      <c r="D11" s="7"/>
      <c r="E11" s="7" t="s">
        <v>416</v>
      </c>
      <c r="F11" s="7"/>
      <c r="G11" s="7"/>
      <c r="H11" s="7"/>
      <c r="I11" s="7"/>
      <c r="J11" s="7"/>
      <c r="K11" s="7"/>
      <c r="L11" s="9" t="s">
        <v>413</v>
      </c>
      <c r="M11" s="27">
        <v>31</v>
      </c>
      <c r="N11" s="27">
        <v>21</v>
      </c>
      <c r="O11" s="27">
        <v>34</v>
      </c>
      <c r="P11" s="27">
        <v>35</v>
      </c>
      <c r="Q11" s="25" t="s">
        <v>163</v>
      </c>
      <c r="R11" s="25" t="s">
        <v>163</v>
      </c>
      <c r="S11" s="25" t="s">
        <v>163</v>
      </c>
      <c r="T11" s="25" t="s">
        <v>163</v>
      </c>
      <c r="U11" s="27">
        <v>31</v>
      </c>
      <c r="V11" s="7"/>
      <c r="W11" s="27">
        <v>30</v>
      </c>
      <c r="X11" s="27">
        <v>18</v>
      </c>
      <c r="Y11" s="27">
        <v>28</v>
      </c>
      <c r="Z11" s="27">
        <v>35</v>
      </c>
      <c r="AA11" s="27">
        <v>31</v>
      </c>
      <c r="AB11" s="27">
        <v>42</v>
      </c>
      <c r="AC11" s="27">
        <v>26</v>
      </c>
      <c r="AD11" s="27">
        <v>35</v>
      </c>
      <c r="AE11" s="27">
        <v>26</v>
      </c>
    </row>
    <row r="12" spans="1:31" ht="16.5" customHeight="1">
      <c r="A12" s="7"/>
      <c r="B12" s="7"/>
      <c r="C12" s="7"/>
      <c r="D12" s="7"/>
      <c r="E12" s="7" t="s">
        <v>417</v>
      </c>
      <c r="F12" s="7"/>
      <c r="G12" s="7"/>
      <c r="H12" s="7"/>
      <c r="I12" s="7"/>
      <c r="J12" s="7"/>
      <c r="K12" s="7"/>
      <c r="L12" s="9" t="s">
        <v>413</v>
      </c>
      <c r="M12" s="25" t="s">
        <v>163</v>
      </c>
      <c r="N12" s="25" t="s">
        <v>163</v>
      </c>
      <c r="O12" s="25" t="s">
        <v>163</v>
      </c>
      <c r="P12" s="25" t="s">
        <v>163</v>
      </c>
      <c r="Q12" s="25" t="s">
        <v>163</v>
      </c>
      <c r="R12" s="25" t="s">
        <v>163</v>
      </c>
      <c r="S12" s="25" t="s">
        <v>163</v>
      </c>
      <c r="T12" s="25" t="s">
        <v>163</v>
      </c>
      <c r="U12" s="27">
        <v>56</v>
      </c>
      <c r="V12" s="7"/>
      <c r="W12" s="27">
        <v>78</v>
      </c>
      <c r="X12" s="27">
        <v>70</v>
      </c>
      <c r="Y12" s="27">
        <v>78</v>
      </c>
      <c r="Z12" s="27">
        <v>68</v>
      </c>
      <c r="AA12" s="27">
        <v>85</v>
      </c>
      <c r="AB12" s="25" t="s">
        <v>163</v>
      </c>
      <c r="AC12" s="25" t="s">
        <v>163</v>
      </c>
      <c r="AD12" s="27">
        <v>29</v>
      </c>
      <c r="AE12" s="27">
        <v>71</v>
      </c>
    </row>
    <row r="13" spans="1:31" ht="16.5" customHeight="1">
      <c r="A13" s="7"/>
      <c r="B13" s="7"/>
      <c r="C13" s="7"/>
      <c r="D13" s="7"/>
      <c r="E13" s="7" t="s">
        <v>418</v>
      </c>
      <c r="F13" s="7"/>
      <c r="G13" s="7"/>
      <c r="H13" s="7"/>
      <c r="I13" s="7"/>
      <c r="J13" s="7"/>
      <c r="K13" s="7"/>
      <c r="L13" s="9" t="s">
        <v>413</v>
      </c>
      <c r="M13" s="18">
        <v>150</v>
      </c>
      <c r="N13" s="25" t="s">
        <v>163</v>
      </c>
      <c r="O13" s="25" t="s">
        <v>163</v>
      </c>
      <c r="P13" s="25" t="s">
        <v>163</v>
      </c>
      <c r="Q13" s="25" t="s">
        <v>163</v>
      </c>
      <c r="R13" s="25" t="s">
        <v>163</v>
      </c>
      <c r="S13" s="25" t="s">
        <v>163</v>
      </c>
      <c r="T13" s="25" t="s">
        <v>163</v>
      </c>
      <c r="U13" s="27">
        <v>89</v>
      </c>
      <c r="V13" s="7"/>
      <c r="W13" s="27">
        <v>94</v>
      </c>
      <c r="X13" s="27">
        <v>70</v>
      </c>
      <c r="Y13" s="27">
        <v>77</v>
      </c>
      <c r="Z13" s="27">
        <v>73</v>
      </c>
      <c r="AA13" s="27">
        <v>79</v>
      </c>
      <c r="AB13" s="18">
        <v>121</v>
      </c>
      <c r="AC13" s="27">
        <v>83</v>
      </c>
      <c r="AD13" s="25" t="s">
        <v>163</v>
      </c>
      <c r="AE13" s="27">
        <v>80</v>
      </c>
    </row>
    <row r="14" spans="1:31" ht="16.5" customHeight="1">
      <c r="A14" s="7"/>
      <c r="B14" s="7"/>
      <c r="C14" s="7"/>
      <c r="D14" s="7"/>
      <c r="E14" s="7" t="s">
        <v>419</v>
      </c>
      <c r="F14" s="7"/>
      <c r="G14" s="7"/>
      <c r="H14" s="7"/>
      <c r="I14" s="7"/>
      <c r="J14" s="7"/>
      <c r="K14" s="7"/>
      <c r="L14" s="9" t="s">
        <v>413</v>
      </c>
      <c r="M14" s="27">
        <v>82</v>
      </c>
      <c r="N14" s="25" t="s">
        <v>163</v>
      </c>
      <c r="O14" s="27">
        <v>58</v>
      </c>
      <c r="P14" s="25" t="s">
        <v>163</v>
      </c>
      <c r="Q14" s="25" t="s">
        <v>163</v>
      </c>
      <c r="R14" s="25" t="s">
        <v>163</v>
      </c>
      <c r="S14" s="25" t="s">
        <v>163</v>
      </c>
      <c r="T14" s="25" t="s">
        <v>163</v>
      </c>
      <c r="U14" s="27">
        <v>63</v>
      </c>
      <c r="V14" s="7"/>
      <c r="W14" s="27">
        <v>93</v>
      </c>
      <c r="X14" s="27">
        <v>71</v>
      </c>
      <c r="Y14" s="27">
        <v>65</v>
      </c>
      <c r="Z14" s="27">
        <v>66</v>
      </c>
      <c r="AA14" s="27">
        <v>58</v>
      </c>
      <c r="AB14" s="18">
        <v>200</v>
      </c>
      <c r="AC14" s="27">
        <v>97</v>
      </c>
      <c r="AD14" s="27">
        <v>42</v>
      </c>
      <c r="AE14" s="27">
        <v>76</v>
      </c>
    </row>
    <row r="15" spans="1:31" ht="16.5" customHeight="1">
      <c r="A15" s="7"/>
      <c r="B15" s="7"/>
      <c r="C15" s="7"/>
      <c r="D15" s="7"/>
      <c r="E15" s="7" t="s">
        <v>420</v>
      </c>
      <c r="F15" s="7"/>
      <c r="G15" s="7"/>
      <c r="H15" s="7"/>
      <c r="I15" s="7"/>
      <c r="J15" s="7"/>
      <c r="K15" s="7"/>
      <c r="L15" s="9" t="s">
        <v>413</v>
      </c>
      <c r="M15" s="25" t="s">
        <v>163</v>
      </c>
      <c r="N15" s="25" t="s">
        <v>163</v>
      </c>
      <c r="O15" s="25" t="s">
        <v>163</v>
      </c>
      <c r="P15" s="25" t="s">
        <v>163</v>
      </c>
      <c r="Q15" s="25" t="s">
        <v>163</v>
      </c>
      <c r="R15" s="25" t="s">
        <v>163</v>
      </c>
      <c r="S15" s="24" t="s">
        <v>132</v>
      </c>
      <c r="T15" s="25" t="s">
        <v>163</v>
      </c>
      <c r="U15" s="18">
        <v>227</v>
      </c>
      <c r="V15" s="7"/>
      <c r="W15" s="18">
        <v>339</v>
      </c>
      <c r="X15" s="18">
        <v>276</v>
      </c>
      <c r="Y15" s="18">
        <v>225</v>
      </c>
      <c r="Z15" s="18">
        <v>209</v>
      </c>
      <c r="AA15" s="18">
        <v>345</v>
      </c>
      <c r="AB15" s="25" t="s">
        <v>163</v>
      </c>
      <c r="AC15" s="25" t="s">
        <v>163</v>
      </c>
      <c r="AD15" s="25" t="s">
        <v>163</v>
      </c>
      <c r="AE15" s="18">
        <v>304</v>
      </c>
    </row>
    <row r="16" spans="1:31" ht="16.5" customHeight="1">
      <c r="A16" s="7"/>
      <c r="B16" s="7"/>
      <c r="C16" s="7"/>
      <c r="D16" s="7"/>
      <c r="E16" s="7" t="s">
        <v>421</v>
      </c>
      <c r="F16" s="7"/>
      <c r="G16" s="7"/>
      <c r="H16" s="7"/>
      <c r="I16" s="7"/>
      <c r="J16" s="7"/>
      <c r="K16" s="7"/>
      <c r="L16" s="9" t="s">
        <v>413</v>
      </c>
      <c r="M16" s="27">
        <v>92</v>
      </c>
      <c r="N16" s="25" t="s">
        <v>163</v>
      </c>
      <c r="O16" s="25" t="s">
        <v>163</v>
      </c>
      <c r="P16" s="27">
        <v>81</v>
      </c>
      <c r="Q16" s="25" t="s">
        <v>163</v>
      </c>
      <c r="R16" s="25" t="s">
        <v>163</v>
      </c>
      <c r="S16" s="25" t="s">
        <v>163</v>
      </c>
      <c r="T16" s="25" t="s">
        <v>163</v>
      </c>
      <c r="U16" s="27">
        <v>77</v>
      </c>
      <c r="V16" s="7"/>
      <c r="W16" s="27">
        <v>99</v>
      </c>
      <c r="X16" s="27">
        <v>63</v>
      </c>
      <c r="Y16" s="27">
        <v>33</v>
      </c>
      <c r="Z16" s="18">
        <v>113</v>
      </c>
      <c r="AA16" s="27">
        <v>73</v>
      </c>
      <c r="AB16" s="27">
        <v>81</v>
      </c>
      <c r="AC16" s="25" t="s">
        <v>163</v>
      </c>
      <c r="AD16" s="25" t="s">
        <v>163</v>
      </c>
      <c r="AE16" s="27">
        <v>75</v>
      </c>
    </row>
    <row r="17" spans="1:31" ht="16.5" customHeight="1">
      <c r="A17" s="7"/>
      <c r="B17" s="7"/>
      <c r="C17" s="7"/>
      <c r="D17" s="7"/>
      <c r="E17" s="7" t="s">
        <v>422</v>
      </c>
      <c r="F17" s="7"/>
      <c r="G17" s="7"/>
      <c r="H17" s="7"/>
      <c r="I17" s="7"/>
      <c r="J17" s="7"/>
      <c r="K17" s="7"/>
      <c r="L17" s="9" t="s">
        <v>413</v>
      </c>
      <c r="M17" s="25" t="s">
        <v>163</v>
      </c>
      <c r="N17" s="25" t="s">
        <v>163</v>
      </c>
      <c r="O17" s="25" t="s">
        <v>163</v>
      </c>
      <c r="P17" s="25" t="s">
        <v>163</v>
      </c>
      <c r="Q17" s="25" t="s">
        <v>163</v>
      </c>
      <c r="R17" s="24" t="s">
        <v>132</v>
      </c>
      <c r="S17" s="25" t="s">
        <v>163</v>
      </c>
      <c r="T17" s="25" t="s">
        <v>163</v>
      </c>
      <c r="U17" s="27">
        <v>70</v>
      </c>
      <c r="V17" s="7"/>
      <c r="W17" s="27">
        <v>71</v>
      </c>
      <c r="X17" s="27">
        <v>36</v>
      </c>
      <c r="Y17" s="27">
        <v>52</v>
      </c>
      <c r="Z17" s="27">
        <v>46</v>
      </c>
      <c r="AA17" s="27">
        <v>56</v>
      </c>
      <c r="AB17" s="25" t="s">
        <v>163</v>
      </c>
      <c r="AC17" s="25" t="s">
        <v>163</v>
      </c>
      <c r="AD17" s="25" t="s">
        <v>163</v>
      </c>
      <c r="AE17" s="27">
        <v>54</v>
      </c>
    </row>
    <row r="18" spans="1:31" ht="16.5" customHeight="1">
      <c r="A18" s="7"/>
      <c r="B18" s="7"/>
      <c r="C18" s="7"/>
      <c r="D18" s="7"/>
      <c r="E18" s="7" t="s">
        <v>423</v>
      </c>
      <c r="F18" s="7"/>
      <c r="G18" s="7"/>
      <c r="H18" s="7"/>
      <c r="I18" s="7"/>
      <c r="J18" s="7"/>
      <c r="K18" s="7"/>
      <c r="L18" s="9" t="s">
        <v>413</v>
      </c>
      <c r="M18" s="25" t="s">
        <v>163</v>
      </c>
      <c r="N18" s="25" t="s">
        <v>163</v>
      </c>
      <c r="O18" s="25" t="s">
        <v>163</v>
      </c>
      <c r="P18" s="25" t="s">
        <v>163</v>
      </c>
      <c r="Q18" s="25" t="s">
        <v>163</v>
      </c>
      <c r="R18" s="25" t="s">
        <v>163</v>
      </c>
      <c r="S18" s="25" t="s">
        <v>163</v>
      </c>
      <c r="T18" s="25" t="s">
        <v>163</v>
      </c>
      <c r="U18" s="18">
        <v>330</v>
      </c>
      <c r="V18" s="7"/>
      <c r="W18" s="18">
        <v>351</v>
      </c>
      <c r="X18" s="18">
        <v>266</v>
      </c>
      <c r="Y18" s="18">
        <v>316</v>
      </c>
      <c r="Z18" s="18">
        <v>304</v>
      </c>
      <c r="AA18" s="18">
        <v>324</v>
      </c>
      <c r="AB18" s="18">
        <v>374</v>
      </c>
      <c r="AC18" s="18">
        <v>371</v>
      </c>
      <c r="AD18" s="25" t="s">
        <v>163</v>
      </c>
      <c r="AE18" s="18">
        <v>330</v>
      </c>
    </row>
    <row r="19" spans="1:31" ht="16.5" customHeight="1">
      <c r="A19" s="7"/>
      <c r="B19" s="7"/>
      <c r="C19" s="7"/>
      <c r="D19" s="7"/>
      <c r="E19" s="7" t="s">
        <v>424</v>
      </c>
      <c r="F19" s="7"/>
      <c r="G19" s="7"/>
      <c r="H19" s="7"/>
      <c r="I19" s="7"/>
      <c r="J19" s="7"/>
      <c r="K19" s="7"/>
      <c r="L19" s="9" t="s">
        <v>413</v>
      </c>
      <c r="M19" s="18">
        <v>316</v>
      </c>
      <c r="N19" s="18">
        <v>117</v>
      </c>
      <c r="O19" s="18">
        <v>151</v>
      </c>
      <c r="P19" s="18">
        <v>210</v>
      </c>
      <c r="Q19" s="27">
        <v>96</v>
      </c>
      <c r="R19" s="25" t="s">
        <v>163</v>
      </c>
      <c r="S19" s="25" t="s">
        <v>163</v>
      </c>
      <c r="T19" s="25" t="s">
        <v>163</v>
      </c>
      <c r="U19" s="18">
        <v>233</v>
      </c>
      <c r="V19" s="7"/>
      <c r="W19" s="18">
        <v>328</v>
      </c>
      <c r="X19" s="18">
        <v>168</v>
      </c>
      <c r="Y19" s="18">
        <v>238</v>
      </c>
      <c r="Z19" s="18">
        <v>302</v>
      </c>
      <c r="AA19" s="27">
        <v>98</v>
      </c>
      <c r="AB19" s="18">
        <v>174</v>
      </c>
      <c r="AC19" s="18">
        <v>416</v>
      </c>
      <c r="AD19" s="27">
        <v>73</v>
      </c>
      <c r="AE19" s="18">
        <v>255</v>
      </c>
    </row>
    <row r="20" spans="1:31" ht="16.5" customHeight="1">
      <c r="A20" s="7"/>
      <c r="B20" s="7"/>
      <c r="C20" s="7"/>
      <c r="D20" s="7"/>
      <c r="E20" s="7" t="s">
        <v>425</v>
      </c>
      <c r="F20" s="7"/>
      <c r="G20" s="7"/>
      <c r="H20" s="7"/>
      <c r="I20" s="7"/>
      <c r="J20" s="7"/>
      <c r="K20" s="7"/>
      <c r="L20" s="9" t="s">
        <v>413</v>
      </c>
      <c r="M20" s="18">
        <v>310</v>
      </c>
      <c r="N20" s="25" t="s">
        <v>163</v>
      </c>
      <c r="O20" s="25" t="s">
        <v>163</v>
      </c>
      <c r="P20" s="25" t="s">
        <v>163</v>
      </c>
      <c r="Q20" s="25" t="s">
        <v>163</v>
      </c>
      <c r="R20" s="25" t="s">
        <v>163</v>
      </c>
      <c r="S20" s="25" t="s">
        <v>163</v>
      </c>
      <c r="T20" s="25" t="s">
        <v>163</v>
      </c>
      <c r="U20" s="18">
        <v>255</v>
      </c>
      <c r="V20" s="7"/>
      <c r="W20" s="18">
        <v>271</v>
      </c>
      <c r="X20" s="18">
        <v>119</v>
      </c>
      <c r="Y20" s="18">
        <v>117</v>
      </c>
      <c r="Z20" s="18">
        <v>124</v>
      </c>
      <c r="AA20" s="18">
        <v>165</v>
      </c>
      <c r="AB20" s="18">
        <v>326</v>
      </c>
      <c r="AC20" s="18">
        <v>177</v>
      </c>
      <c r="AD20" s="25" t="s">
        <v>163</v>
      </c>
      <c r="AE20" s="18">
        <v>177</v>
      </c>
    </row>
    <row r="21" spans="1:31" ht="16.5" customHeight="1">
      <c r="A21" s="7"/>
      <c r="B21" s="7"/>
      <c r="C21" s="7"/>
      <c r="D21" s="7"/>
      <c r="E21" s="7" t="s">
        <v>426</v>
      </c>
      <c r="F21" s="7"/>
      <c r="G21" s="7"/>
      <c r="H21" s="7"/>
      <c r="I21" s="7"/>
      <c r="J21" s="7"/>
      <c r="K21" s="7"/>
      <c r="L21" s="9" t="s">
        <v>413</v>
      </c>
      <c r="M21" s="18">
        <v>365</v>
      </c>
      <c r="N21" s="25" t="s">
        <v>163</v>
      </c>
      <c r="O21" s="25" t="s">
        <v>163</v>
      </c>
      <c r="P21" s="25" t="s">
        <v>163</v>
      </c>
      <c r="Q21" s="25" t="s">
        <v>163</v>
      </c>
      <c r="R21" s="25" t="s">
        <v>163</v>
      </c>
      <c r="S21" s="25" t="s">
        <v>163</v>
      </c>
      <c r="T21" s="25" t="s">
        <v>163</v>
      </c>
      <c r="U21" s="18">
        <v>348</v>
      </c>
      <c r="V21" s="7"/>
      <c r="W21" s="18">
        <v>341</v>
      </c>
      <c r="X21" s="18">
        <v>179</v>
      </c>
      <c r="Y21" s="18">
        <v>310</v>
      </c>
      <c r="Z21" s="18">
        <v>171</v>
      </c>
      <c r="AA21" s="18">
        <v>318</v>
      </c>
      <c r="AB21" s="18">
        <v>523</v>
      </c>
      <c r="AC21" s="18">
        <v>325</v>
      </c>
      <c r="AD21" s="25" t="s">
        <v>163</v>
      </c>
      <c r="AE21" s="18">
        <v>307</v>
      </c>
    </row>
    <row r="22" spans="1:31" ht="29.45" customHeight="1">
      <c r="A22" s="7"/>
      <c r="B22" s="7"/>
      <c r="C22" s="7"/>
      <c r="D22" s="7"/>
      <c r="E22" s="69" t="s">
        <v>427</v>
      </c>
      <c r="F22" s="69"/>
      <c r="G22" s="69"/>
      <c r="H22" s="69"/>
      <c r="I22" s="69"/>
      <c r="J22" s="69"/>
      <c r="K22" s="69"/>
      <c r="L22" s="9" t="s">
        <v>413</v>
      </c>
      <c r="M22" s="25" t="s">
        <v>163</v>
      </c>
      <c r="N22" s="25" t="s">
        <v>163</v>
      </c>
      <c r="O22" s="25" t="s">
        <v>163</v>
      </c>
      <c r="P22" s="25" t="s">
        <v>163</v>
      </c>
      <c r="Q22" s="25" t="s">
        <v>163</v>
      </c>
      <c r="R22" s="24" t="s">
        <v>132</v>
      </c>
      <c r="S22" s="25" t="s">
        <v>163</v>
      </c>
      <c r="T22" s="25" t="s">
        <v>163</v>
      </c>
      <c r="U22" s="25" t="s">
        <v>163</v>
      </c>
      <c r="V22" s="7"/>
      <c r="W22" s="18">
        <v>262</v>
      </c>
      <c r="X22" s="18">
        <v>237</v>
      </c>
      <c r="Y22" s="18">
        <v>104</v>
      </c>
      <c r="Z22" s="18">
        <v>169</v>
      </c>
      <c r="AA22" s="18">
        <v>155</v>
      </c>
      <c r="AB22" s="25" t="s">
        <v>163</v>
      </c>
      <c r="AC22" s="18">
        <v>288</v>
      </c>
      <c r="AD22" s="25" t="s">
        <v>163</v>
      </c>
      <c r="AE22" s="18">
        <v>223</v>
      </c>
    </row>
    <row r="23" spans="1:31" ht="16.5" customHeight="1">
      <c r="A23" s="7"/>
      <c r="B23" s="7"/>
      <c r="C23" s="7"/>
      <c r="D23" s="7"/>
      <c r="E23" s="7" t="s">
        <v>442</v>
      </c>
      <c r="F23" s="7"/>
      <c r="G23" s="7"/>
      <c r="H23" s="7"/>
      <c r="I23" s="7"/>
      <c r="J23" s="7"/>
      <c r="K23" s="7"/>
      <c r="L23" s="9" t="s">
        <v>413</v>
      </c>
      <c r="M23" s="27">
        <v>79</v>
      </c>
      <c r="N23" s="27">
        <v>37</v>
      </c>
      <c r="O23" s="27">
        <v>50</v>
      </c>
      <c r="P23" s="27">
        <v>48</v>
      </c>
      <c r="Q23" s="27">
        <v>46</v>
      </c>
      <c r="R23" s="27">
        <v>78</v>
      </c>
      <c r="S23" s="27">
        <v>55</v>
      </c>
      <c r="T23" s="27">
        <v>39</v>
      </c>
      <c r="U23" s="27">
        <v>57</v>
      </c>
      <c r="V23" s="7"/>
      <c r="W23" s="27">
        <v>67</v>
      </c>
      <c r="X23" s="27">
        <v>28</v>
      </c>
      <c r="Y23" s="27">
        <v>41</v>
      </c>
      <c r="Z23" s="27">
        <v>46</v>
      </c>
      <c r="AA23" s="27">
        <v>50</v>
      </c>
      <c r="AB23" s="27">
        <v>64</v>
      </c>
      <c r="AC23" s="27">
        <v>49</v>
      </c>
      <c r="AD23" s="27">
        <v>29</v>
      </c>
      <c r="AE23" s="27">
        <v>48</v>
      </c>
    </row>
    <row r="24" spans="1:31" ht="16.5" customHeight="1">
      <c r="A24" s="7"/>
      <c r="B24" s="7"/>
      <c r="C24" s="7"/>
      <c r="D24" s="7" t="s">
        <v>429</v>
      </c>
      <c r="E24" s="7"/>
      <c r="F24" s="7"/>
      <c r="G24" s="7"/>
      <c r="H24" s="7"/>
      <c r="I24" s="7"/>
      <c r="J24" s="7"/>
      <c r="K24" s="7"/>
      <c r="L24" s="9"/>
      <c r="M24" s="10"/>
      <c r="N24" s="10"/>
      <c r="O24" s="10"/>
      <c r="P24" s="10"/>
      <c r="Q24" s="10"/>
      <c r="R24" s="10"/>
      <c r="S24" s="10"/>
      <c r="T24" s="10"/>
      <c r="U24" s="10"/>
      <c r="V24" s="7"/>
      <c r="W24" s="10"/>
      <c r="X24" s="10"/>
      <c r="Y24" s="10"/>
      <c r="Z24" s="10"/>
      <c r="AA24" s="10"/>
      <c r="AB24" s="10"/>
      <c r="AC24" s="10"/>
      <c r="AD24" s="10"/>
      <c r="AE24" s="10"/>
    </row>
    <row r="25" spans="1:31" ht="16.5" customHeight="1">
      <c r="A25" s="7"/>
      <c r="B25" s="7"/>
      <c r="C25" s="7"/>
      <c r="D25" s="7"/>
      <c r="E25" s="7" t="s">
        <v>412</v>
      </c>
      <c r="F25" s="7"/>
      <c r="G25" s="7"/>
      <c r="H25" s="7"/>
      <c r="I25" s="7"/>
      <c r="J25" s="7"/>
      <c r="K25" s="7"/>
      <c r="L25" s="9" t="s">
        <v>413</v>
      </c>
      <c r="M25" s="18">
        <v>403</v>
      </c>
      <c r="N25" s="25" t="s">
        <v>163</v>
      </c>
      <c r="O25" s="18">
        <v>331</v>
      </c>
      <c r="P25" s="18">
        <v>407</v>
      </c>
      <c r="Q25" s="18">
        <v>333</v>
      </c>
      <c r="R25" s="25" t="s">
        <v>163</v>
      </c>
      <c r="S25" s="24" t="s">
        <v>132</v>
      </c>
      <c r="T25" s="18">
        <v>456</v>
      </c>
      <c r="U25" s="18">
        <v>398</v>
      </c>
      <c r="V25" s="7"/>
      <c r="W25" s="18">
        <v>409</v>
      </c>
      <c r="X25" s="18">
        <v>300</v>
      </c>
      <c r="Y25" s="18">
        <v>341</v>
      </c>
      <c r="Z25" s="18">
        <v>331</v>
      </c>
      <c r="AA25" s="18">
        <v>363</v>
      </c>
      <c r="AB25" s="18">
        <v>763</v>
      </c>
      <c r="AC25" s="25" t="s">
        <v>163</v>
      </c>
      <c r="AD25" s="18">
        <v>449</v>
      </c>
      <c r="AE25" s="18">
        <v>388</v>
      </c>
    </row>
    <row r="26" spans="1:31" ht="16.5" customHeight="1">
      <c r="A26" s="7"/>
      <c r="B26" s="7"/>
      <c r="C26" s="7"/>
      <c r="D26" s="7"/>
      <c r="E26" s="7" t="s">
        <v>414</v>
      </c>
      <c r="F26" s="7"/>
      <c r="G26" s="7"/>
      <c r="H26" s="7"/>
      <c r="I26" s="7"/>
      <c r="J26" s="7"/>
      <c r="K26" s="7"/>
      <c r="L26" s="9" t="s">
        <v>413</v>
      </c>
      <c r="M26" s="18">
        <v>271</v>
      </c>
      <c r="N26" s="25" t="s">
        <v>163</v>
      </c>
      <c r="O26" s="18">
        <v>301</v>
      </c>
      <c r="P26" s="18">
        <v>149</v>
      </c>
      <c r="Q26" s="25" t="s">
        <v>163</v>
      </c>
      <c r="R26" s="25" t="s">
        <v>163</v>
      </c>
      <c r="S26" s="25" t="s">
        <v>163</v>
      </c>
      <c r="T26" s="25" t="s">
        <v>163</v>
      </c>
      <c r="U26" s="18">
        <v>250</v>
      </c>
      <c r="V26" s="7"/>
      <c r="W26" s="18">
        <v>301</v>
      </c>
      <c r="X26" s="18">
        <v>211</v>
      </c>
      <c r="Y26" s="18">
        <v>208</v>
      </c>
      <c r="Z26" s="18">
        <v>213</v>
      </c>
      <c r="AA26" s="18">
        <v>141</v>
      </c>
      <c r="AB26" s="18">
        <v>407</v>
      </c>
      <c r="AC26" s="18">
        <v>303</v>
      </c>
      <c r="AD26" s="18">
        <v>212</v>
      </c>
      <c r="AE26" s="18">
        <v>252</v>
      </c>
    </row>
    <row r="27" spans="1:31" ht="29.45" customHeight="1">
      <c r="A27" s="7"/>
      <c r="B27" s="7"/>
      <c r="C27" s="7"/>
      <c r="D27" s="7"/>
      <c r="E27" s="69" t="s">
        <v>415</v>
      </c>
      <c r="F27" s="69"/>
      <c r="G27" s="69"/>
      <c r="H27" s="69"/>
      <c r="I27" s="69"/>
      <c r="J27" s="69"/>
      <c r="K27" s="69"/>
      <c r="L27" s="9" t="s">
        <v>413</v>
      </c>
      <c r="M27" s="25" t="s">
        <v>163</v>
      </c>
      <c r="N27" s="25" t="s">
        <v>163</v>
      </c>
      <c r="O27" s="25" t="s">
        <v>163</v>
      </c>
      <c r="P27" s="25" t="s">
        <v>163</v>
      </c>
      <c r="Q27" s="25" t="s">
        <v>163</v>
      </c>
      <c r="R27" s="25" t="s">
        <v>163</v>
      </c>
      <c r="S27" s="24" t="s">
        <v>132</v>
      </c>
      <c r="T27" s="24" t="s">
        <v>132</v>
      </c>
      <c r="U27" s="27">
        <v>71</v>
      </c>
      <c r="V27" s="7"/>
      <c r="W27" s="27">
        <v>99</v>
      </c>
      <c r="X27" s="27">
        <v>77</v>
      </c>
      <c r="Y27" s="27">
        <v>83</v>
      </c>
      <c r="Z27" s="27">
        <v>63</v>
      </c>
      <c r="AA27" s="27">
        <v>49</v>
      </c>
      <c r="AB27" s="25" t="s">
        <v>163</v>
      </c>
      <c r="AC27" s="25" t="s">
        <v>163</v>
      </c>
      <c r="AD27" s="24" t="s">
        <v>132</v>
      </c>
      <c r="AE27" s="27">
        <v>83</v>
      </c>
    </row>
    <row r="28" spans="1:31" ht="16.5" customHeight="1">
      <c r="A28" s="7"/>
      <c r="B28" s="7"/>
      <c r="C28" s="7"/>
      <c r="D28" s="7"/>
      <c r="E28" s="7" t="s">
        <v>416</v>
      </c>
      <c r="F28" s="7"/>
      <c r="G28" s="7"/>
      <c r="H28" s="7"/>
      <c r="I28" s="7"/>
      <c r="J28" s="7"/>
      <c r="K28" s="7"/>
      <c r="L28" s="9" t="s">
        <v>413</v>
      </c>
      <c r="M28" s="18">
        <v>154</v>
      </c>
      <c r="N28" s="18">
        <v>143</v>
      </c>
      <c r="O28" s="18">
        <v>101</v>
      </c>
      <c r="P28" s="18">
        <v>146</v>
      </c>
      <c r="Q28" s="25" t="s">
        <v>163</v>
      </c>
      <c r="R28" s="25" t="s">
        <v>163</v>
      </c>
      <c r="S28" s="25" t="s">
        <v>163</v>
      </c>
      <c r="T28" s="25" t="s">
        <v>163</v>
      </c>
      <c r="U28" s="18">
        <v>141</v>
      </c>
      <c r="V28" s="7"/>
      <c r="W28" s="18">
        <v>152</v>
      </c>
      <c r="X28" s="18">
        <v>106</v>
      </c>
      <c r="Y28" s="27">
        <v>98</v>
      </c>
      <c r="Z28" s="18">
        <v>162</v>
      </c>
      <c r="AA28" s="18">
        <v>132</v>
      </c>
      <c r="AB28" s="18">
        <v>179</v>
      </c>
      <c r="AC28" s="18">
        <v>105</v>
      </c>
      <c r="AD28" s="18">
        <v>133</v>
      </c>
      <c r="AE28" s="18">
        <v>130</v>
      </c>
    </row>
    <row r="29" spans="1:31" ht="16.5" customHeight="1">
      <c r="A29" s="7"/>
      <c r="B29" s="7"/>
      <c r="C29" s="7"/>
      <c r="D29" s="7"/>
      <c r="E29" s="7" t="s">
        <v>417</v>
      </c>
      <c r="F29" s="7"/>
      <c r="G29" s="7"/>
      <c r="H29" s="7"/>
      <c r="I29" s="7"/>
      <c r="J29" s="7"/>
      <c r="K29" s="7"/>
      <c r="L29" s="9" t="s">
        <v>413</v>
      </c>
      <c r="M29" s="25" t="s">
        <v>163</v>
      </c>
      <c r="N29" s="25" t="s">
        <v>163</v>
      </c>
      <c r="O29" s="25" t="s">
        <v>163</v>
      </c>
      <c r="P29" s="25" t="s">
        <v>163</v>
      </c>
      <c r="Q29" s="25" t="s">
        <v>163</v>
      </c>
      <c r="R29" s="25" t="s">
        <v>163</v>
      </c>
      <c r="S29" s="25" t="s">
        <v>163</v>
      </c>
      <c r="T29" s="25" t="s">
        <v>163</v>
      </c>
      <c r="U29" s="18">
        <v>296</v>
      </c>
      <c r="V29" s="7"/>
      <c r="W29" s="18">
        <v>360</v>
      </c>
      <c r="X29" s="18">
        <v>296</v>
      </c>
      <c r="Y29" s="18">
        <v>330</v>
      </c>
      <c r="Z29" s="18">
        <v>273</v>
      </c>
      <c r="AA29" s="18">
        <v>168</v>
      </c>
      <c r="AB29" s="25" t="s">
        <v>163</v>
      </c>
      <c r="AC29" s="25" t="s">
        <v>163</v>
      </c>
      <c r="AD29" s="18">
        <v>116</v>
      </c>
      <c r="AE29" s="18">
        <v>331</v>
      </c>
    </row>
    <row r="30" spans="1:31" ht="16.5" customHeight="1">
      <c r="A30" s="7"/>
      <c r="B30" s="7"/>
      <c r="C30" s="7"/>
      <c r="D30" s="7"/>
      <c r="E30" s="7" t="s">
        <v>418</v>
      </c>
      <c r="F30" s="7"/>
      <c r="G30" s="7"/>
      <c r="H30" s="7"/>
      <c r="I30" s="7"/>
      <c r="J30" s="7"/>
      <c r="K30" s="7"/>
      <c r="L30" s="9" t="s">
        <v>413</v>
      </c>
      <c r="M30" s="18">
        <v>493</v>
      </c>
      <c r="N30" s="25" t="s">
        <v>163</v>
      </c>
      <c r="O30" s="25" t="s">
        <v>163</v>
      </c>
      <c r="P30" s="25" t="s">
        <v>163</v>
      </c>
      <c r="Q30" s="25" t="s">
        <v>163</v>
      </c>
      <c r="R30" s="25" t="s">
        <v>163</v>
      </c>
      <c r="S30" s="25" t="s">
        <v>163</v>
      </c>
      <c r="T30" s="25" t="s">
        <v>163</v>
      </c>
      <c r="U30" s="18">
        <v>435</v>
      </c>
      <c r="V30" s="7"/>
      <c r="W30" s="18">
        <v>397</v>
      </c>
      <c r="X30" s="18">
        <v>335</v>
      </c>
      <c r="Y30" s="18">
        <v>356</v>
      </c>
      <c r="Z30" s="18">
        <v>268</v>
      </c>
      <c r="AA30" s="18">
        <v>377</v>
      </c>
      <c r="AB30" s="18">
        <v>594</v>
      </c>
      <c r="AC30" s="18">
        <v>309</v>
      </c>
      <c r="AD30" s="25" t="s">
        <v>163</v>
      </c>
      <c r="AE30" s="18">
        <v>371</v>
      </c>
    </row>
    <row r="31" spans="1:31" ht="16.5" customHeight="1">
      <c r="A31" s="7"/>
      <c r="B31" s="7"/>
      <c r="C31" s="7"/>
      <c r="D31" s="7"/>
      <c r="E31" s="7" t="s">
        <v>419</v>
      </c>
      <c r="F31" s="7"/>
      <c r="G31" s="7"/>
      <c r="H31" s="7"/>
      <c r="I31" s="7"/>
      <c r="J31" s="7"/>
      <c r="K31" s="7"/>
      <c r="L31" s="9" t="s">
        <v>413</v>
      </c>
      <c r="M31" s="18">
        <v>372</v>
      </c>
      <c r="N31" s="25" t="s">
        <v>163</v>
      </c>
      <c r="O31" s="18">
        <v>349</v>
      </c>
      <c r="P31" s="25" t="s">
        <v>163</v>
      </c>
      <c r="Q31" s="25" t="s">
        <v>163</v>
      </c>
      <c r="R31" s="25" t="s">
        <v>163</v>
      </c>
      <c r="S31" s="25" t="s">
        <v>163</v>
      </c>
      <c r="T31" s="25" t="s">
        <v>163</v>
      </c>
      <c r="U31" s="18">
        <v>356</v>
      </c>
      <c r="V31" s="7"/>
      <c r="W31" s="18">
        <v>386</v>
      </c>
      <c r="X31" s="18">
        <v>266</v>
      </c>
      <c r="Y31" s="18">
        <v>314</v>
      </c>
      <c r="Z31" s="18">
        <v>232</v>
      </c>
      <c r="AA31" s="18">
        <v>360</v>
      </c>
      <c r="AB31" s="18">
        <v>574</v>
      </c>
      <c r="AC31" s="18">
        <v>324</v>
      </c>
      <c r="AD31" s="18">
        <v>381</v>
      </c>
      <c r="AE31" s="18">
        <v>355</v>
      </c>
    </row>
    <row r="32" spans="1:31" ht="16.5" customHeight="1">
      <c r="A32" s="7"/>
      <c r="B32" s="7"/>
      <c r="C32" s="7"/>
      <c r="D32" s="7"/>
      <c r="E32" s="7" t="s">
        <v>420</v>
      </c>
      <c r="F32" s="7"/>
      <c r="G32" s="7"/>
      <c r="H32" s="7"/>
      <c r="I32" s="7"/>
      <c r="J32" s="7"/>
      <c r="K32" s="7"/>
      <c r="L32" s="9" t="s">
        <v>413</v>
      </c>
      <c r="M32" s="25" t="s">
        <v>163</v>
      </c>
      <c r="N32" s="25" t="s">
        <v>163</v>
      </c>
      <c r="O32" s="25" t="s">
        <v>163</v>
      </c>
      <c r="P32" s="25" t="s">
        <v>163</v>
      </c>
      <c r="Q32" s="25" t="s">
        <v>163</v>
      </c>
      <c r="R32" s="25" t="s">
        <v>163</v>
      </c>
      <c r="S32" s="24" t="s">
        <v>132</v>
      </c>
      <c r="T32" s="25" t="s">
        <v>163</v>
      </c>
      <c r="U32" s="18">
        <v>475</v>
      </c>
      <c r="V32" s="7"/>
      <c r="W32" s="18">
        <v>463</v>
      </c>
      <c r="X32" s="18">
        <v>642</v>
      </c>
      <c r="Y32" s="18">
        <v>412</v>
      </c>
      <c r="Z32" s="18">
        <v>433</v>
      </c>
      <c r="AA32" s="18">
        <v>552</v>
      </c>
      <c r="AB32" s="25" t="s">
        <v>163</v>
      </c>
      <c r="AC32" s="25" t="s">
        <v>163</v>
      </c>
      <c r="AD32" s="25" t="s">
        <v>163</v>
      </c>
      <c r="AE32" s="18">
        <v>501</v>
      </c>
    </row>
    <row r="33" spans="1:31" ht="16.5" customHeight="1">
      <c r="A33" s="7"/>
      <c r="B33" s="7"/>
      <c r="C33" s="7"/>
      <c r="D33" s="7"/>
      <c r="E33" s="7" t="s">
        <v>421</v>
      </c>
      <c r="F33" s="7"/>
      <c r="G33" s="7"/>
      <c r="H33" s="7"/>
      <c r="I33" s="7"/>
      <c r="J33" s="7"/>
      <c r="K33" s="7"/>
      <c r="L33" s="9" t="s">
        <v>413</v>
      </c>
      <c r="M33" s="18">
        <v>391</v>
      </c>
      <c r="N33" s="25" t="s">
        <v>163</v>
      </c>
      <c r="O33" s="25" t="s">
        <v>163</v>
      </c>
      <c r="P33" s="18">
        <v>320</v>
      </c>
      <c r="Q33" s="25" t="s">
        <v>163</v>
      </c>
      <c r="R33" s="25" t="s">
        <v>163</v>
      </c>
      <c r="S33" s="25" t="s">
        <v>163</v>
      </c>
      <c r="T33" s="25" t="s">
        <v>163</v>
      </c>
      <c r="U33" s="18">
        <v>347</v>
      </c>
      <c r="V33" s="7"/>
      <c r="W33" s="18">
        <v>394</v>
      </c>
      <c r="X33" s="18">
        <v>269</v>
      </c>
      <c r="Y33" s="18">
        <v>117</v>
      </c>
      <c r="Z33" s="18">
        <v>391</v>
      </c>
      <c r="AA33" s="18">
        <v>312</v>
      </c>
      <c r="AB33" s="18">
        <v>281</v>
      </c>
      <c r="AC33" s="25" t="s">
        <v>163</v>
      </c>
      <c r="AD33" s="25" t="s">
        <v>163</v>
      </c>
      <c r="AE33" s="18">
        <v>353</v>
      </c>
    </row>
    <row r="34" spans="1:31" ht="16.5" customHeight="1">
      <c r="A34" s="7"/>
      <c r="B34" s="7"/>
      <c r="C34" s="7"/>
      <c r="D34" s="7"/>
      <c r="E34" s="7" t="s">
        <v>422</v>
      </c>
      <c r="F34" s="7"/>
      <c r="G34" s="7"/>
      <c r="H34" s="7"/>
      <c r="I34" s="7"/>
      <c r="J34" s="7"/>
      <c r="K34" s="7"/>
      <c r="L34" s="9" t="s">
        <v>413</v>
      </c>
      <c r="M34" s="25" t="s">
        <v>163</v>
      </c>
      <c r="N34" s="25" t="s">
        <v>163</v>
      </c>
      <c r="O34" s="25" t="s">
        <v>163</v>
      </c>
      <c r="P34" s="25" t="s">
        <v>163</v>
      </c>
      <c r="Q34" s="25" t="s">
        <v>163</v>
      </c>
      <c r="R34" s="24" t="s">
        <v>132</v>
      </c>
      <c r="S34" s="25" t="s">
        <v>163</v>
      </c>
      <c r="T34" s="25" t="s">
        <v>163</v>
      </c>
      <c r="U34" s="18">
        <v>251</v>
      </c>
      <c r="V34" s="7"/>
      <c r="W34" s="18">
        <v>354</v>
      </c>
      <c r="X34" s="18">
        <v>256</v>
      </c>
      <c r="Y34" s="18">
        <v>121</v>
      </c>
      <c r="Z34" s="18">
        <v>132</v>
      </c>
      <c r="AA34" s="18">
        <v>180</v>
      </c>
      <c r="AB34" s="25" t="s">
        <v>163</v>
      </c>
      <c r="AC34" s="25" t="s">
        <v>163</v>
      </c>
      <c r="AD34" s="25" t="s">
        <v>163</v>
      </c>
      <c r="AE34" s="18">
        <v>244</v>
      </c>
    </row>
    <row r="35" spans="1:31" ht="16.5" customHeight="1">
      <c r="A35" s="7"/>
      <c r="B35" s="7"/>
      <c r="C35" s="7"/>
      <c r="D35" s="7"/>
      <c r="E35" s="7" t="s">
        <v>423</v>
      </c>
      <c r="F35" s="7"/>
      <c r="G35" s="7"/>
      <c r="H35" s="7"/>
      <c r="I35" s="7"/>
      <c r="J35" s="7"/>
      <c r="K35" s="7"/>
      <c r="L35" s="9" t="s">
        <v>413</v>
      </c>
      <c r="M35" s="25" t="s">
        <v>163</v>
      </c>
      <c r="N35" s="25" t="s">
        <v>163</v>
      </c>
      <c r="O35" s="25" t="s">
        <v>163</v>
      </c>
      <c r="P35" s="25" t="s">
        <v>163</v>
      </c>
      <c r="Q35" s="25" t="s">
        <v>163</v>
      </c>
      <c r="R35" s="25" t="s">
        <v>163</v>
      </c>
      <c r="S35" s="25" t="s">
        <v>163</v>
      </c>
      <c r="T35" s="25" t="s">
        <v>163</v>
      </c>
      <c r="U35" s="18">
        <v>494</v>
      </c>
      <c r="V35" s="7"/>
      <c r="W35" s="18">
        <v>479</v>
      </c>
      <c r="X35" s="18">
        <v>599</v>
      </c>
      <c r="Y35" s="18">
        <v>412</v>
      </c>
      <c r="Z35" s="18">
        <v>470</v>
      </c>
      <c r="AA35" s="18">
        <v>484</v>
      </c>
      <c r="AB35" s="18">
        <v>677</v>
      </c>
      <c r="AC35" s="18">
        <v>633</v>
      </c>
      <c r="AD35" s="25" t="s">
        <v>163</v>
      </c>
      <c r="AE35" s="18">
        <v>501</v>
      </c>
    </row>
    <row r="36" spans="1:31" ht="16.5" customHeight="1">
      <c r="A36" s="7"/>
      <c r="B36" s="7"/>
      <c r="C36" s="7"/>
      <c r="D36" s="7"/>
      <c r="E36" s="7" t="s">
        <v>424</v>
      </c>
      <c r="F36" s="7"/>
      <c r="G36" s="7"/>
      <c r="H36" s="7"/>
      <c r="I36" s="7"/>
      <c r="J36" s="7"/>
      <c r="K36" s="7"/>
      <c r="L36" s="9" t="s">
        <v>413</v>
      </c>
      <c r="M36" s="18">
        <v>434</v>
      </c>
      <c r="N36" s="18">
        <v>335</v>
      </c>
      <c r="O36" s="18">
        <v>364</v>
      </c>
      <c r="P36" s="18">
        <v>548</v>
      </c>
      <c r="Q36" s="18">
        <v>366</v>
      </c>
      <c r="R36" s="25" t="s">
        <v>163</v>
      </c>
      <c r="S36" s="25" t="s">
        <v>163</v>
      </c>
      <c r="T36" s="25" t="s">
        <v>163</v>
      </c>
      <c r="U36" s="18">
        <v>418</v>
      </c>
      <c r="V36" s="7"/>
      <c r="W36" s="18">
        <v>451</v>
      </c>
      <c r="X36" s="18">
        <v>414</v>
      </c>
      <c r="Y36" s="18">
        <v>368</v>
      </c>
      <c r="Z36" s="18">
        <v>571</v>
      </c>
      <c r="AA36" s="18">
        <v>364</v>
      </c>
      <c r="AB36" s="18">
        <v>629</v>
      </c>
      <c r="AC36" s="18">
        <v>636</v>
      </c>
      <c r="AD36" s="18">
        <v>423</v>
      </c>
      <c r="AE36" s="18">
        <v>444</v>
      </c>
    </row>
    <row r="37" spans="1:31" ht="16.5" customHeight="1">
      <c r="A37" s="7"/>
      <c r="B37" s="7"/>
      <c r="C37" s="7"/>
      <c r="D37" s="7"/>
      <c r="E37" s="7" t="s">
        <v>425</v>
      </c>
      <c r="F37" s="7"/>
      <c r="G37" s="7"/>
      <c r="H37" s="7"/>
      <c r="I37" s="7"/>
      <c r="J37" s="7"/>
      <c r="K37" s="7"/>
      <c r="L37" s="9" t="s">
        <v>413</v>
      </c>
      <c r="M37" s="18">
        <v>462</v>
      </c>
      <c r="N37" s="25" t="s">
        <v>163</v>
      </c>
      <c r="O37" s="25" t="s">
        <v>163</v>
      </c>
      <c r="P37" s="25" t="s">
        <v>163</v>
      </c>
      <c r="Q37" s="25" t="s">
        <v>163</v>
      </c>
      <c r="R37" s="25" t="s">
        <v>163</v>
      </c>
      <c r="S37" s="25" t="s">
        <v>163</v>
      </c>
      <c r="T37" s="25" t="s">
        <v>163</v>
      </c>
      <c r="U37" s="18">
        <v>452</v>
      </c>
      <c r="V37" s="7"/>
      <c r="W37" s="18">
        <v>447</v>
      </c>
      <c r="X37" s="18">
        <v>414</v>
      </c>
      <c r="Y37" s="18">
        <v>371</v>
      </c>
      <c r="Z37" s="18">
        <v>362</v>
      </c>
      <c r="AA37" s="18">
        <v>463</v>
      </c>
      <c r="AB37" s="18">
        <v>623</v>
      </c>
      <c r="AC37" s="18">
        <v>498</v>
      </c>
      <c r="AD37" s="25" t="s">
        <v>163</v>
      </c>
      <c r="AE37" s="18">
        <v>430</v>
      </c>
    </row>
    <row r="38" spans="1:31" ht="16.5" customHeight="1">
      <c r="A38" s="7"/>
      <c r="B38" s="7"/>
      <c r="C38" s="7"/>
      <c r="D38" s="7"/>
      <c r="E38" s="7" t="s">
        <v>426</v>
      </c>
      <c r="F38" s="7"/>
      <c r="G38" s="7"/>
      <c r="H38" s="7"/>
      <c r="I38" s="7"/>
      <c r="J38" s="7"/>
      <c r="K38" s="7"/>
      <c r="L38" s="9" t="s">
        <v>413</v>
      </c>
      <c r="M38" s="18">
        <v>497</v>
      </c>
      <c r="N38" s="25" t="s">
        <v>163</v>
      </c>
      <c r="O38" s="25" t="s">
        <v>163</v>
      </c>
      <c r="P38" s="25" t="s">
        <v>163</v>
      </c>
      <c r="Q38" s="25" t="s">
        <v>163</v>
      </c>
      <c r="R38" s="25" t="s">
        <v>163</v>
      </c>
      <c r="S38" s="25" t="s">
        <v>163</v>
      </c>
      <c r="T38" s="25" t="s">
        <v>163</v>
      </c>
      <c r="U38" s="18">
        <v>485</v>
      </c>
      <c r="V38" s="7"/>
      <c r="W38" s="18">
        <v>474</v>
      </c>
      <c r="X38" s="18">
        <v>457</v>
      </c>
      <c r="Y38" s="18">
        <v>398</v>
      </c>
      <c r="Z38" s="18">
        <v>392</v>
      </c>
      <c r="AA38" s="18">
        <v>466</v>
      </c>
      <c r="AB38" s="18">
        <v>728</v>
      </c>
      <c r="AC38" s="18">
        <v>525</v>
      </c>
      <c r="AD38" s="25" t="s">
        <v>163</v>
      </c>
      <c r="AE38" s="18">
        <v>462</v>
      </c>
    </row>
    <row r="39" spans="1:31" ht="29.45" customHeight="1">
      <c r="A39" s="7"/>
      <c r="B39" s="7"/>
      <c r="C39" s="7"/>
      <c r="D39" s="7"/>
      <c r="E39" s="69" t="s">
        <v>427</v>
      </c>
      <c r="F39" s="69"/>
      <c r="G39" s="69"/>
      <c r="H39" s="69"/>
      <c r="I39" s="69"/>
      <c r="J39" s="69"/>
      <c r="K39" s="69"/>
      <c r="L39" s="9" t="s">
        <v>413</v>
      </c>
      <c r="M39" s="25" t="s">
        <v>163</v>
      </c>
      <c r="N39" s="25" t="s">
        <v>163</v>
      </c>
      <c r="O39" s="25" t="s">
        <v>163</v>
      </c>
      <c r="P39" s="25" t="s">
        <v>163</v>
      </c>
      <c r="Q39" s="25" t="s">
        <v>163</v>
      </c>
      <c r="R39" s="24" t="s">
        <v>132</v>
      </c>
      <c r="S39" s="25" t="s">
        <v>163</v>
      </c>
      <c r="T39" s="25" t="s">
        <v>163</v>
      </c>
      <c r="U39" s="25" t="s">
        <v>163</v>
      </c>
      <c r="V39" s="7"/>
      <c r="W39" s="18">
        <v>397</v>
      </c>
      <c r="X39" s="18">
        <v>576</v>
      </c>
      <c r="Y39" s="18">
        <v>358</v>
      </c>
      <c r="Z39" s="18">
        <v>445</v>
      </c>
      <c r="AA39" s="18">
        <v>421</v>
      </c>
      <c r="AB39" s="25" t="s">
        <v>163</v>
      </c>
      <c r="AC39" s="18">
        <v>745</v>
      </c>
      <c r="AD39" s="25" t="s">
        <v>163</v>
      </c>
      <c r="AE39" s="18">
        <v>428</v>
      </c>
    </row>
    <row r="40" spans="1:31" ht="16.5" customHeight="1">
      <c r="A40" s="7"/>
      <c r="B40" s="7"/>
      <c r="C40" s="7"/>
      <c r="D40" s="7"/>
      <c r="E40" s="7" t="s">
        <v>442</v>
      </c>
      <c r="F40" s="7"/>
      <c r="G40" s="7"/>
      <c r="H40" s="7"/>
      <c r="I40" s="7"/>
      <c r="J40" s="7"/>
      <c r="K40" s="7"/>
      <c r="L40" s="9" t="s">
        <v>413</v>
      </c>
      <c r="M40" s="18">
        <v>391</v>
      </c>
      <c r="N40" s="18">
        <v>272</v>
      </c>
      <c r="O40" s="18">
        <v>330</v>
      </c>
      <c r="P40" s="18">
        <v>320</v>
      </c>
      <c r="Q40" s="18">
        <v>347</v>
      </c>
      <c r="R40" s="18">
        <v>539</v>
      </c>
      <c r="S40" s="18">
        <v>402</v>
      </c>
      <c r="T40" s="18">
        <v>306</v>
      </c>
      <c r="U40" s="18">
        <v>361</v>
      </c>
      <c r="V40" s="7"/>
      <c r="W40" s="18">
        <v>374</v>
      </c>
      <c r="X40" s="18">
        <v>266</v>
      </c>
      <c r="Y40" s="18">
        <v>308</v>
      </c>
      <c r="Z40" s="18">
        <v>277</v>
      </c>
      <c r="AA40" s="18">
        <v>351</v>
      </c>
      <c r="AB40" s="18">
        <v>590</v>
      </c>
      <c r="AC40" s="18">
        <v>351</v>
      </c>
      <c r="AD40" s="18">
        <v>254</v>
      </c>
      <c r="AE40" s="18">
        <v>348</v>
      </c>
    </row>
    <row r="41" spans="1:31" ht="16.5" customHeight="1">
      <c r="A41" s="7"/>
      <c r="B41" s="7"/>
      <c r="C41" s="7" t="s">
        <v>78</v>
      </c>
      <c r="D41" s="7"/>
      <c r="E41" s="7"/>
      <c r="F41" s="7"/>
      <c r="G41" s="7"/>
      <c r="H41" s="7"/>
      <c r="I41" s="7"/>
      <c r="J41" s="7"/>
      <c r="K41" s="7"/>
      <c r="L41" s="9"/>
      <c r="M41" s="10"/>
      <c r="N41" s="10"/>
      <c r="O41" s="10"/>
      <c r="P41" s="10"/>
      <c r="Q41" s="10"/>
      <c r="R41" s="10"/>
      <c r="S41" s="10"/>
      <c r="T41" s="10"/>
      <c r="U41" s="10"/>
      <c r="V41" s="7"/>
      <c r="W41" s="10"/>
      <c r="X41" s="10"/>
      <c r="Y41" s="10"/>
      <c r="Z41" s="10"/>
      <c r="AA41" s="10"/>
      <c r="AB41" s="10"/>
      <c r="AC41" s="10"/>
      <c r="AD41" s="10"/>
      <c r="AE41" s="10"/>
    </row>
    <row r="42" spans="1:31" ht="16.5" customHeight="1">
      <c r="A42" s="7"/>
      <c r="B42" s="7"/>
      <c r="C42" s="7"/>
      <c r="D42" s="7" t="s">
        <v>411</v>
      </c>
      <c r="E42" s="7"/>
      <c r="F42" s="7"/>
      <c r="G42" s="7"/>
      <c r="H42" s="7"/>
      <c r="I42" s="7"/>
      <c r="J42" s="7"/>
      <c r="K42" s="7"/>
      <c r="L42" s="9"/>
      <c r="M42" s="10"/>
      <c r="N42" s="10"/>
      <c r="O42" s="10"/>
      <c r="P42" s="10"/>
      <c r="Q42" s="10"/>
      <c r="R42" s="10"/>
      <c r="S42" s="10"/>
      <c r="T42" s="10"/>
      <c r="U42" s="10"/>
      <c r="V42" s="7"/>
      <c r="W42" s="10"/>
      <c r="X42" s="10"/>
      <c r="Y42" s="10"/>
      <c r="Z42" s="10"/>
      <c r="AA42" s="10"/>
      <c r="AB42" s="10"/>
      <c r="AC42" s="10"/>
      <c r="AD42" s="10"/>
      <c r="AE42" s="10"/>
    </row>
    <row r="43" spans="1:31" ht="16.5" customHeight="1">
      <c r="A43" s="7"/>
      <c r="B43" s="7"/>
      <c r="C43" s="7"/>
      <c r="D43" s="7"/>
      <c r="E43" s="7" t="s">
        <v>412</v>
      </c>
      <c r="F43" s="7"/>
      <c r="G43" s="7"/>
      <c r="H43" s="7"/>
      <c r="I43" s="7"/>
      <c r="J43" s="7"/>
      <c r="K43" s="7"/>
      <c r="L43" s="9" t="s">
        <v>413</v>
      </c>
      <c r="M43" s="18">
        <v>217</v>
      </c>
      <c r="N43" s="27">
        <v>73</v>
      </c>
      <c r="O43" s="27">
        <v>82</v>
      </c>
      <c r="P43" s="18">
        <v>126</v>
      </c>
      <c r="Q43" s="27">
        <v>91</v>
      </c>
      <c r="R43" s="25" t="s">
        <v>163</v>
      </c>
      <c r="S43" s="24" t="s">
        <v>132</v>
      </c>
      <c r="T43" s="18">
        <v>132</v>
      </c>
      <c r="U43" s="18">
        <v>124</v>
      </c>
      <c r="V43" s="7"/>
      <c r="W43" s="18">
        <v>288</v>
      </c>
      <c r="X43" s="27">
        <v>49</v>
      </c>
      <c r="Y43" s="27">
        <v>83</v>
      </c>
      <c r="Z43" s="27">
        <v>58</v>
      </c>
      <c r="AA43" s="18">
        <v>108</v>
      </c>
      <c r="AB43" s="18">
        <v>105</v>
      </c>
      <c r="AC43" s="25" t="s">
        <v>163</v>
      </c>
      <c r="AD43" s="27">
        <v>78</v>
      </c>
      <c r="AE43" s="27">
        <v>97</v>
      </c>
    </row>
    <row r="44" spans="1:31" ht="16.5" customHeight="1">
      <c r="A44" s="7"/>
      <c r="B44" s="7"/>
      <c r="C44" s="7"/>
      <c r="D44" s="7"/>
      <c r="E44" s="7" t="s">
        <v>414</v>
      </c>
      <c r="F44" s="7"/>
      <c r="G44" s="7"/>
      <c r="H44" s="7"/>
      <c r="I44" s="7"/>
      <c r="J44" s="7"/>
      <c r="K44" s="7"/>
      <c r="L44" s="9" t="s">
        <v>413</v>
      </c>
      <c r="M44" s="27">
        <v>48</v>
      </c>
      <c r="N44" s="25" t="s">
        <v>163</v>
      </c>
      <c r="O44" s="27">
        <v>55</v>
      </c>
      <c r="P44" s="27">
        <v>42</v>
      </c>
      <c r="Q44" s="25" t="s">
        <v>163</v>
      </c>
      <c r="R44" s="25" t="s">
        <v>163</v>
      </c>
      <c r="S44" s="25" t="s">
        <v>163</v>
      </c>
      <c r="T44" s="25" t="s">
        <v>163</v>
      </c>
      <c r="U44" s="27">
        <v>48</v>
      </c>
      <c r="V44" s="7"/>
      <c r="W44" s="27">
        <v>55</v>
      </c>
      <c r="X44" s="27">
        <v>29</v>
      </c>
      <c r="Y44" s="27">
        <v>59</v>
      </c>
      <c r="Z44" s="27">
        <v>46</v>
      </c>
      <c r="AA44" s="27">
        <v>49</v>
      </c>
      <c r="AB44" s="27">
        <v>70</v>
      </c>
      <c r="AC44" s="27">
        <v>97</v>
      </c>
      <c r="AD44" s="25" t="s">
        <v>163</v>
      </c>
      <c r="AE44" s="27">
        <v>48</v>
      </c>
    </row>
    <row r="45" spans="1:31" ht="29.45" customHeight="1">
      <c r="A45" s="7"/>
      <c r="B45" s="7"/>
      <c r="C45" s="7"/>
      <c r="D45" s="7"/>
      <c r="E45" s="69" t="s">
        <v>415</v>
      </c>
      <c r="F45" s="69"/>
      <c r="G45" s="69"/>
      <c r="H45" s="69"/>
      <c r="I45" s="69"/>
      <c r="J45" s="69"/>
      <c r="K45" s="69"/>
      <c r="L45" s="9" t="s">
        <v>413</v>
      </c>
      <c r="M45" s="25" t="s">
        <v>163</v>
      </c>
      <c r="N45" s="25" t="s">
        <v>163</v>
      </c>
      <c r="O45" s="25" t="s">
        <v>163</v>
      </c>
      <c r="P45" s="25" t="s">
        <v>163</v>
      </c>
      <c r="Q45" s="25" t="s">
        <v>163</v>
      </c>
      <c r="R45" s="25" t="s">
        <v>163</v>
      </c>
      <c r="S45" s="25" t="s">
        <v>163</v>
      </c>
      <c r="T45" s="24" t="s">
        <v>132</v>
      </c>
      <c r="U45" s="27">
        <v>10</v>
      </c>
      <c r="V45" s="7"/>
      <c r="W45" s="27">
        <v>26</v>
      </c>
      <c r="X45" s="27">
        <v>24</v>
      </c>
      <c r="Y45" s="27">
        <v>10</v>
      </c>
      <c r="Z45" s="27">
        <v>17</v>
      </c>
      <c r="AA45" s="27">
        <v>18</v>
      </c>
      <c r="AB45" s="25" t="s">
        <v>163</v>
      </c>
      <c r="AC45" s="25" t="s">
        <v>163</v>
      </c>
      <c r="AD45" s="24" t="s">
        <v>132</v>
      </c>
      <c r="AE45" s="27">
        <v>19</v>
      </c>
    </row>
    <row r="46" spans="1:31" ht="16.5" customHeight="1">
      <c r="A46" s="7"/>
      <c r="B46" s="7"/>
      <c r="C46" s="7"/>
      <c r="D46" s="7"/>
      <c r="E46" s="7" t="s">
        <v>416</v>
      </c>
      <c r="F46" s="7"/>
      <c r="G46" s="7"/>
      <c r="H46" s="7"/>
      <c r="I46" s="7"/>
      <c r="J46" s="7"/>
      <c r="K46" s="7"/>
      <c r="L46" s="9" t="s">
        <v>413</v>
      </c>
      <c r="M46" s="27">
        <v>29</v>
      </c>
      <c r="N46" s="27">
        <v>19</v>
      </c>
      <c r="O46" s="27">
        <v>29</v>
      </c>
      <c r="P46" s="27">
        <v>33</v>
      </c>
      <c r="Q46" s="25" t="s">
        <v>163</v>
      </c>
      <c r="R46" s="25" t="s">
        <v>163</v>
      </c>
      <c r="S46" s="25" t="s">
        <v>163</v>
      </c>
      <c r="T46" s="25" t="s">
        <v>163</v>
      </c>
      <c r="U46" s="27">
        <v>28</v>
      </c>
      <c r="V46" s="7"/>
      <c r="W46" s="27">
        <v>27</v>
      </c>
      <c r="X46" s="27">
        <v>15</v>
      </c>
      <c r="Y46" s="27">
        <v>26</v>
      </c>
      <c r="Z46" s="27">
        <v>30</v>
      </c>
      <c r="AA46" s="27">
        <v>24</v>
      </c>
      <c r="AB46" s="27">
        <v>39</v>
      </c>
      <c r="AC46" s="27">
        <v>29</v>
      </c>
      <c r="AD46" s="27">
        <v>23</v>
      </c>
      <c r="AE46" s="27">
        <v>23</v>
      </c>
    </row>
    <row r="47" spans="1:31" ht="16.5" customHeight="1">
      <c r="A47" s="7"/>
      <c r="B47" s="7"/>
      <c r="C47" s="7"/>
      <c r="D47" s="7"/>
      <c r="E47" s="7" t="s">
        <v>417</v>
      </c>
      <c r="F47" s="7"/>
      <c r="G47" s="7"/>
      <c r="H47" s="7"/>
      <c r="I47" s="7"/>
      <c r="J47" s="7"/>
      <c r="K47" s="7"/>
      <c r="L47" s="9" t="s">
        <v>413</v>
      </c>
      <c r="M47" s="25" t="s">
        <v>163</v>
      </c>
      <c r="N47" s="25" t="s">
        <v>163</v>
      </c>
      <c r="O47" s="25" t="s">
        <v>163</v>
      </c>
      <c r="P47" s="25" t="s">
        <v>163</v>
      </c>
      <c r="Q47" s="25" t="s">
        <v>163</v>
      </c>
      <c r="R47" s="25" t="s">
        <v>163</v>
      </c>
      <c r="S47" s="25" t="s">
        <v>163</v>
      </c>
      <c r="T47" s="25" t="s">
        <v>163</v>
      </c>
      <c r="U47" s="27">
        <v>42</v>
      </c>
      <c r="V47" s="7"/>
      <c r="W47" s="27">
        <v>72</v>
      </c>
      <c r="X47" s="27">
        <v>38</v>
      </c>
      <c r="Y47" s="27">
        <v>84</v>
      </c>
      <c r="Z47" s="27">
        <v>67</v>
      </c>
      <c r="AA47" s="27">
        <v>50</v>
      </c>
      <c r="AB47" s="25" t="s">
        <v>163</v>
      </c>
      <c r="AC47" s="25" t="s">
        <v>163</v>
      </c>
      <c r="AD47" s="27">
        <v>24</v>
      </c>
      <c r="AE47" s="27">
        <v>57</v>
      </c>
    </row>
    <row r="48" spans="1:31" ht="16.5" customHeight="1">
      <c r="A48" s="7"/>
      <c r="B48" s="7"/>
      <c r="C48" s="7"/>
      <c r="D48" s="7"/>
      <c r="E48" s="7" t="s">
        <v>418</v>
      </c>
      <c r="F48" s="7"/>
      <c r="G48" s="7"/>
      <c r="H48" s="7"/>
      <c r="I48" s="7"/>
      <c r="J48" s="7"/>
      <c r="K48" s="7"/>
      <c r="L48" s="9" t="s">
        <v>413</v>
      </c>
      <c r="M48" s="27">
        <v>85</v>
      </c>
      <c r="N48" s="25" t="s">
        <v>163</v>
      </c>
      <c r="O48" s="25" t="s">
        <v>163</v>
      </c>
      <c r="P48" s="25" t="s">
        <v>163</v>
      </c>
      <c r="Q48" s="25" t="s">
        <v>163</v>
      </c>
      <c r="R48" s="25" t="s">
        <v>163</v>
      </c>
      <c r="S48" s="25" t="s">
        <v>163</v>
      </c>
      <c r="T48" s="25" t="s">
        <v>163</v>
      </c>
      <c r="U48" s="27">
        <v>73</v>
      </c>
      <c r="V48" s="7"/>
      <c r="W48" s="27">
        <v>71</v>
      </c>
      <c r="X48" s="27">
        <v>48</v>
      </c>
      <c r="Y48" s="27">
        <v>76</v>
      </c>
      <c r="Z48" s="27">
        <v>53</v>
      </c>
      <c r="AA48" s="27">
        <v>57</v>
      </c>
      <c r="AB48" s="18">
        <v>164</v>
      </c>
      <c r="AC48" s="25" t="s">
        <v>163</v>
      </c>
      <c r="AD48" s="25" t="s">
        <v>163</v>
      </c>
      <c r="AE48" s="27">
        <v>63</v>
      </c>
    </row>
    <row r="49" spans="1:31" ht="16.5" customHeight="1">
      <c r="A49" s="7"/>
      <c r="B49" s="7"/>
      <c r="C49" s="7"/>
      <c r="D49" s="7"/>
      <c r="E49" s="7" t="s">
        <v>419</v>
      </c>
      <c r="F49" s="7"/>
      <c r="G49" s="7"/>
      <c r="H49" s="7"/>
      <c r="I49" s="7"/>
      <c r="J49" s="7"/>
      <c r="K49" s="7"/>
      <c r="L49" s="9" t="s">
        <v>413</v>
      </c>
      <c r="M49" s="27">
        <v>69</v>
      </c>
      <c r="N49" s="25" t="s">
        <v>163</v>
      </c>
      <c r="O49" s="27">
        <v>62</v>
      </c>
      <c r="P49" s="25" t="s">
        <v>163</v>
      </c>
      <c r="Q49" s="25" t="s">
        <v>163</v>
      </c>
      <c r="R49" s="25" t="s">
        <v>163</v>
      </c>
      <c r="S49" s="25" t="s">
        <v>163</v>
      </c>
      <c r="T49" s="25" t="s">
        <v>163</v>
      </c>
      <c r="U49" s="27">
        <v>62</v>
      </c>
      <c r="V49" s="7"/>
      <c r="W49" s="27">
        <v>78</v>
      </c>
      <c r="X49" s="27">
        <v>43</v>
      </c>
      <c r="Y49" s="27">
        <v>74</v>
      </c>
      <c r="Z49" s="27">
        <v>56</v>
      </c>
      <c r="AA49" s="27">
        <v>51</v>
      </c>
      <c r="AB49" s="18">
        <v>143</v>
      </c>
      <c r="AC49" s="18">
        <v>129</v>
      </c>
      <c r="AD49" s="27">
        <v>76</v>
      </c>
      <c r="AE49" s="27">
        <v>67</v>
      </c>
    </row>
    <row r="50" spans="1:31" ht="16.5" customHeight="1">
      <c r="A50" s="7"/>
      <c r="B50" s="7"/>
      <c r="C50" s="7"/>
      <c r="D50" s="7"/>
      <c r="E50" s="7" t="s">
        <v>420</v>
      </c>
      <c r="F50" s="7"/>
      <c r="G50" s="7"/>
      <c r="H50" s="7"/>
      <c r="I50" s="7"/>
      <c r="J50" s="7"/>
      <c r="K50" s="7"/>
      <c r="L50" s="9" t="s">
        <v>413</v>
      </c>
      <c r="M50" s="25" t="s">
        <v>163</v>
      </c>
      <c r="N50" s="25" t="s">
        <v>163</v>
      </c>
      <c r="O50" s="25" t="s">
        <v>163</v>
      </c>
      <c r="P50" s="25" t="s">
        <v>163</v>
      </c>
      <c r="Q50" s="25" t="s">
        <v>163</v>
      </c>
      <c r="R50" s="25" t="s">
        <v>163</v>
      </c>
      <c r="S50" s="24" t="s">
        <v>132</v>
      </c>
      <c r="T50" s="25" t="s">
        <v>163</v>
      </c>
      <c r="U50" s="18">
        <v>127</v>
      </c>
      <c r="V50" s="7"/>
      <c r="W50" s="18">
        <v>330</v>
      </c>
      <c r="X50" s="18">
        <v>166</v>
      </c>
      <c r="Y50" s="18">
        <v>153</v>
      </c>
      <c r="Z50" s="18">
        <v>199</v>
      </c>
      <c r="AA50" s="25" t="s">
        <v>163</v>
      </c>
      <c r="AB50" s="25" t="s">
        <v>163</v>
      </c>
      <c r="AC50" s="25" t="s">
        <v>163</v>
      </c>
      <c r="AD50" s="25" t="s">
        <v>163</v>
      </c>
      <c r="AE50" s="18">
        <v>232</v>
      </c>
    </row>
    <row r="51" spans="1:31" ht="16.5" customHeight="1">
      <c r="A51" s="7"/>
      <c r="B51" s="7"/>
      <c r="C51" s="7"/>
      <c r="D51" s="7"/>
      <c r="E51" s="7" t="s">
        <v>421</v>
      </c>
      <c r="F51" s="7"/>
      <c r="G51" s="7"/>
      <c r="H51" s="7"/>
      <c r="I51" s="7"/>
      <c r="J51" s="7"/>
      <c r="K51" s="7"/>
      <c r="L51" s="9" t="s">
        <v>413</v>
      </c>
      <c r="M51" s="27">
        <v>92</v>
      </c>
      <c r="N51" s="25" t="s">
        <v>163</v>
      </c>
      <c r="O51" s="25" t="s">
        <v>163</v>
      </c>
      <c r="P51" s="27">
        <v>74</v>
      </c>
      <c r="Q51" s="25" t="s">
        <v>163</v>
      </c>
      <c r="R51" s="25" t="s">
        <v>163</v>
      </c>
      <c r="S51" s="24" t="s">
        <v>132</v>
      </c>
      <c r="T51" s="25" t="s">
        <v>163</v>
      </c>
      <c r="U51" s="27">
        <v>74</v>
      </c>
      <c r="V51" s="7"/>
      <c r="W51" s="27">
        <v>85</v>
      </c>
      <c r="X51" s="27">
        <v>42</v>
      </c>
      <c r="Y51" s="27">
        <v>52</v>
      </c>
      <c r="Z51" s="27">
        <v>84</v>
      </c>
      <c r="AA51" s="27">
        <v>62</v>
      </c>
      <c r="AB51" s="18">
        <v>149</v>
      </c>
      <c r="AC51" s="25" t="s">
        <v>163</v>
      </c>
      <c r="AD51" s="25" t="s">
        <v>163</v>
      </c>
      <c r="AE51" s="27">
        <v>64</v>
      </c>
    </row>
    <row r="52" spans="1:31" ht="16.5" customHeight="1">
      <c r="A52" s="7"/>
      <c r="B52" s="7"/>
      <c r="C52" s="7"/>
      <c r="D52" s="7"/>
      <c r="E52" s="7" t="s">
        <v>422</v>
      </c>
      <c r="F52" s="7"/>
      <c r="G52" s="7"/>
      <c r="H52" s="7"/>
      <c r="I52" s="7"/>
      <c r="J52" s="7"/>
      <c r="K52" s="7"/>
      <c r="L52" s="9" t="s">
        <v>413</v>
      </c>
      <c r="M52" s="25" t="s">
        <v>163</v>
      </c>
      <c r="N52" s="25" t="s">
        <v>163</v>
      </c>
      <c r="O52" s="25" t="s">
        <v>163</v>
      </c>
      <c r="P52" s="25" t="s">
        <v>163</v>
      </c>
      <c r="Q52" s="25" t="s">
        <v>163</v>
      </c>
      <c r="R52" s="25" t="s">
        <v>163</v>
      </c>
      <c r="S52" s="24" t="s">
        <v>132</v>
      </c>
      <c r="T52" s="25" t="s">
        <v>163</v>
      </c>
      <c r="U52" s="27">
        <v>55</v>
      </c>
      <c r="V52" s="7"/>
      <c r="W52" s="27">
        <v>59</v>
      </c>
      <c r="X52" s="27">
        <v>30</v>
      </c>
      <c r="Y52" s="27">
        <v>43</v>
      </c>
      <c r="Z52" s="27">
        <v>47</v>
      </c>
      <c r="AA52" s="27">
        <v>48</v>
      </c>
      <c r="AB52" s="25" t="s">
        <v>163</v>
      </c>
      <c r="AC52" s="25" t="s">
        <v>163</v>
      </c>
      <c r="AD52" s="25" t="s">
        <v>163</v>
      </c>
      <c r="AE52" s="27">
        <v>44</v>
      </c>
    </row>
    <row r="53" spans="1:31" ht="16.5" customHeight="1">
      <c r="A53" s="7"/>
      <c r="B53" s="7"/>
      <c r="C53" s="7"/>
      <c r="D53" s="7"/>
      <c r="E53" s="7" t="s">
        <v>423</v>
      </c>
      <c r="F53" s="7"/>
      <c r="G53" s="7"/>
      <c r="H53" s="7"/>
      <c r="I53" s="7"/>
      <c r="J53" s="7"/>
      <c r="K53" s="7"/>
      <c r="L53" s="9" t="s">
        <v>413</v>
      </c>
      <c r="M53" s="25" t="s">
        <v>163</v>
      </c>
      <c r="N53" s="25" t="s">
        <v>163</v>
      </c>
      <c r="O53" s="25" t="s">
        <v>163</v>
      </c>
      <c r="P53" s="25" t="s">
        <v>163</v>
      </c>
      <c r="Q53" s="25" t="s">
        <v>163</v>
      </c>
      <c r="R53" s="25" t="s">
        <v>163</v>
      </c>
      <c r="S53" s="25" t="s">
        <v>163</v>
      </c>
      <c r="T53" s="25" t="s">
        <v>163</v>
      </c>
      <c r="U53" s="18">
        <v>317</v>
      </c>
      <c r="V53" s="7"/>
      <c r="W53" s="18">
        <v>332</v>
      </c>
      <c r="X53" s="18">
        <v>137</v>
      </c>
      <c r="Y53" s="18">
        <v>313</v>
      </c>
      <c r="Z53" s="18">
        <v>227</v>
      </c>
      <c r="AA53" s="18">
        <v>282</v>
      </c>
      <c r="AB53" s="25" t="s">
        <v>163</v>
      </c>
      <c r="AC53" s="18">
        <v>415</v>
      </c>
      <c r="AD53" s="25" t="s">
        <v>163</v>
      </c>
      <c r="AE53" s="18">
        <v>275</v>
      </c>
    </row>
    <row r="54" spans="1:31" ht="16.5" customHeight="1">
      <c r="A54" s="7"/>
      <c r="B54" s="7"/>
      <c r="C54" s="7"/>
      <c r="D54" s="7"/>
      <c r="E54" s="7" t="s">
        <v>424</v>
      </c>
      <c r="F54" s="7"/>
      <c r="G54" s="7"/>
      <c r="H54" s="7"/>
      <c r="I54" s="7"/>
      <c r="J54" s="7"/>
      <c r="K54" s="7"/>
      <c r="L54" s="9" t="s">
        <v>413</v>
      </c>
      <c r="M54" s="18">
        <v>267</v>
      </c>
      <c r="N54" s="27">
        <v>72</v>
      </c>
      <c r="O54" s="27">
        <v>95</v>
      </c>
      <c r="P54" s="25" t="s">
        <v>163</v>
      </c>
      <c r="Q54" s="25" t="s">
        <v>163</v>
      </c>
      <c r="R54" s="25" t="s">
        <v>163</v>
      </c>
      <c r="S54" s="25" t="s">
        <v>163</v>
      </c>
      <c r="T54" s="25" t="s">
        <v>163</v>
      </c>
      <c r="U54" s="18">
        <v>144</v>
      </c>
      <c r="V54" s="7"/>
      <c r="W54" s="18">
        <v>288</v>
      </c>
      <c r="X54" s="27">
        <v>80</v>
      </c>
      <c r="Y54" s="27">
        <v>89</v>
      </c>
      <c r="Z54" s="18">
        <v>196</v>
      </c>
      <c r="AA54" s="27">
        <v>92</v>
      </c>
      <c r="AB54" s="18">
        <v>189</v>
      </c>
      <c r="AC54" s="18">
        <v>339</v>
      </c>
      <c r="AD54" s="27">
        <v>53</v>
      </c>
      <c r="AE54" s="18">
        <v>129</v>
      </c>
    </row>
    <row r="55" spans="1:31" ht="16.5" customHeight="1">
      <c r="A55" s="7"/>
      <c r="B55" s="7"/>
      <c r="C55" s="7"/>
      <c r="D55" s="7"/>
      <c r="E55" s="7" t="s">
        <v>425</v>
      </c>
      <c r="F55" s="7"/>
      <c r="G55" s="7"/>
      <c r="H55" s="7"/>
      <c r="I55" s="7"/>
      <c r="J55" s="7"/>
      <c r="K55" s="7"/>
      <c r="L55" s="9" t="s">
        <v>413</v>
      </c>
      <c r="M55" s="25" t="s">
        <v>163</v>
      </c>
      <c r="N55" s="25" t="s">
        <v>163</v>
      </c>
      <c r="O55" s="25" t="s">
        <v>163</v>
      </c>
      <c r="P55" s="25" t="s">
        <v>163</v>
      </c>
      <c r="Q55" s="25" t="s">
        <v>163</v>
      </c>
      <c r="R55" s="25" t="s">
        <v>163</v>
      </c>
      <c r="S55" s="25" t="s">
        <v>163</v>
      </c>
      <c r="T55" s="25" t="s">
        <v>163</v>
      </c>
      <c r="U55" s="18">
        <v>171</v>
      </c>
      <c r="V55" s="7"/>
      <c r="W55" s="18">
        <v>201</v>
      </c>
      <c r="X55" s="27">
        <v>92</v>
      </c>
      <c r="Y55" s="18">
        <v>101</v>
      </c>
      <c r="Z55" s="27">
        <v>89</v>
      </c>
      <c r="AA55" s="18">
        <v>119</v>
      </c>
      <c r="AB55" s="18">
        <v>216</v>
      </c>
      <c r="AC55" s="18">
        <v>167</v>
      </c>
      <c r="AD55" s="25" t="s">
        <v>163</v>
      </c>
      <c r="AE55" s="18">
        <v>119</v>
      </c>
    </row>
    <row r="56" spans="1:31" ht="16.5" customHeight="1">
      <c r="A56" s="7"/>
      <c r="B56" s="7"/>
      <c r="C56" s="7"/>
      <c r="D56" s="7"/>
      <c r="E56" s="7" t="s">
        <v>426</v>
      </c>
      <c r="F56" s="7"/>
      <c r="G56" s="7"/>
      <c r="H56" s="7"/>
      <c r="I56" s="7"/>
      <c r="J56" s="7"/>
      <c r="K56" s="7"/>
      <c r="L56" s="9" t="s">
        <v>413</v>
      </c>
      <c r="M56" s="18">
        <v>316</v>
      </c>
      <c r="N56" s="25" t="s">
        <v>163</v>
      </c>
      <c r="O56" s="25" t="s">
        <v>163</v>
      </c>
      <c r="P56" s="25" t="s">
        <v>163</v>
      </c>
      <c r="Q56" s="25" t="s">
        <v>163</v>
      </c>
      <c r="R56" s="25" t="s">
        <v>163</v>
      </c>
      <c r="S56" s="25" t="s">
        <v>163</v>
      </c>
      <c r="T56" s="25" t="s">
        <v>163</v>
      </c>
      <c r="U56" s="18">
        <v>300</v>
      </c>
      <c r="V56" s="7"/>
      <c r="W56" s="18">
        <v>295</v>
      </c>
      <c r="X56" s="18">
        <v>126</v>
      </c>
      <c r="Y56" s="18">
        <v>231</v>
      </c>
      <c r="Z56" s="18">
        <v>126</v>
      </c>
      <c r="AA56" s="18">
        <v>188</v>
      </c>
      <c r="AB56" s="18">
        <v>394</v>
      </c>
      <c r="AC56" s="18">
        <v>298</v>
      </c>
      <c r="AD56" s="25" t="s">
        <v>163</v>
      </c>
      <c r="AE56" s="18">
        <v>221</v>
      </c>
    </row>
    <row r="57" spans="1:31" ht="29.45" customHeight="1">
      <c r="A57" s="7"/>
      <c r="B57" s="7"/>
      <c r="C57" s="7"/>
      <c r="D57" s="7"/>
      <c r="E57" s="69" t="s">
        <v>427</v>
      </c>
      <c r="F57" s="69"/>
      <c r="G57" s="69"/>
      <c r="H57" s="69"/>
      <c r="I57" s="69"/>
      <c r="J57" s="69"/>
      <c r="K57" s="69"/>
      <c r="L57" s="9" t="s">
        <v>413</v>
      </c>
      <c r="M57" s="25" t="s">
        <v>163</v>
      </c>
      <c r="N57" s="25" t="s">
        <v>163</v>
      </c>
      <c r="O57" s="25" t="s">
        <v>163</v>
      </c>
      <c r="P57" s="25" t="s">
        <v>163</v>
      </c>
      <c r="Q57" s="25" t="s">
        <v>163</v>
      </c>
      <c r="R57" s="24" t="s">
        <v>132</v>
      </c>
      <c r="S57" s="25" t="s">
        <v>163</v>
      </c>
      <c r="T57" s="24" t="s">
        <v>132</v>
      </c>
      <c r="U57" s="25" t="s">
        <v>163</v>
      </c>
      <c r="V57" s="7"/>
      <c r="W57" s="18">
        <v>166</v>
      </c>
      <c r="X57" s="27">
        <v>92</v>
      </c>
      <c r="Y57" s="18">
        <v>145</v>
      </c>
      <c r="Z57" s="18">
        <v>105</v>
      </c>
      <c r="AA57" s="18">
        <v>119</v>
      </c>
      <c r="AB57" s="25" t="s">
        <v>163</v>
      </c>
      <c r="AC57" s="25" t="s">
        <v>163</v>
      </c>
      <c r="AD57" s="25" t="s">
        <v>163</v>
      </c>
      <c r="AE57" s="18">
        <v>126</v>
      </c>
    </row>
    <row r="58" spans="1:31" ht="16.5" customHeight="1">
      <c r="A58" s="7"/>
      <c r="B58" s="7"/>
      <c r="C58" s="7"/>
      <c r="D58" s="7"/>
      <c r="E58" s="7" t="s">
        <v>442</v>
      </c>
      <c r="F58" s="7"/>
      <c r="G58" s="7"/>
      <c r="H58" s="7"/>
      <c r="I58" s="7"/>
      <c r="J58" s="7"/>
      <c r="K58" s="7"/>
      <c r="L58" s="9" t="s">
        <v>413</v>
      </c>
      <c r="M58" s="27">
        <v>64</v>
      </c>
      <c r="N58" s="27">
        <v>29</v>
      </c>
      <c r="O58" s="27">
        <v>48</v>
      </c>
      <c r="P58" s="27">
        <v>38</v>
      </c>
      <c r="Q58" s="27">
        <v>44</v>
      </c>
      <c r="R58" s="27">
        <v>73</v>
      </c>
      <c r="S58" s="27">
        <v>50</v>
      </c>
      <c r="T58" s="27">
        <v>32</v>
      </c>
      <c r="U58" s="27">
        <v>49</v>
      </c>
      <c r="V58" s="7"/>
      <c r="W58" s="27">
        <v>52</v>
      </c>
      <c r="X58" s="27">
        <v>27</v>
      </c>
      <c r="Y58" s="27">
        <v>39</v>
      </c>
      <c r="Z58" s="27">
        <v>36</v>
      </c>
      <c r="AA58" s="27">
        <v>43</v>
      </c>
      <c r="AB58" s="27">
        <v>53</v>
      </c>
      <c r="AC58" s="27">
        <v>48</v>
      </c>
      <c r="AD58" s="27">
        <v>24</v>
      </c>
      <c r="AE58" s="27">
        <v>38</v>
      </c>
    </row>
    <row r="59" spans="1:31" ht="16.5" customHeight="1">
      <c r="A59" s="7"/>
      <c r="B59" s="7"/>
      <c r="C59" s="7"/>
      <c r="D59" s="7" t="s">
        <v>429</v>
      </c>
      <c r="E59" s="7"/>
      <c r="F59" s="7"/>
      <c r="G59" s="7"/>
      <c r="H59" s="7"/>
      <c r="I59" s="7"/>
      <c r="J59" s="7"/>
      <c r="K59" s="7"/>
      <c r="L59" s="9"/>
      <c r="M59" s="10"/>
      <c r="N59" s="10"/>
      <c r="O59" s="10"/>
      <c r="P59" s="10"/>
      <c r="Q59" s="10"/>
      <c r="R59" s="10"/>
      <c r="S59" s="10"/>
      <c r="T59" s="10"/>
      <c r="U59" s="10"/>
      <c r="V59" s="7"/>
      <c r="W59" s="10"/>
      <c r="X59" s="10"/>
      <c r="Y59" s="10"/>
      <c r="Z59" s="10"/>
      <c r="AA59" s="10"/>
      <c r="AB59" s="10"/>
      <c r="AC59" s="10"/>
      <c r="AD59" s="10"/>
      <c r="AE59" s="10"/>
    </row>
    <row r="60" spans="1:31" ht="16.5" customHeight="1">
      <c r="A60" s="7"/>
      <c r="B60" s="7"/>
      <c r="C60" s="7"/>
      <c r="D60" s="7"/>
      <c r="E60" s="7" t="s">
        <v>412</v>
      </c>
      <c r="F60" s="7"/>
      <c r="G60" s="7"/>
      <c r="H60" s="7"/>
      <c r="I60" s="7"/>
      <c r="J60" s="7"/>
      <c r="K60" s="7"/>
      <c r="L60" s="9" t="s">
        <v>413</v>
      </c>
      <c r="M60" s="18">
        <v>357</v>
      </c>
      <c r="N60" s="18">
        <v>180</v>
      </c>
      <c r="O60" s="18">
        <v>346</v>
      </c>
      <c r="P60" s="18">
        <v>356</v>
      </c>
      <c r="Q60" s="18">
        <v>320</v>
      </c>
      <c r="R60" s="25" t="s">
        <v>163</v>
      </c>
      <c r="S60" s="24" t="s">
        <v>132</v>
      </c>
      <c r="T60" s="18">
        <v>359</v>
      </c>
      <c r="U60" s="18">
        <v>355</v>
      </c>
      <c r="V60" s="7"/>
      <c r="W60" s="18">
        <v>363</v>
      </c>
      <c r="X60" s="18">
        <v>158</v>
      </c>
      <c r="Y60" s="18">
        <v>352</v>
      </c>
      <c r="Z60" s="18">
        <v>309</v>
      </c>
      <c r="AA60" s="18">
        <v>336</v>
      </c>
      <c r="AB60" s="18">
        <v>499</v>
      </c>
      <c r="AC60" s="25" t="s">
        <v>163</v>
      </c>
      <c r="AD60" s="18">
        <v>363</v>
      </c>
      <c r="AE60" s="18">
        <v>353</v>
      </c>
    </row>
    <row r="61" spans="1:31" ht="16.5" customHeight="1">
      <c r="A61" s="7"/>
      <c r="B61" s="7"/>
      <c r="C61" s="7"/>
      <c r="D61" s="7"/>
      <c r="E61" s="7" t="s">
        <v>414</v>
      </c>
      <c r="F61" s="7"/>
      <c r="G61" s="7"/>
      <c r="H61" s="7"/>
      <c r="I61" s="7"/>
      <c r="J61" s="7"/>
      <c r="K61" s="7"/>
      <c r="L61" s="9" t="s">
        <v>413</v>
      </c>
      <c r="M61" s="18">
        <v>172</v>
      </c>
      <c r="N61" s="25" t="s">
        <v>163</v>
      </c>
      <c r="O61" s="18">
        <v>153</v>
      </c>
      <c r="P61" s="18">
        <v>173</v>
      </c>
      <c r="Q61" s="25" t="s">
        <v>163</v>
      </c>
      <c r="R61" s="25" t="s">
        <v>163</v>
      </c>
      <c r="S61" s="25" t="s">
        <v>163</v>
      </c>
      <c r="T61" s="25" t="s">
        <v>163</v>
      </c>
      <c r="U61" s="18">
        <v>163</v>
      </c>
      <c r="V61" s="7"/>
      <c r="W61" s="18">
        <v>246</v>
      </c>
      <c r="X61" s="18">
        <v>112</v>
      </c>
      <c r="Y61" s="18">
        <v>175</v>
      </c>
      <c r="Z61" s="18">
        <v>145</v>
      </c>
      <c r="AA61" s="18">
        <v>116</v>
      </c>
      <c r="AB61" s="18">
        <v>318</v>
      </c>
      <c r="AC61" s="18">
        <v>372</v>
      </c>
      <c r="AD61" s="25" t="s">
        <v>163</v>
      </c>
      <c r="AE61" s="18">
        <v>174</v>
      </c>
    </row>
    <row r="62" spans="1:31" ht="29.45" customHeight="1">
      <c r="A62" s="7"/>
      <c r="B62" s="7"/>
      <c r="C62" s="7"/>
      <c r="D62" s="7"/>
      <c r="E62" s="69" t="s">
        <v>415</v>
      </c>
      <c r="F62" s="69"/>
      <c r="G62" s="69"/>
      <c r="H62" s="69"/>
      <c r="I62" s="69"/>
      <c r="J62" s="69"/>
      <c r="K62" s="69"/>
      <c r="L62" s="9" t="s">
        <v>413</v>
      </c>
      <c r="M62" s="25" t="s">
        <v>163</v>
      </c>
      <c r="N62" s="25" t="s">
        <v>163</v>
      </c>
      <c r="O62" s="25" t="s">
        <v>163</v>
      </c>
      <c r="P62" s="25" t="s">
        <v>163</v>
      </c>
      <c r="Q62" s="25" t="s">
        <v>163</v>
      </c>
      <c r="R62" s="25" t="s">
        <v>163</v>
      </c>
      <c r="S62" s="25" t="s">
        <v>163</v>
      </c>
      <c r="T62" s="24" t="s">
        <v>132</v>
      </c>
      <c r="U62" s="27">
        <v>41</v>
      </c>
      <c r="V62" s="7"/>
      <c r="W62" s="18">
        <v>114</v>
      </c>
      <c r="X62" s="27">
        <v>64</v>
      </c>
      <c r="Y62" s="27">
        <v>76</v>
      </c>
      <c r="Z62" s="27">
        <v>64</v>
      </c>
      <c r="AA62" s="27">
        <v>54</v>
      </c>
      <c r="AB62" s="25" t="s">
        <v>163</v>
      </c>
      <c r="AC62" s="25" t="s">
        <v>163</v>
      </c>
      <c r="AD62" s="24" t="s">
        <v>132</v>
      </c>
      <c r="AE62" s="27">
        <v>78</v>
      </c>
    </row>
    <row r="63" spans="1:31" ht="16.5" customHeight="1">
      <c r="A63" s="7"/>
      <c r="B63" s="7"/>
      <c r="C63" s="7"/>
      <c r="D63" s="7"/>
      <c r="E63" s="7" t="s">
        <v>416</v>
      </c>
      <c r="F63" s="7"/>
      <c r="G63" s="7"/>
      <c r="H63" s="7"/>
      <c r="I63" s="7"/>
      <c r="J63" s="7"/>
      <c r="K63" s="7"/>
      <c r="L63" s="9" t="s">
        <v>413</v>
      </c>
      <c r="M63" s="18">
        <v>120</v>
      </c>
      <c r="N63" s="27">
        <v>71</v>
      </c>
      <c r="O63" s="27">
        <v>89</v>
      </c>
      <c r="P63" s="18">
        <v>120</v>
      </c>
      <c r="Q63" s="25" t="s">
        <v>163</v>
      </c>
      <c r="R63" s="25" t="s">
        <v>163</v>
      </c>
      <c r="S63" s="25" t="s">
        <v>163</v>
      </c>
      <c r="T63" s="25" t="s">
        <v>163</v>
      </c>
      <c r="U63" s="18">
        <v>103</v>
      </c>
      <c r="V63" s="7"/>
      <c r="W63" s="18">
        <v>116</v>
      </c>
      <c r="X63" s="27">
        <v>78</v>
      </c>
      <c r="Y63" s="27">
        <v>90</v>
      </c>
      <c r="Z63" s="18">
        <v>119</v>
      </c>
      <c r="AA63" s="27">
        <v>93</v>
      </c>
      <c r="AB63" s="18">
        <v>175</v>
      </c>
      <c r="AC63" s="18">
        <v>107</v>
      </c>
      <c r="AD63" s="18">
        <v>124</v>
      </c>
      <c r="AE63" s="18">
        <v>101</v>
      </c>
    </row>
    <row r="64" spans="1:31" ht="16.5" customHeight="1">
      <c r="A64" s="7"/>
      <c r="B64" s="7"/>
      <c r="C64" s="7"/>
      <c r="D64" s="7"/>
      <c r="E64" s="7" t="s">
        <v>417</v>
      </c>
      <c r="F64" s="7"/>
      <c r="G64" s="7"/>
      <c r="H64" s="7"/>
      <c r="I64" s="7"/>
      <c r="J64" s="7"/>
      <c r="K64" s="7"/>
      <c r="L64" s="9" t="s">
        <v>413</v>
      </c>
      <c r="M64" s="25" t="s">
        <v>163</v>
      </c>
      <c r="N64" s="25" t="s">
        <v>163</v>
      </c>
      <c r="O64" s="25" t="s">
        <v>163</v>
      </c>
      <c r="P64" s="25" t="s">
        <v>163</v>
      </c>
      <c r="Q64" s="25" t="s">
        <v>163</v>
      </c>
      <c r="R64" s="25" t="s">
        <v>163</v>
      </c>
      <c r="S64" s="25" t="s">
        <v>163</v>
      </c>
      <c r="T64" s="25" t="s">
        <v>163</v>
      </c>
      <c r="U64" s="18">
        <v>274</v>
      </c>
      <c r="V64" s="7"/>
      <c r="W64" s="18">
        <v>343</v>
      </c>
      <c r="X64" s="18">
        <v>165</v>
      </c>
      <c r="Y64" s="18">
        <v>349</v>
      </c>
      <c r="Z64" s="18">
        <v>335</v>
      </c>
      <c r="AA64" s="18">
        <v>163</v>
      </c>
      <c r="AB64" s="25" t="s">
        <v>163</v>
      </c>
      <c r="AC64" s="25" t="s">
        <v>163</v>
      </c>
      <c r="AD64" s="27">
        <v>84</v>
      </c>
      <c r="AE64" s="18">
        <v>286</v>
      </c>
    </row>
    <row r="65" spans="1:31" ht="16.5" customHeight="1">
      <c r="A65" s="7"/>
      <c r="B65" s="7"/>
      <c r="C65" s="7"/>
      <c r="D65" s="7"/>
      <c r="E65" s="7" t="s">
        <v>418</v>
      </c>
      <c r="F65" s="7"/>
      <c r="G65" s="7"/>
      <c r="H65" s="7"/>
      <c r="I65" s="7"/>
      <c r="J65" s="7"/>
      <c r="K65" s="7"/>
      <c r="L65" s="9" t="s">
        <v>413</v>
      </c>
      <c r="M65" s="18">
        <v>371</v>
      </c>
      <c r="N65" s="25" t="s">
        <v>163</v>
      </c>
      <c r="O65" s="25" t="s">
        <v>163</v>
      </c>
      <c r="P65" s="25" t="s">
        <v>163</v>
      </c>
      <c r="Q65" s="25" t="s">
        <v>163</v>
      </c>
      <c r="R65" s="25" t="s">
        <v>163</v>
      </c>
      <c r="S65" s="25" t="s">
        <v>163</v>
      </c>
      <c r="T65" s="25" t="s">
        <v>163</v>
      </c>
      <c r="U65" s="18">
        <v>352</v>
      </c>
      <c r="V65" s="7"/>
      <c r="W65" s="18">
        <v>336</v>
      </c>
      <c r="X65" s="18">
        <v>195</v>
      </c>
      <c r="Y65" s="18">
        <v>343</v>
      </c>
      <c r="Z65" s="18">
        <v>183</v>
      </c>
      <c r="AA65" s="18">
        <v>355</v>
      </c>
      <c r="AB65" s="18">
        <v>435</v>
      </c>
      <c r="AC65" s="25" t="s">
        <v>163</v>
      </c>
      <c r="AD65" s="25" t="s">
        <v>163</v>
      </c>
      <c r="AE65" s="18">
        <v>307</v>
      </c>
    </row>
    <row r="66" spans="1:31" ht="16.5" customHeight="1">
      <c r="A66" s="7"/>
      <c r="B66" s="7"/>
      <c r="C66" s="7"/>
      <c r="D66" s="7"/>
      <c r="E66" s="7" t="s">
        <v>419</v>
      </c>
      <c r="F66" s="7"/>
      <c r="G66" s="7"/>
      <c r="H66" s="7"/>
      <c r="I66" s="7"/>
      <c r="J66" s="7"/>
      <c r="K66" s="7"/>
      <c r="L66" s="9" t="s">
        <v>413</v>
      </c>
      <c r="M66" s="18">
        <v>349</v>
      </c>
      <c r="N66" s="25" t="s">
        <v>163</v>
      </c>
      <c r="O66" s="18">
        <v>198</v>
      </c>
      <c r="P66" s="25" t="s">
        <v>163</v>
      </c>
      <c r="Q66" s="25" t="s">
        <v>163</v>
      </c>
      <c r="R66" s="25" t="s">
        <v>163</v>
      </c>
      <c r="S66" s="25" t="s">
        <v>163</v>
      </c>
      <c r="T66" s="25" t="s">
        <v>163</v>
      </c>
      <c r="U66" s="18">
        <v>316</v>
      </c>
      <c r="V66" s="7"/>
      <c r="W66" s="18">
        <v>348</v>
      </c>
      <c r="X66" s="18">
        <v>155</v>
      </c>
      <c r="Y66" s="18">
        <v>307</v>
      </c>
      <c r="Z66" s="18">
        <v>229</v>
      </c>
      <c r="AA66" s="18">
        <v>217</v>
      </c>
      <c r="AB66" s="18">
        <v>496</v>
      </c>
      <c r="AC66" s="18">
        <v>370</v>
      </c>
      <c r="AD66" s="18">
        <v>285</v>
      </c>
      <c r="AE66" s="18">
        <v>308</v>
      </c>
    </row>
    <row r="67" spans="1:31" ht="16.5" customHeight="1">
      <c r="A67" s="7"/>
      <c r="B67" s="7"/>
      <c r="C67" s="7"/>
      <c r="D67" s="7"/>
      <c r="E67" s="7" t="s">
        <v>420</v>
      </c>
      <c r="F67" s="7"/>
      <c r="G67" s="7"/>
      <c r="H67" s="7"/>
      <c r="I67" s="7"/>
      <c r="J67" s="7"/>
      <c r="K67" s="7"/>
      <c r="L67" s="9" t="s">
        <v>413</v>
      </c>
      <c r="M67" s="25" t="s">
        <v>163</v>
      </c>
      <c r="N67" s="25" t="s">
        <v>163</v>
      </c>
      <c r="O67" s="25" t="s">
        <v>163</v>
      </c>
      <c r="P67" s="25" t="s">
        <v>163</v>
      </c>
      <c r="Q67" s="25" t="s">
        <v>163</v>
      </c>
      <c r="R67" s="25" t="s">
        <v>163</v>
      </c>
      <c r="S67" s="24" t="s">
        <v>132</v>
      </c>
      <c r="T67" s="25" t="s">
        <v>163</v>
      </c>
      <c r="U67" s="18">
        <v>383</v>
      </c>
      <c r="V67" s="7"/>
      <c r="W67" s="18">
        <v>407</v>
      </c>
      <c r="X67" s="18">
        <v>498</v>
      </c>
      <c r="Y67" s="18">
        <v>364</v>
      </c>
      <c r="Z67" s="18">
        <v>392</v>
      </c>
      <c r="AA67" s="25" t="s">
        <v>163</v>
      </c>
      <c r="AB67" s="25" t="s">
        <v>163</v>
      </c>
      <c r="AC67" s="25" t="s">
        <v>163</v>
      </c>
      <c r="AD67" s="25" t="s">
        <v>163</v>
      </c>
      <c r="AE67" s="18">
        <v>437</v>
      </c>
    </row>
    <row r="68" spans="1:31" ht="16.5" customHeight="1">
      <c r="A68" s="7"/>
      <c r="B68" s="7"/>
      <c r="C68" s="7"/>
      <c r="D68" s="7"/>
      <c r="E68" s="7" t="s">
        <v>421</v>
      </c>
      <c r="F68" s="7"/>
      <c r="G68" s="7"/>
      <c r="H68" s="7"/>
      <c r="I68" s="7"/>
      <c r="J68" s="7"/>
      <c r="K68" s="7"/>
      <c r="L68" s="9" t="s">
        <v>413</v>
      </c>
      <c r="M68" s="18">
        <v>325</v>
      </c>
      <c r="N68" s="25" t="s">
        <v>163</v>
      </c>
      <c r="O68" s="25" t="s">
        <v>163</v>
      </c>
      <c r="P68" s="18">
        <v>175</v>
      </c>
      <c r="Q68" s="25" t="s">
        <v>163</v>
      </c>
      <c r="R68" s="25" t="s">
        <v>163</v>
      </c>
      <c r="S68" s="24" t="s">
        <v>132</v>
      </c>
      <c r="T68" s="25" t="s">
        <v>163</v>
      </c>
      <c r="U68" s="18">
        <v>307</v>
      </c>
      <c r="V68" s="7"/>
      <c r="W68" s="18">
        <v>321</v>
      </c>
      <c r="X68" s="18">
        <v>129</v>
      </c>
      <c r="Y68" s="27">
        <v>99</v>
      </c>
      <c r="Z68" s="18">
        <v>315</v>
      </c>
      <c r="AA68" s="18">
        <v>121</v>
      </c>
      <c r="AB68" s="18">
        <v>265</v>
      </c>
      <c r="AC68" s="25" t="s">
        <v>163</v>
      </c>
      <c r="AD68" s="25" t="s">
        <v>163</v>
      </c>
      <c r="AE68" s="18">
        <v>239</v>
      </c>
    </row>
    <row r="69" spans="1:31" ht="16.5" customHeight="1">
      <c r="A69" s="7"/>
      <c r="B69" s="7"/>
      <c r="C69" s="7"/>
      <c r="D69" s="7"/>
      <c r="E69" s="7" t="s">
        <v>422</v>
      </c>
      <c r="F69" s="7"/>
      <c r="G69" s="7"/>
      <c r="H69" s="7"/>
      <c r="I69" s="7"/>
      <c r="J69" s="7"/>
      <c r="K69" s="7"/>
      <c r="L69" s="9" t="s">
        <v>413</v>
      </c>
      <c r="M69" s="25" t="s">
        <v>163</v>
      </c>
      <c r="N69" s="25" t="s">
        <v>163</v>
      </c>
      <c r="O69" s="25" t="s">
        <v>163</v>
      </c>
      <c r="P69" s="25" t="s">
        <v>163</v>
      </c>
      <c r="Q69" s="25" t="s">
        <v>163</v>
      </c>
      <c r="R69" s="25" t="s">
        <v>163</v>
      </c>
      <c r="S69" s="24" t="s">
        <v>132</v>
      </c>
      <c r="T69" s="25" t="s">
        <v>163</v>
      </c>
      <c r="U69" s="18">
        <v>169</v>
      </c>
      <c r="V69" s="7"/>
      <c r="W69" s="18">
        <v>257</v>
      </c>
      <c r="X69" s="18">
        <v>150</v>
      </c>
      <c r="Y69" s="27">
        <v>97</v>
      </c>
      <c r="Z69" s="18">
        <v>138</v>
      </c>
      <c r="AA69" s="18">
        <v>120</v>
      </c>
      <c r="AB69" s="25" t="s">
        <v>163</v>
      </c>
      <c r="AC69" s="25" t="s">
        <v>163</v>
      </c>
      <c r="AD69" s="25" t="s">
        <v>163</v>
      </c>
      <c r="AE69" s="18">
        <v>157</v>
      </c>
    </row>
    <row r="70" spans="1:31" ht="16.5" customHeight="1">
      <c r="A70" s="7"/>
      <c r="B70" s="7"/>
      <c r="C70" s="7"/>
      <c r="D70" s="7"/>
      <c r="E70" s="7" t="s">
        <v>423</v>
      </c>
      <c r="F70" s="7"/>
      <c r="G70" s="7"/>
      <c r="H70" s="7"/>
      <c r="I70" s="7"/>
      <c r="J70" s="7"/>
      <c r="K70" s="7"/>
      <c r="L70" s="9" t="s">
        <v>413</v>
      </c>
      <c r="M70" s="25" t="s">
        <v>163</v>
      </c>
      <c r="N70" s="25" t="s">
        <v>163</v>
      </c>
      <c r="O70" s="25" t="s">
        <v>163</v>
      </c>
      <c r="P70" s="25" t="s">
        <v>163</v>
      </c>
      <c r="Q70" s="25" t="s">
        <v>163</v>
      </c>
      <c r="R70" s="25" t="s">
        <v>163</v>
      </c>
      <c r="S70" s="25" t="s">
        <v>163</v>
      </c>
      <c r="T70" s="25" t="s">
        <v>163</v>
      </c>
      <c r="U70" s="18">
        <v>402</v>
      </c>
      <c r="V70" s="7"/>
      <c r="W70" s="18">
        <v>396</v>
      </c>
      <c r="X70" s="18">
        <v>356</v>
      </c>
      <c r="Y70" s="18">
        <v>385</v>
      </c>
      <c r="Z70" s="18">
        <v>426</v>
      </c>
      <c r="AA70" s="18">
        <v>393</v>
      </c>
      <c r="AB70" s="25" t="s">
        <v>163</v>
      </c>
      <c r="AC70" s="18">
        <v>550</v>
      </c>
      <c r="AD70" s="25" t="s">
        <v>163</v>
      </c>
      <c r="AE70" s="18">
        <v>401</v>
      </c>
    </row>
    <row r="71" spans="1:31" ht="16.5" customHeight="1">
      <c r="A71" s="7"/>
      <c r="B71" s="7"/>
      <c r="C71" s="7"/>
      <c r="D71" s="7"/>
      <c r="E71" s="7" t="s">
        <v>424</v>
      </c>
      <c r="F71" s="7"/>
      <c r="G71" s="7"/>
      <c r="H71" s="7"/>
      <c r="I71" s="7"/>
      <c r="J71" s="7"/>
      <c r="K71" s="7"/>
      <c r="L71" s="9" t="s">
        <v>413</v>
      </c>
      <c r="M71" s="18">
        <v>374</v>
      </c>
      <c r="N71" s="18">
        <v>182</v>
      </c>
      <c r="O71" s="18">
        <v>357</v>
      </c>
      <c r="P71" s="25" t="s">
        <v>163</v>
      </c>
      <c r="Q71" s="25" t="s">
        <v>163</v>
      </c>
      <c r="R71" s="25" t="s">
        <v>163</v>
      </c>
      <c r="S71" s="25" t="s">
        <v>163</v>
      </c>
      <c r="T71" s="25" t="s">
        <v>163</v>
      </c>
      <c r="U71" s="18">
        <v>363</v>
      </c>
      <c r="V71" s="7"/>
      <c r="W71" s="18">
        <v>375</v>
      </c>
      <c r="X71" s="18">
        <v>221</v>
      </c>
      <c r="Y71" s="18">
        <v>357</v>
      </c>
      <c r="Z71" s="18">
        <v>402</v>
      </c>
      <c r="AA71" s="18">
        <v>363</v>
      </c>
      <c r="AB71" s="18">
        <v>328</v>
      </c>
      <c r="AC71" s="18">
        <v>537</v>
      </c>
      <c r="AD71" s="18">
        <v>288</v>
      </c>
      <c r="AE71" s="18">
        <v>364</v>
      </c>
    </row>
    <row r="72" spans="1:31" ht="16.5" customHeight="1">
      <c r="A72" s="7"/>
      <c r="B72" s="7"/>
      <c r="C72" s="7"/>
      <c r="D72" s="7"/>
      <c r="E72" s="7" t="s">
        <v>425</v>
      </c>
      <c r="F72" s="7"/>
      <c r="G72" s="7"/>
      <c r="H72" s="7"/>
      <c r="I72" s="7"/>
      <c r="J72" s="7"/>
      <c r="K72" s="7"/>
      <c r="L72" s="9" t="s">
        <v>413</v>
      </c>
      <c r="M72" s="25" t="s">
        <v>163</v>
      </c>
      <c r="N72" s="25" t="s">
        <v>163</v>
      </c>
      <c r="O72" s="25" t="s">
        <v>163</v>
      </c>
      <c r="P72" s="25" t="s">
        <v>163</v>
      </c>
      <c r="Q72" s="25" t="s">
        <v>163</v>
      </c>
      <c r="R72" s="25" t="s">
        <v>163</v>
      </c>
      <c r="S72" s="25" t="s">
        <v>163</v>
      </c>
      <c r="T72" s="25" t="s">
        <v>163</v>
      </c>
      <c r="U72" s="18">
        <v>367</v>
      </c>
      <c r="V72" s="7"/>
      <c r="W72" s="18">
        <v>369</v>
      </c>
      <c r="X72" s="18">
        <v>283</v>
      </c>
      <c r="Y72" s="18">
        <v>357</v>
      </c>
      <c r="Z72" s="18">
        <v>287</v>
      </c>
      <c r="AA72" s="18">
        <v>369</v>
      </c>
      <c r="AB72" s="18">
        <v>489</v>
      </c>
      <c r="AC72" s="18">
        <v>455</v>
      </c>
      <c r="AD72" s="25" t="s">
        <v>163</v>
      </c>
      <c r="AE72" s="18">
        <v>357</v>
      </c>
    </row>
    <row r="73" spans="1:31" ht="16.5" customHeight="1">
      <c r="A73" s="7"/>
      <c r="B73" s="7"/>
      <c r="C73" s="7"/>
      <c r="D73" s="7"/>
      <c r="E73" s="7" t="s">
        <v>426</v>
      </c>
      <c r="F73" s="7"/>
      <c r="G73" s="7"/>
      <c r="H73" s="7"/>
      <c r="I73" s="7"/>
      <c r="J73" s="7"/>
      <c r="K73" s="7"/>
      <c r="L73" s="9" t="s">
        <v>413</v>
      </c>
      <c r="M73" s="18">
        <v>377</v>
      </c>
      <c r="N73" s="25" t="s">
        <v>163</v>
      </c>
      <c r="O73" s="25" t="s">
        <v>163</v>
      </c>
      <c r="P73" s="25" t="s">
        <v>163</v>
      </c>
      <c r="Q73" s="25" t="s">
        <v>163</v>
      </c>
      <c r="R73" s="25" t="s">
        <v>163</v>
      </c>
      <c r="S73" s="25" t="s">
        <v>163</v>
      </c>
      <c r="T73" s="25" t="s">
        <v>163</v>
      </c>
      <c r="U73" s="18">
        <v>379</v>
      </c>
      <c r="V73" s="7"/>
      <c r="W73" s="18">
        <v>378</v>
      </c>
      <c r="X73" s="18">
        <v>335</v>
      </c>
      <c r="Y73" s="18">
        <v>365</v>
      </c>
      <c r="Z73" s="18">
        <v>311</v>
      </c>
      <c r="AA73" s="18">
        <v>383</v>
      </c>
      <c r="AB73" s="18">
        <v>606</v>
      </c>
      <c r="AC73" s="18">
        <v>462</v>
      </c>
      <c r="AD73" s="25" t="s">
        <v>163</v>
      </c>
      <c r="AE73" s="18">
        <v>371</v>
      </c>
    </row>
    <row r="74" spans="1:31" ht="29.45" customHeight="1">
      <c r="A74" s="7"/>
      <c r="B74" s="7"/>
      <c r="C74" s="7"/>
      <c r="D74" s="7"/>
      <c r="E74" s="69" t="s">
        <v>427</v>
      </c>
      <c r="F74" s="69"/>
      <c r="G74" s="69"/>
      <c r="H74" s="69"/>
      <c r="I74" s="69"/>
      <c r="J74" s="69"/>
      <c r="K74" s="69"/>
      <c r="L74" s="9" t="s">
        <v>413</v>
      </c>
      <c r="M74" s="25" t="s">
        <v>163</v>
      </c>
      <c r="N74" s="25" t="s">
        <v>163</v>
      </c>
      <c r="O74" s="25" t="s">
        <v>163</v>
      </c>
      <c r="P74" s="25" t="s">
        <v>163</v>
      </c>
      <c r="Q74" s="25" t="s">
        <v>163</v>
      </c>
      <c r="R74" s="24" t="s">
        <v>132</v>
      </c>
      <c r="S74" s="25" t="s">
        <v>163</v>
      </c>
      <c r="T74" s="24" t="s">
        <v>132</v>
      </c>
      <c r="U74" s="25" t="s">
        <v>163</v>
      </c>
      <c r="V74" s="7"/>
      <c r="W74" s="18">
        <v>342</v>
      </c>
      <c r="X74" s="18">
        <v>314</v>
      </c>
      <c r="Y74" s="18">
        <v>365</v>
      </c>
      <c r="Z74" s="18">
        <v>345</v>
      </c>
      <c r="AA74" s="18">
        <v>414</v>
      </c>
      <c r="AB74" s="25" t="s">
        <v>163</v>
      </c>
      <c r="AC74" s="25" t="s">
        <v>163</v>
      </c>
      <c r="AD74" s="25" t="s">
        <v>163</v>
      </c>
      <c r="AE74" s="18">
        <v>357</v>
      </c>
    </row>
    <row r="75" spans="1:31" ht="16.5" customHeight="1">
      <c r="A75" s="7"/>
      <c r="B75" s="7"/>
      <c r="C75" s="7"/>
      <c r="D75" s="7"/>
      <c r="E75" s="7" t="s">
        <v>442</v>
      </c>
      <c r="F75" s="7"/>
      <c r="G75" s="7"/>
      <c r="H75" s="7"/>
      <c r="I75" s="7"/>
      <c r="J75" s="7"/>
      <c r="K75" s="7"/>
      <c r="L75" s="9" t="s">
        <v>413</v>
      </c>
      <c r="M75" s="18">
        <v>341</v>
      </c>
      <c r="N75" s="18">
        <v>161</v>
      </c>
      <c r="O75" s="18">
        <v>288</v>
      </c>
      <c r="P75" s="18">
        <v>238</v>
      </c>
      <c r="Q75" s="18">
        <v>277</v>
      </c>
      <c r="R75" s="18">
        <v>362</v>
      </c>
      <c r="S75" s="18">
        <v>357</v>
      </c>
      <c r="T75" s="18">
        <v>288</v>
      </c>
      <c r="U75" s="18">
        <v>314</v>
      </c>
      <c r="V75" s="7"/>
      <c r="W75" s="18">
        <v>338</v>
      </c>
      <c r="X75" s="18">
        <v>161</v>
      </c>
      <c r="Y75" s="18">
        <v>279</v>
      </c>
      <c r="Z75" s="18">
        <v>200</v>
      </c>
      <c r="AA75" s="18">
        <v>278</v>
      </c>
      <c r="AB75" s="18">
        <v>363</v>
      </c>
      <c r="AC75" s="18">
        <v>303</v>
      </c>
      <c r="AD75" s="18">
        <v>196</v>
      </c>
      <c r="AE75" s="18">
        <v>279</v>
      </c>
    </row>
    <row r="76" spans="1:31" ht="16.5" customHeight="1">
      <c r="A76" s="7"/>
      <c r="B76" s="7"/>
      <c r="C76" s="7" t="s">
        <v>83</v>
      </c>
      <c r="D76" s="7"/>
      <c r="E76" s="7"/>
      <c r="F76" s="7"/>
      <c r="G76" s="7"/>
      <c r="H76" s="7"/>
      <c r="I76" s="7"/>
      <c r="J76" s="7"/>
      <c r="K76" s="7"/>
      <c r="L76" s="9"/>
      <c r="M76" s="10"/>
      <c r="N76" s="10"/>
      <c r="O76" s="10"/>
      <c r="P76" s="10"/>
      <c r="Q76" s="10"/>
      <c r="R76" s="10"/>
      <c r="S76" s="10"/>
      <c r="T76" s="10"/>
      <c r="U76" s="10"/>
      <c r="V76" s="7"/>
      <c r="W76" s="10"/>
      <c r="X76" s="10"/>
      <c r="Y76" s="10"/>
      <c r="Z76" s="10"/>
      <c r="AA76" s="10"/>
      <c r="AB76" s="10"/>
      <c r="AC76" s="10"/>
      <c r="AD76" s="10"/>
      <c r="AE76" s="10"/>
    </row>
    <row r="77" spans="1:31" ht="16.5" customHeight="1">
      <c r="A77" s="7"/>
      <c r="B77" s="7"/>
      <c r="C77" s="7"/>
      <c r="D77" s="7" t="s">
        <v>411</v>
      </c>
      <c r="E77" s="7"/>
      <c r="F77" s="7"/>
      <c r="G77" s="7"/>
      <c r="H77" s="7"/>
      <c r="I77" s="7"/>
      <c r="J77" s="7"/>
      <c r="K77" s="7"/>
      <c r="L77" s="9"/>
      <c r="M77" s="10"/>
      <c r="N77" s="10"/>
      <c r="O77" s="10"/>
      <c r="P77" s="10"/>
      <c r="Q77" s="10"/>
      <c r="R77" s="10"/>
      <c r="S77" s="10"/>
      <c r="T77" s="10"/>
      <c r="U77" s="10"/>
      <c r="V77" s="7"/>
      <c r="W77" s="10"/>
      <c r="X77" s="10"/>
      <c r="Y77" s="10"/>
      <c r="Z77" s="10"/>
      <c r="AA77" s="10"/>
      <c r="AB77" s="10"/>
      <c r="AC77" s="10"/>
      <c r="AD77" s="10"/>
      <c r="AE77" s="10"/>
    </row>
    <row r="78" spans="1:31" ht="16.5" customHeight="1">
      <c r="A78" s="7"/>
      <c r="B78" s="7"/>
      <c r="C78" s="7"/>
      <c r="D78" s="7"/>
      <c r="E78" s="7" t="s">
        <v>412</v>
      </c>
      <c r="F78" s="7"/>
      <c r="G78" s="7"/>
      <c r="H78" s="7"/>
      <c r="I78" s="7"/>
      <c r="J78" s="7"/>
      <c r="K78" s="7"/>
      <c r="L78" s="9" t="s">
        <v>413</v>
      </c>
      <c r="M78" s="18">
        <v>216</v>
      </c>
      <c r="N78" s="27">
        <v>43</v>
      </c>
      <c r="O78" s="27">
        <v>72</v>
      </c>
      <c r="P78" s="27">
        <v>98</v>
      </c>
      <c r="Q78" s="25" t="s">
        <v>163</v>
      </c>
      <c r="R78" s="25" t="s">
        <v>163</v>
      </c>
      <c r="S78" s="25" t="s">
        <v>163</v>
      </c>
      <c r="T78" s="18">
        <v>105</v>
      </c>
      <c r="U78" s="18">
        <v>124</v>
      </c>
      <c r="V78" s="7"/>
      <c r="W78" s="18">
        <v>243</v>
      </c>
      <c r="X78" s="27">
        <v>36</v>
      </c>
      <c r="Y78" s="27">
        <v>74</v>
      </c>
      <c r="Z78" s="27">
        <v>60</v>
      </c>
      <c r="AA78" s="18">
        <v>106</v>
      </c>
      <c r="AB78" s="18">
        <v>172</v>
      </c>
      <c r="AC78" s="18">
        <v>219</v>
      </c>
      <c r="AD78" s="27">
        <v>79</v>
      </c>
      <c r="AE78" s="27">
        <v>82</v>
      </c>
    </row>
    <row r="79" spans="1:31" ht="16.5" customHeight="1">
      <c r="A79" s="7"/>
      <c r="B79" s="7"/>
      <c r="C79" s="7"/>
      <c r="D79" s="7"/>
      <c r="E79" s="7" t="s">
        <v>414</v>
      </c>
      <c r="F79" s="7"/>
      <c r="G79" s="7"/>
      <c r="H79" s="7"/>
      <c r="I79" s="7"/>
      <c r="J79" s="7"/>
      <c r="K79" s="7"/>
      <c r="L79" s="9" t="s">
        <v>413</v>
      </c>
      <c r="M79" s="27">
        <v>57</v>
      </c>
      <c r="N79" s="25" t="s">
        <v>163</v>
      </c>
      <c r="O79" s="27">
        <v>63</v>
      </c>
      <c r="P79" s="27">
        <v>51</v>
      </c>
      <c r="Q79" s="25" t="s">
        <v>163</v>
      </c>
      <c r="R79" s="25" t="s">
        <v>163</v>
      </c>
      <c r="S79" s="25" t="s">
        <v>163</v>
      </c>
      <c r="T79" s="25" t="s">
        <v>163</v>
      </c>
      <c r="U79" s="27">
        <v>55</v>
      </c>
      <c r="V79" s="7"/>
      <c r="W79" s="27">
        <v>56</v>
      </c>
      <c r="X79" s="27">
        <v>30</v>
      </c>
      <c r="Y79" s="27">
        <v>53</v>
      </c>
      <c r="Z79" s="27">
        <v>41</v>
      </c>
      <c r="AA79" s="27">
        <v>43</v>
      </c>
      <c r="AB79" s="27">
        <v>87</v>
      </c>
      <c r="AC79" s="27">
        <v>76</v>
      </c>
      <c r="AD79" s="25" t="s">
        <v>163</v>
      </c>
      <c r="AE79" s="27">
        <v>46</v>
      </c>
    </row>
    <row r="80" spans="1:31" ht="29.45" customHeight="1">
      <c r="A80" s="7"/>
      <c r="B80" s="7"/>
      <c r="C80" s="7"/>
      <c r="D80" s="7"/>
      <c r="E80" s="69" t="s">
        <v>415</v>
      </c>
      <c r="F80" s="69"/>
      <c r="G80" s="69"/>
      <c r="H80" s="69"/>
      <c r="I80" s="69"/>
      <c r="J80" s="69"/>
      <c r="K80" s="69"/>
      <c r="L80" s="9" t="s">
        <v>413</v>
      </c>
      <c r="M80" s="25" t="s">
        <v>163</v>
      </c>
      <c r="N80" s="25" t="s">
        <v>163</v>
      </c>
      <c r="O80" s="25" t="s">
        <v>163</v>
      </c>
      <c r="P80" s="25" t="s">
        <v>163</v>
      </c>
      <c r="Q80" s="25" t="s">
        <v>163</v>
      </c>
      <c r="R80" s="25" t="s">
        <v>163</v>
      </c>
      <c r="S80" s="25" t="s">
        <v>163</v>
      </c>
      <c r="T80" s="24" t="s">
        <v>132</v>
      </c>
      <c r="U80" s="27">
        <v>10</v>
      </c>
      <c r="V80" s="7"/>
      <c r="W80" s="27">
        <v>34</v>
      </c>
      <c r="X80" s="27">
        <v>19</v>
      </c>
      <c r="Y80" s="24">
        <v>9</v>
      </c>
      <c r="Z80" s="27">
        <v>15</v>
      </c>
      <c r="AA80" s="27">
        <v>18</v>
      </c>
      <c r="AB80" s="25" t="s">
        <v>163</v>
      </c>
      <c r="AC80" s="25" t="s">
        <v>163</v>
      </c>
      <c r="AD80" s="24" t="s">
        <v>132</v>
      </c>
      <c r="AE80" s="27">
        <v>19</v>
      </c>
    </row>
    <row r="81" spans="1:31" ht="16.5" customHeight="1">
      <c r="A81" s="7"/>
      <c r="B81" s="7"/>
      <c r="C81" s="7"/>
      <c r="D81" s="7"/>
      <c r="E81" s="7" t="s">
        <v>416</v>
      </c>
      <c r="F81" s="7"/>
      <c r="G81" s="7"/>
      <c r="H81" s="7"/>
      <c r="I81" s="7"/>
      <c r="J81" s="7"/>
      <c r="K81" s="7"/>
      <c r="L81" s="9" t="s">
        <v>413</v>
      </c>
      <c r="M81" s="27">
        <v>27</v>
      </c>
      <c r="N81" s="27">
        <v>17</v>
      </c>
      <c r="O81" s="27">
        <v>32</v>
      </c>
      <c r="P81" s="27">
        <v>38</v>
      </c>
      <c r="Q81" s="25" t="s">
        <v>163</v>
      </c>
      <c r="R81" s="25" t="s">
        <v>163</v>
      </c>
      <c r="S81" s="25" t="s">
        <v>163</v>
      </c>
      <c r="T81" s="25" t="s">
        <v>163</v>
      </c>
      <c r="U81" s="27">
        <v>27</v>
      </c>
      <c r="V81" s="7"/>
      <c r="W81" s="27">
        <v>27</v>
      </c>
      <c r="X81" s="27">
        <v>17</v>
      </c>
      <c r="Y81" s="27">
        <v>27</v>
      </c>
      <c r="Z81" s="27">
        <v>33</v>
      </c>
      <c r="AA81" s="27">
        <v>27</v>
      </c>
      <c r="AB81" s="27">
        <v>34</v>
      </c>
      <c r="AC81" s="27">
        <v>26</v>
      </c>
      <c r="AD81" s="25" t="s">
        <v>163</v>
      </c>
      <c r="AE81" s="27">
        <v>23</v>
      </c>
    </row>
    <row r="82" spans="1:31" ht="16.5" customHeight="1">
      <c r="A82" s="7"/>
      <c r="B82" s="7"/>
      <c r="C82" s="7"/>
      <c r="D82" s="7"/>
      <c r="E82" s="7" t="s">
        <v>417</v>
      </c>
      <c r="F82" s="7"/>
      <c r="G82" s="7"/>
      <c r="H82" s="7"/>
      <c r="I82" s="7"/>
      <c r="J82" s="7"/>
      <c r="K82" s="7"/>
      <c r="L82" s="9" t="s">
        <v>413</v>
      </c>
      <c r="M82" s="25" t="s">
        <v>163</v>
      </c>
      <c r="N82" s="25" t="s">
        <v>163</v>
      </c>
      <c r="O82" s="25" t="s">
        <v>163</v>
      </c>
      <c r="P82" s="25" t="s">
        <v>163</v>
      </c>
      <c r="Q82" s="25" t="s">
        <v>163</v>
      </c>
      <c r="R82" s="25" t="s">
        <v>163</v>
      </c>
      <c r="S82" s="25" t="s">
        <v>163</v>
      </c>
      <c r="T82" s="25" t="s">
        <v>163</v>
      </c>
      <c r="U82" s="27">
        <v>38</v>
      </c>
      <c r="V82" s="7"/>
      <c r="W82" s="27">
        <v>70</v>
      </c>
      <c r="X82" s="27">
        <v>34</v>
      </c>
      <c r="Y82" s="27">
        <v>76</v>
      </c>
      <c r="Z82" s="27">
        <v>49</v>
      </c>
      <c r="AA82" s="27">
        <v>45</v>
      </c>
      <c r="AB82" s="25" t="s">
        <v>163</v>
      </c>
      <c r="AC82" s="25" t="s">
        <v>163</v>
      </c>
      <c r="AD82" s="27">
        <v>26</v>
      </c>
      <c r="AE82" s="27">
        <v>49</v>
      </c>
    </row>
    <row r="83" spans="1:31" ht="16.5" customHeight="1">
      <c r="A83" s="7"/>
      <c r="B83" s="7"/>
      <c r="C83" s="7"/>
      <c r="D83" s="7"/>
      <c r="E83" s="7" t="s">
        <v>418</v>
      </c>
      <c r="F83" s="7"/>
      <c r="G83" s="7"/>
      <c r="H83" s="7"/>
      <c r="I83" s="7"/>
      <c r="J83" s="7"/>
      <c r="K83" s="7"/>
      <c r="L83" s="9" t="s">
        <v>413</v>
      </c>
      <c r="M83" s="27">
        <v>76</v>
      </c>
      <c r="N83" s="25" t="s">
        <v>163</v>
      </c>
      <c r="O83" s="27">
        <v>69</v>
      </c>
      <c r="P83" s="25" t="s">
        <v>163</v>
      </c>
      <c r="Q83" s="25" t="s">
        <v>163</v>
      </c>
      <c r="R83" s="25" t="s">
        <v>163</v>
      </c>
      <c r="S83" s="25" t="s">
        <v>163</v>
      </c>
      <c r="T83" s="25" t="s">
        <v>163</v>
      </c>
      <c r="U83" s="27">
        <v>66</v>
      </c>
      <c r="V83" s="7"/>
      <c r="W83" s="27">
        <v>68</v>
      </c>
      <c r="X83" s="27">
        <v>49</v>
      </c>
      <c r="Y83" s="27">
        <v>67</v>
      </c>
      <c r="Z83" s="27">
        <v>51</v>
      </c>
      <c r="AA83" s="27">
        <v>56</v>
      </c>
      <c r="AB83" s="18">
        <v>135</v>
      </c>
      <c r="AC83" s="27">
        <v>66</v>
      </c>
      <c r="AD83" s="25" t="s">
        <v>163</v>
      </c>
      <c r="AE83" s="27">
        <v>61</v>
      </c>
    </row>
    <row r="84" spans="1:31" ht="16.5" customHeight="1">
      <c r="A84" s="7"/>
      <c r="B84" s="7"/>
      <c r="C84" s="7"/>
      <c r="D84" s="7"/>
      <c r="E84" s="7" t="s">
        <v>419</v>
      </c>
      <c r="F84" s="7"/>
      <c r="G84" s="7"/>
      <c r="H84" s="7"/>
      <c r="I84" s="7"/>
      <c r="J84" s="7"/>
      <c r="K84" s="7"/>
      <c r="L84" s="9" t="s">
        <v>413</v>
      </c>
      <c r="M84" s="27">
        <v>82</v>
      </c>
      <c r="N84" s="25" t="s">
        <v>163</v>
      </c>
      <c r="O84" s="27">
        <v>59</v>
      </c>
      <c r="P84" s="25" t="s">
        <v>163</v>
      </c>
      <c r="Q84" s="25" t="s">
        <v>163</v>
      </c>
      <c r="R84" s="25" t="s">
        <v>163</v>
      </c>
      <c r="S84" s="25" t="s">
        <v>163</v>
      </c>
      <c r="T84" s="25" t="s">
        <v>163</v>
      </c>
      <c r="U84" s="27">
        <v>62</v>
      </c>
      <c r="V84" s="7"/>
      <c r="W84" s="27">
        <v>77</v>
      </c>
      <c r="X84" s="27">
        <v>40</v>
      </c>
      <c r="Y84" s="27">
        <v>68</v>
      </c>
      <c r="Z84" s="27">
        <v>51</v>
      </c>
      <c r="AA84" s="27">
        <v>44</v>
      </c>
      <c r="AB84" s="18">
        <v>109</v>
      </c>
      <c r="AC84" s="27">
        <v>91</v>
      </c>
      <c r="AD84" s="25" t="s">
        <v>163</v>
      </c>
      <c r="AE84" s="27">
        <v>61</v>
      </c>
    </row>
    <row r="85" spans="1:31" ht="16.5" customHeight="1">
      <c r="A85" s="7"/>
      <c r="B85" s="7"/>
      <c r="C85" s="7"/>
      <c r="D85" s="7"/>
      <c r="E85" s="7" t="s">
        <v>420</v>
      </c>
      <c r="F85" s="7"/>
      <c r="G85" s="7"/>
      <c r="H85" s="7"/>
      <c r="I85" s="7"/>
      <c r="J85" s="7"/>
      <c r="K85" s="7"/>
      <c r="L85" s="9" t="s">
        <v>413</v>
      </c>
      <c r="M85" s="25" t="s">
        <v>163</v>
      </c>
      <c r="N85" s="25" t="s">
        <v>163</v>
      </c>
      <c r="O85" s="25" t="s">
        <v>163</v>
      </c>
      <c r="P85" s="27">
        <v>91</v>
      </c>
      <c r="Q85" s="25" t="s">
        <v>163</v>
      </c>
      <c r="R85" s="25" t="s">
        <v>163</v>
      </c>
      <c r="S85" s="24" t="s">
        <v>132</v>
      </c>
      <c r="T85" s="18">
        <v>124</v>
      </c>
      <c r="U85" s="18">
        <v>124</v>
      </c>
      <c r="V85" s="7"/>
      <c r="W85" s="18">
        <v>320</v>
      </c>
      <c r="X85" s="18">
        <v>173</v>
      </c>
      <c r="Y85" s="18">
        <v>169</v>
      </c>
      <c r="Z85" s="18">
        <v>201</v>
      </c>
      <c r="AA85" s="25" t="s">
        <v>163</v>
      </c>
      <c r="AB85" s="25" t="s">
        <v>163</v>
      </c>
      <c r="AC85" s="25" t="s">
        <v>163</v>
      </c>
      <c r="AD85" s="25" t="s">
        <v>163</v>
      </c>
      <c r="AE85" s="18">
        <v>224</v>
      </c>
    </row>
    <row r="86" spans="1:31" ht="16.5" customHeight="1">
      <c r="A86" s="7"/>
      <c r="B86" s="7"/>
      <c r="C86" s="7"/>
      <c r="D86" s="7"/>
      <c r="E86" s="7" t="s">
        <v>421</v>
      </c>
      <c r="F86" s="7"/>
      <c r="G86" s="7"/>
      <c r="H86" s="7"/>
      <c r="I86" s="7"/>
      <c r="J86" s="7"/>
      <c r="K86" s="7"/>
      <c r="L86" s="9" t="s">
        <v>413</v>
      </c>
      <c r="M86" s="27">
        <v>85</v>
      </c>
      <c r="N86" s="25" t="s">
        <v>163</v>
      </c>
      <c r="O86" s="27">
        <v>67</v>
      </c>
      <c r="P86" s="27">
        <v>84</v>
      </c>
      <c r="Q86" s="25" t="s">
        <v>163</v>
      </c>
      <c r="R86" s="25" t="s">
        <v>163</v>
      </c>
      <c r="S86" s="25" t="s">
        <v>163</v>
      </c>
      <c r="T86" s="25" t="s">
        <v>163</v>
      </c>
      <c r="U86" s="27">
        <v>76</v>
      </c>
      <c r="V86" s="7"/>
      <c r="W86" s="27">
        <v>82</v>
      </c>
      <c r="X86" s="27">
        <v>41</v>
      </c>
      <c r="Y86" s="27">
        <v>58</v>
      </c>
      <c r="Z86" s="27">
        <v>87</v>
      </c>
      <c r="AA86" s="27">
        <v>55</v>
      </c>
      <c r="AB86" s="18">
        <v>106</v>
      </c>
      <c r="AC86" s="27">
        <v>99</v>
      </c>
      <c r="AD86" s="25" t="s">
        <v>163</v>
      </c>
      <c r="AE86" s="27">
        <v>61</v>
      </c>
    </row>
    <row r="87" spans="1:31" ht="16.5" customHeight="1">
      <c r="A87" s="7"/>
      <c r="B87" s="7"/>
      <c r="C87" s="7"/>
      <c r="D87" s="7"/>
      <c r="E87" s="7" t="s">
        <v>422</v>
      </c>
      <c r="F87" s="7"/>
      <c r="G87" s="7"/>
      <c r="H87" s="7"/>
      <c r="I87" s="7"/>
      <c r="J87" s="7"/>
      <c r="K87" s="7"/>
      <c r="L87" s="9" t="s">
        <v>413</v>
      </c>
      <c r="M87" s="25" t="s">
        <v>163</v>
      </c>
      <c r="N87" s="25" t="s">
        <v>163</v>
      </c>
      <c r="O87" s="25" t="s">
        <v>163</v>
      </c>
      <c r="P87" s="25" t="s">
        <v>163</v>
      </c>
      <c r="Q87" s="25" t="s">
        <v>163</v>
      </c>
      <c r="R87" s="25" t="s">
        <v>163</v>
      </c>
      <c r="S87" s="24" t="s">
        <v>132</v>
      </c>
      <c r="T87" s="25" t="s">
        <v>163</v>
      </c>
      <c r="U87" s="27">
        <v>60</v>
      </c>
      <c r="V87" s="7"/>
      <c r="W87" s="27">
        <v>63</v>
      </c>
      <c r="X87" s="27">
        <v>35</v>
      </c>
      <c r="Y87" s="27">
        <v>41</v>
      </c>
      <c r="Z87" s="27">
        <v>43</v>
      </c>
      <c r="AA87" s="27">
        <v>42</v>
      </c>
      <c r="AB87" s="25" t="s">
        <v>163</v>
      </c>
      <c r="AC87" s="25" t="s">
        <v>163</v>
      </c>
      <c r="AD87" s="25" t="s">
        <v>163</v>
      </c>
      <c r="AE87" s="27">
        <v>45</v>
      </c>
    </row>
    <row r="88" spans="1:31" ht="16.5" customHeight="1">
      <c r="A88" s="7"/>
      <c r="B88" s="7"/>
      <c r="C88" s="7"/>
      <c r="D88" s="7"/>
      <c r="E88" s="7" t="s">
        <v>423</v>
      </c>
      <c r="F88" s="7"/>
      <c r="G88" s="7"/>
      <c r="H88" s="7"/>
      <c r="I88" s="7"/>
      <c r="J88" s="7"/>
      <c r="K88" s="7"/>
      <c r="L88" s="9" t="s">
        <v>413</v>
      </c>
      <c r="M88" s="25" t="s">
        <v>163</v>
      </c>
      <c r="N88" s="25" t="s">
        <v>163</v>
      </c>
      <c r="O88" s="25" t="s">
        <v>163</v>
      </c>
      <c r="P88" s="25" t="s">
        <v>163</v>
      </c>
      <c r="Q88" s="25" t="s">
        <v>163</v>
      </c>
      <c r="R88" s="25" t="s">
        <v>163</v>
      </c>
      <c r="S88" s="25" t="s">
        <v>163</v>
      </c>
      <c r="T88" s="25" t="s">
        <v>163</v>
      </c>
      <c r="U88" s="18">
        <v>328</v>
      </c>
      <c r="V88" s="7"/>
      <c r="W88" s="18">
        <v>327</v>
      </c>
      <c r="X88" s="18">
        <v>126</v>
      </c>
      <c r="Y88" s="18">
        <v>322</v>
      </c>
      <c r="Z88" s="18">
        <v>203</v>
      </c>
      <c r="AA88" s="18">
        <v>276</v>
      </c>
      <c r="AB88" s="25" t="s">
        <v>163</v>
      </c>
      <c r="AC88" s="18">
        <v>397</v>
      </c>
      <c r="AD88" s="25" t="s">
        <v>163</v>
      </c>
      <c r="AE88" s="18">
        <v>263</v>
      </c>
    </row>
    <row r="89" spans="1:31" ht="16.5" customHeight="1">
      <c r="A89" s="7"/>
      <c r="B89" s="7"/>
      <c r="C89" s="7"/>
      <c r="D89" s="7"/>
      <c r="E89" s="7" t="s">
        <v>424</v>
      </c>
      <c r="F89" s="7"/>
      <c r="G89" s="7"/>
      <c r="H89" s="7"/>
      <c r="I89" s="7"/>
      <c r="J89" s="7"/>
      <c r="K89" s="7"/>
      <c r="L89" s="9" t="s">
        <v>413</v>
      </c>
      <c r="M89" s="18">
        <v>300</v>
      </c>
      <c r="N89" s="27">
        <v>82</v>
      </c>
      <c r="O89" s="18">
        <v>218</v>
      </c>
      <c r="P89" s="18">
        <v>156</v>
      </c>
      <c r="Q89" s="25" t="s">
        <v>163</v>
      </c>
      <c r="R89" s="25" t="s">
        <v>163</v>
      </c>
      <c r="S89" s="25" t="s">
        <v>163</v>
      </c>
      <c r="T89" s="25" t="s">
        <v>163</v>
      </c>
      <c r="U89" s="18">
        <v>185</v>
      </c>
      <c r="V89" s="7"/>
      <c r="W89" s="18">
        <v>304</v>
      </c>
      <c r="X89" s="27">
        <v>78</v>
      </c>
      <c r="Y89" s="18">
        <v>173</v>
      </c>
      <c r="Z89" s="18">
        <v>209</v>
      </c>
      <c r="AA89" s="27">
        <v>84</v>
      </c>
      <c r="AB89" s="18">
        <v>146</v>
      </c>
      <c r="AC89" s="18">
        <v>294</v>
      </c>
      <c r="AD89" s="27">
        <v>65</v>
      </c>
      <c r="AE89" s="18">
        <v>129</v>
      </c>
    </row>
    <row r="90" spans="1:31" ht="16.5" customHeight="1">
      <c r="A90" s="7"/>
      <c r="B90" s="7"/>
      <c r="C90" s="7"/>
      <c r="D90" s="7"/>
      <c r="E90" s="7" t="s">
        <v>425</v>
      </c>
      <c r="F90" s="7"/>
      <c r="G90" s="7"/>
      <c r="H90" s="7"/>
      <c r="I90" s="7"/>
      <c r="J90" s="7"/>
      <c r="K90" s="7"/>
      <c r="L90" s="9" t="s">
        <v>413</v>
      </c>
      <c r="M90" s="18">
        <v>257</v>
      </c>
      <c r="N90" s="25" t="s">
        <v>163</v>
      </c>
      <c r="O90" s="25" t="s">
        <v>163</v>
      </c>
      <c r="P90" s="25" t="s">
        <v>163</v>
      </c>
      <c r="Q90" s="25" t="s">
        <v>163</v>
      </c>
      <c r="R90" s="25" t="s">
        <v>163</v>
      </c>
      <c r="S90" s="25" t="s">
        <v>163</v>
      </c>
      <c r="T90" s="25" t="s">
        <v>163</v>
      </c>
      <c r="U90" s="18">
        <v>175</v>
      </c>
      <c r="V90" s="7"/>
      <c r="W90" s="18">
        <v>221</v>
      </c>
      <c r="X90" s="27">
        <v>88</v>
      </c>
      <c r="Y90" s="27">
        <v>97</v>
      </c>
      <c r="Z90" s="18">
        <v>100</v>
      </c>
      <c r="AA90" s="18">
        <v>144</v>
      </c>
      <c r="AB90" s="18">
        <v>170</v>
      </c>
      <c r="AC90" s="18">
        <v>132</v>
      </c>
      <c r="AD90" s="25" t="s">
        <v>163</v>
      </c>
      <c r="AE90" s="18">
        <v>122</v>
      </c>
    </row>
    <row r="91" spans="1:31" ht="16.5" customHeight="1">
      <c r="A91" s="7"/>
      <c r="B91" s="7"/>
      <c r="C91" s="7"/>
      <c r="D91" s="7"/>
      <c r="E91" s="7" t="s">
        <v>426</v>
      </c>
      <c r="F91" s="7"/>
      <c r="G91" s="7"/>
      <c r="H91" s="7"/>
      <c r="I91" s="7"/>
      <c r="J91" s="7"/>
      <c r="K91" s="7"/>
      <c r="L91" s="9" t="s">
        <v>413</v>
      </c>
      <c r="M91" s="18">
        <v>296</v>
      </c>
      <c r="N91" s="25" t="s">
        <v>163</v>
      </c>
      <c r="O91" s="25" t="s">
        <v>163</v>
      </c>
      <c r="P91" s="25" t="s">
        <v>163</v>
      </c>
      <c r="Q91" s="25" t="s">
        <v>163</v>
      </c>
      <c r="R91" s="25" t="s">
        <v>163</v>
      </c>
      <c r="S91" s="25" t="s">
        <v>163</v>
      </c>
      <c r="T91" s="25" t="s">
        <v>163</v>
      </c>
      <c r="U91" s="18">
        <v>269</v>
      </c>
      <c r="V91" s="7"/>
      <c r="W91" s="18">
        <v>281</v>
      </c>
      <c r="X91" s="18">
        <v>121</v>
      </c>
      <c r="Y91" s="18">
        <v>217</v>
      </c>
      <c r="Z91" s="18">
        <v>136</v>
      </c>
      <c r="AA91" s="18">
        <v>251</v>
      </c>
      <c r="AB91" s="18">
        <v>257</v>
      </c>
      <c r="AC91" s="18">
        <v>295</v>
      </c>
      <c r="AD91" s="25" t="s">
        <v>163</v>
      </c>
      <c r="AE91" s="18">
        <v>212</v>
      </c>
    </row>
    <row r="92" spans="1:31" ht="29.45" customHeight="1">
      <c r="A92" s="7"/>
      <c r="B92" s="7"/>
      <c r="C92" s="7"/>
      <c r="D92" s="7"/>
      <c r="E92" s="69" t="s">
        <v>427</v>
      </c>
      <c r="F92" s="69"/>
      <c r="G92" s="69"/>
      <c r="H92" s="69"/>
      <c r="I92" s="69"/>
      <c r="J92" s="69"/>
      <c r="K92" s="69"/>
      <c r="L92" s="9" t="s">
        <v>413</v>
      </c>
      <c r="M92" s="25" t="s">
        <v>163</v>
      </c>
      <c r="N92" s="25" t="s">
        <v>163</v>
      </c>
      <c r="O92" s="25" t="s">
        <v>163</v>
      </c>
      <c r="P92" s="25" t="s">
        <v>163</v>
      </c>
      <c r="Q92" s="25" t="s">
        <v>163</v>
      </c>
      <c r="R92" s="24" t="s">
        <v>132</v>
      </c>
      <c r="S92" s="25" t="s">
        <v>163</v>
      </c>
      <c r="T92" s="24" t="s">
        <v>132</v>
      </c>
      <c r="U92" s="25" t="s">
        <v>163</v>
      </c>
      <c r="V92" s="7"/>
      <c r="W92" s="18">
        <v>163</v>
      </c>
      <c r="X92" s="27">
        <v>84</v>
      </c>
      <c r="Y92" s="18">
        <v>110</v>
      </c>
      <c r="Z92" s="18">
        <v>109</v>
      </c>
      <c r="AA92" s="18">
        <v>200</v>
      </c>
      <c r="AB92" s="25" t="s">
        <v>163</v>
      </c>
      <c r="AC92" s="25" t="s">
        <v>163</v>
      </c>
      <c r="AD92" s="25" t="s">
        <v>163</v>
      </c>
      <c r="AE92" s="18">
        <v>114</v>
      </c>
    </row>
    <row r="93" spans="1:31" ht="16.5" customHeight="1">
      <c r="A93" s="7"/>
      <c r="B93" s="7"/>
      <c r="C93" s="7"/>
      <c r="D93" s="7"/>
      <c r="E93" s="7" t="s">
        <v>442</v>
      </c>
      <c r="F93" s="7"/>
      <c r="G93" s="7"/>
      <c r="H93" s="7"/>
      <c r="I93" s="7"/>
      <c r="J93" s="7"/>
      <c r="K93" s="7"/>
      <c r="L93" s="9" t="s">
        <v>413</v>
      </c>
      <c r="M93" s="27">
        <v>68</v>
      </c>
      <c r="N93" s="27">
        <v>37</v>
      </c>
      <c r="O93" s="27">
        <v>52</v>
      </c>
      <c r="P93" s="27">
        <v>44</v>
      </c>
      <c r="Q93" s="27">
        <v>40</v>
      </c>
      <c r="R93" s="27">
        <v>77</v>
      </c>
      <c r="S93" s="27">
        <v>54</v>
      </c>
      <c r="T93" s="27">
        <v>40</v>
      </c>
      <c r="U93" s="27">
        <v>53</v>
      </c>
      <c r="V93" s="7"/>
      <c r="W93" s="27">
        <v>56</v>
      </c>
      <c r="X93" s="27">
        <v>28</v>
      </c>
      <c r="Y93" s="27">
        <v>42</v>
      </c>
      <c r="Z93" s="27">
        <v>40</v>
      </c>
      <c r="AA93" s="27">
        <v>41</v>
      </c>
      <c r="AB93" s="27">
        <v>56</v>
      </c>
      <c r="AC93" s="27">
        <v>46</v>
      </c>
      <c r="AD93" s="27">
        <v>29</v>
      </c>
      <c r="AE93" s="27">
        <v>41</v>
      </c>
    </row>
    <row r="94" spans="1:31" ht="16.5" customHeight="1">
      <c r="A94" s="7"/>
      <c r="B94" s="7"/>
      <c r="C94" s="7"/>
      <c r="D94" s="7" t="s">
        <v>429</v>
      </c>
      <c r="E94" s="7"/>
      <c r="F94" s="7"/>
      <c r="G94" s="7"/>
      <c r="H94" s="7"/>
      <c r="I94" s="7"/>
      <c r="J94" s="7"/>
      <c r="K94" s="7"/>
      <c r="L94" s="9"/>
      <c r="M94" s="10"/>
      <c r="N94" s="10"/>
      <c r="O94" s="10"/>
      <c r="P94" s="10"/>
      <c r="Q94" s="10"/>
      <c r="R94" s="10"/>
      <c r="S94" s="10"/>
      <c r="T94" s="10"/>
      <c r="U94" s="10"/>
      <c r="V94" s="7"/>
      <c r="W94" s="10"/>
      <c r="X94" s="10"/>
      <c r="Y94" s="10"/>
      <c r="Z94" s="10"/>
      <c r="AA94" s="10"/>
      <c r="AB94" s="10"/>
      <c r="AC94" s="10"/>
      <c r="AD94" s="10"/>
      <c r="AE94" s="10"/>
    </row>
    <row r="95" spans="1:31" ht="16.5" customHeight="1">
      <c r="A95" s="7"/>
      <c r="B95" s="7"/>
      <c r="C95" s="7"/>
      <c r="D95" s="7"/>
      <c r="E95" s="7" t="s">
        <v>412</v>
      </c>
      <c r="F95" s="7"/>
      <c r="G95" s="7"/>
      <c r="H95" s="7"/>
      <c r="I95" s="7"/>
      <c r="J95" s="7"/>
      <c r="K95" s="7"/>
      <c r="L95" s="9" t="s">
        <v>413</v>
      </c>
      <c r="M95" s="18">
        <v>346</v>
      </c>
      <c r="N95" s="18">
        <v>147</v>
      </c>
      <c r="O95" s="18">
        <v>332</v>
      </c>
      <c r="P95" s="18">
        <v>269</v>
      </c>
      <c r="Q95" s="25" t="s">
        <v>163</v>
      </c>
      <c r="R95" s="25" t="s">
        <v>163</v>
      </c>
      <c r="S95" s="25" t="s">
        <v>163</v>
      </c>
      <c r="T95" s="18">
        <v>363</v>
      </c>
      <c r="U95" s="18">
        <v>344</v>
      </c>
      <c r="V95" s="7"/>
      <c r="W95" s="18">
        <v>350</v>
      </c>
      <c r="X95" s="18">
        <v>115</v>
      </c>
      <c r="Y95" s="18">
        <v>344</v>
      </c>
      <c r="Z95" s="18">
        <v>335</v>
      </c>
      <c r="AA95" s="18">
        <v>336</v>
      </c>
      <c r="AB95" s="18">
        <v>457</v>
      </c>
      <c r="AC95" s="18">
        <v>395</v>
      </c>
      <c r="AD95" s="18">
        <v>336</v>
      </c>
      <c r="AE95" s="18">
        <v>337</v>
      </c>
    </row>
    <row r="96" spans="1:31" ht="16.5" customHeight="1">
      <c r="A96" s="7"/>
      <c r="B96" s="7"/>
      <c r="C96" s="7"/>
      <c r="D96" s="7"/>
      <c r="E96" s="7" t="s">
        <v>414</v>
      </c>
      <c r="F96" s="7"/>
      <c r="G96" s="7"/>
      <c r="H96" s="7"/>
      <c r="I96" s="7"/>
      <c r="J96" s="7"/>
      <c r="K96" s="7"/>
      <c r="L96" s="9" t="s">
        <v>413</v>
      </c>
      <c r="M96" s="18">
        <v>213</v>
      </c>
      <c r="N96" s="25" t="s">
        <v>163</v>
      </c>
      <c r="O96" s="18">
        <v>244</v>
      </c>
      <c r="P96" s="18">
        <v>121</v>
      </c>
      <c r="Q96" s="25" t="s">
        <v>163</v>
      </c>
      <c r="R96" s="25" t="s">
        <v>163</v>
      </c>
      <c r="S96" s="25" t="s">
        <v>163</v>
      </c>
      <c r="T96" s="25" t="s">
        <v>163</v>
      </c>
      <c r="U96" s="18">
        <v>190</v>
      </c>
      <c r="V96" s="7"/>
      <c r="W96" s="18">
        <v>196</v>
      </c>
      <c r="X96" s="27">
        <v>99</v>
      </c>
      <c r="Y96" s="18">
        <v>183</v>
      </c>
      <c r="Z96" s="18">
        <v>122</v>
      </c>
      <c r="AA96" s="18">
        <v>140</v>
      </c>
      <c r="AB96" s="18">
        <v>309</v>
      </c>
      <c r="AC96" s="18">
        <v>326</v>
      </c>
      <c r="AD96" s="25" t="s">
        <v>163</v>
      </c>
      <c r="AE96" s="18">
        <v>148</v>
      </c>
    </row>
    <row r="97" spans="1:31" ht="29.45" customHeight="1">
      <c r="A97" s="7"/>
      <c r="B97" s="7"/>
      <c r="C97" s="7"/>
      <c r="D97" s="7"/>
      <c r="E97" s="69" t="s">
        <v>415</v>
      </c>
      <c r="F97" s="69"/>
      <c r="G97" s="69"/>
      <c r="H97" s="69"/>
      <c r="I97" s="69"/>
      <c r="J97" s="69"/>
      <c r="K97" s="69"/>
      <c r="L97" s="9" t="s">
        <v>413</v>
      </c>
      <c r="M97" s="25" t="s">
        <v>163</v>
      </c>
      <c r="N97" s="25" t="s">
        <v>163</v>
      </c>
      <c r="O97" s="25" t="s">
        <v>163</v>
      </c>
      <c r="P97" s="25" t="s">
        <v>163</v>
      </c>
      <c r="Q97" s="25" t="s">
        <v>163</v>
      </c>
      <c r="R97" s="25" t="s">
        <v>163</v>
      </c>
      <c r="S97" s="25" t="s">
        <v>163</v>
      </c>
      <c r="T97" s="24" t="s">
        <v>132</v>
      </c>
      <c r="U97" s="27">
        <v>62</v>
      </c>
      <c r="V97" s="7"/>
      <c r="W97" s="18">
        <v>109</v>
      </c>
      <c r="X97" s="27">
        <v>58</v>
      </c>
      <c r="Y97" s="27">
        <v>57</v>
      </c>
      <c r="Z97" s="27">
        <v>65</v>
      </c>
      <c r="AA97" s="27">
        <v>46</v>
      </c>
      <c r="AB97" s="25" t="s">
        <v>163</v>
      </c>
      <c r="AC97" s="25" t="s">
        <v>163</v>
      </c>
      <c r="AD97" s="24" t="s">
        <v>132</v>
      </c>
      <c r="AE97" s="27">
        <v>75</v>
      </c>
    </row>
    <row r="98" spans="1:31" ht="16.5" customHeight="1">
      <c r="A98" s="7"/>
      <c r="B98" s="7"/>
      <c r="C98" s="7"/>
      <c r="D98" s="7"/>
      <c r="E98" s="7" t="s">
        <v>416</v>
      </c>
      <c r="F98" s="7"/>
      <c r="G98" s="7"/>
      <c r="H98" s="7"/>
      <c r="I98" s="7"/>
      <c r="J98" s="7"/>
      <c r="K98" s="7"/>
      <c r="L98" s="9" t="s">
        <v>413</v>
      </c>
      <c r="M98" s="18">
        <v>104</v>
      </c>
      <c r="N98" s="27">
        <v>64</v>
      </c>
      <c r="O98" s="18">
        <v>104</v>
      </c>
      <c r="P98" s="18">
        <v>140</v>
      </c>
      <c r="Q98" s="25" t="s">
        <v>163</v>
      </c>
      <c r="R98" s="25" t="s">
        <v>163</v>
      </c>
      <c r="S98" s="25" t="s">
        <v>163</v>
      </c>
      <c r="T98" s="25" t="s">
        <v>163</v>
      </c>
      <c r="U98" s="18">
        <v>104</v>
      </c>
      <c r="V98" s="7"/>
      <c r="W98" s="18">
        <v>105</v>
      </c>
      <c r="X98" s="27">
        <v>70</v>
      </c>
      <c r="Y98" s="27">
        <v>89</v>
      </c>
      <c r="Z98" s="18">
        <v>125</v>
      </c>
      <c r="AA98" s="27">
        <v>88</v>
      </c>
      <c r="AB98" s="18">
        <v>158</v>
      </c>
      <c r="AC98" s="27">
        <v>81</v>
      </c>
      <c r="AD98" s="25" t="s">
        <v>163</v>
      </c>
      <c r="AE98" s="27">
        <v>92</v>
      </c>
    </row>
    <row r="99" spans="1:31" ht="16.5" customHeight="1">
      <c r="A99" s="7"/>
      <c r="B99" s="7"/>
      <c r="C99" s="7"/>
      <c r="D99" s="7"/>
      <c r="E99" s="7" t="s">
        <v>417</v>
      </c>
      <c r="F99" s="7"/>
      <c r="G99" s="7"/>
      <c r="H99" s="7"/>
      <c r="I99" s="7"/>
      <c r="J99" s="7"/>
      <c r="K99" s="7"/>
      <c r="L99" s="9" t="s">
        <v>413</v>
      </c>
      <c r="M99" s="25" t="s">
        <v>163</v>
      </c>
      <c r="N99" s="25" t="s">
        <v>163</v>
      </c>
      <c r="O99" s="25" t="s">
        <v>163</v>
      </c>
      <c r="P99" s="25" t="s">
        <v>163</v>
      </c>
      <c r="Q99" s="25" t="s">
        <v>163</v>
      </c>
      <c r="R99" s="25" t="s">
        <v>163</v>
      </c>
      <c r="S99" s="25" t="s">
        <v>163</v>
      </c>
      <c r="T99" s="25" t="s">
        <v>163</v>
      </c>
      <c r="U99" s="18">
        <v>150</v>
      </c>
      <c r="V99" s="7"/>
      <c r="W99" s="18">
        <v>314</v>
      </c>
      <c r="X99" s="18">
        <v>126</v>
      </c>
      <c r="Y99" s="18">
        <v>313</v>
      </c>
      <c r="Z99" s="18">
        <v>182</v>
      </c>
      <c r="AA99" s="18">
        <v>173</v>
      </c>
      <c r="AB99" s="25" t="s">
        <v>163</v>
      </c>
      <c r="AC99" s="25" t="s">
        <v>163</v>
      </c>
      <c r="AD99" s="27">
        <v>87</v>
      </c>
      <c r="AE99" s="18">
        <v>196</v>
      </c>
    </row>
    <row r="100" spans="1:31" ht="16.5" customHeight="1">
      <c r="A100" s="7"/>
      <c r="B100" s="7"/>
      <c r="C100" s="7"/>
      <c r="D100" s="7"/>
      <c r="E100" s="7" t="s">
        <v>418</v>
      </c>
      <c r="F100" s="7"/>
      <c r="G100" s="7"/>
      <c r="H100" s="7"/>
      <c r="I100" s="7"/>
      <c r="J100" s="7"/>
      <c r="K100" s="7"/>
      <c r="L100" s="9" t="s">
        <v>413</v>
      </c>
      <c r="M100" s="18">
        <v>264</v>
      </c>
      <c r="N100" s="25" t="s">
        <v>163</v>
      </c>
      <c r="O100" s="18">
        <v>332</v>
      </c>
      <c r="P100" s="25" t="s">
        <v>163</v>
      </c>
      <c r="Q100" s="25" t="s">
        <v>163</v>
      </c>
      <c r="R100" s="25" t="s">
        <v>163</v>
      </c>
      <c r="S100" s="25" t="s">
        <v>163</v>
      </c>
      <c r="T100" s="25" t="s">
        <v>163</v>
      </c>
      <c r="U100" s="18">
        <v>284</v>
      </c>
      <c r="V100" s="7"/>
      <c r="W100" s="18">
        <v>318</v>
      </c>
      <c r="X100" s="18">
        <v>188</v>
      </c>
      <c r="Y100" s="18">
        <v>314</v>
      </c>
      <c r="Z100" s="18">
        <v>138</v>
      </c>
      <c r="AA100" s="18">
        <v>314</v>
      </c>
      <c r="AB100" s="18">
        <v>468</v>
      </c>
      <c r="AC100" s="18">
        <v>228</v>
      </c>
      <c r="AD100" s="25" t="s">
        <v>163</v>
      </c>
      <c r="AE100" s="18">
        <v>268</v>
      </c>
    </row>
    <row r="101" spans="1:31" ht="16.5" customHeight="1">
      <c r="A101" s="7"/>
      <c r="B101" s="7"/>
      <c r="C101" s="7"/>
      <c r="D101" s="7"/>
      <c r="E101" s="7" t="s">
        <v>419</v>
      </c>
      <c r="F101" s="7"/>
      <c r="G101" s="7"/>
      <c r="H101" s="7"/>
      <c r="I101" s="7"/>
      <c r="J101" s="7"/>
      <c r="K101" s="7"/>
      <c r="L101" s="9" t="s">
        <v>413</v>
      </c>
      <c r="M101" s="18">
        <v>352</v>
      </c>
      <c r="N101" s="25" t="s">
        <v>163</v>
      </c>
      <c r="O101" s="18">
        <v>228</v>
      </c>
      <c r="P101" s="25" t="s">
        <v>163</v>
      </c>
      <c r="Q101" s="25" t="s">
        <v>163</v>
      </c>
      <c r="R101" s="25" t="s">
        <v>163</v>
      </c>
      <c r="S101" s="25" t="s">
        <v>163</v>
      </c>
      <c r="T101" s="25" t="s">
        <v>163</v>
      </c>
      <c r="U101" s="18">
        <v>322</v>
      </c>
      <c r="V101" s="7"/>
      <c r="W101" s="18">
        <v>343</v>
      </c>
      <c r="X101" s="18">
        <v>130</v>
      </c>
      <c r="Y101" s="18">
        <v>313</v>
      </c>
      <c r="Z101" s="18">
        <v>177</v>
      </c>
      <c r="AA101" s="18">
        <v>187</v>
      </c>
      <c r="AB101" s="18">
        <v>438</v>
      </c>
      <c r="AC101" s="18">
        <v>342</v>
      </c>
      <c r="AD101" s="25" t="s">
        <v>163</v>
      </c>
      <c r="AE101" s="18">
        <v>297</v>
      </c>
    </row>
    <row r="102" spans="1:31" ht="16.5" customHeight="1">
      <c r="A102" s="7"/>
      <c r="B102" s="7"/>
      <c r="C102" s="7"/>
      <c r="D102" s="7"/>
      <c r="E102" s="7" t="s">
        <v>420</v>
      </c>
      <c r="F102" s="7"/>
      <c r="G102" s="7"/>
      <c r="H102" s="7"/>
      <c r="I102" s="7"/>
      <c r="J102" s="7"/>
      <c r="K102" s="7"/>
      <c r="L102" s="9" t="s">
        <v>413</v>
      </c>
      <c r="M102" s="25" t="s">
        <v>163</v>
      </c>
      <c r="N102" s="25" t="s">
        <v>163</v>
      </c>
      <c r="O102" s="25" t="s">
        <v>163</v>
      </c>
      <c r="P102" s="18">
        <v>366</v>
      </c>
      <c r="Q102" s="25" t="s">
        <v>163</v>
      </c>
      <c r="R102" s="25" t="s">
        <v>163</v>
      </c>
      <c r="S102" s="24" t="s">
        <v>132</v>
      </c>
      <c r="T102" s="18">
        <v>378</v>
      </c>
      <c r="U102" s="18">
        <v>363</v>
      </c>
      <c r="V102" s="7"/>
      <c r="W102" s="18">
        <v>386</v>
      </c>
      <c r="X102" s="18">
        <v>448</v>
      </c>
      <c r="Y102" s="18">
        <v>364</v>
      </c>
      <c r="Z102" s="18">
        <v>425</v>
      </c>
      <c r="AA102" s="25" t="s">
        <v>163</v>
      </c>
      <c r="AB102" s="25" t="s">
        <v>163</v>
      </c>
      <c r="AC102" s="25" t="s">
        <v>163</v>
      </c>
      <c r="AD102" s="25" t="s">
        <v>163</v>
      </c>
      <c r="AE102" s="18">
        <v>409</v>
      </c>
    </row>
    <row r="103" spans="1:31" ht="16.5" customHeight="1">
      <c r="A103" s="7"/>
      <c r="B103" s="7"/>
      <c r="C103" s="7"/>
      <c r="D103" s="7"/>
      <c r="E103" s="7" t="s">
        <v>421</v>
      </c>
      <c r="F103" s="7"/>
      <c r="G103" s="7"/>
      <c r="H103" s="7"/>
      <c r="I103" s="7"/>
      <c r="J103" s="7"/>
      <c r="K103" s="7"/>
      <c r="L103" s="9" t="s">
        <v>413</v>
      </c>
      <c r="M103" s="18">
        <v>334</v>
      </c>
      <c r="N103" s="25" t="s">
        <v>163</v>
      </c>
      <c r="O103" s="18">
        <v>139</v>
      </c>
      <c r="P103" s="18">
        <v>241</v>
      </c>
      <c r="Q103" s="25" t="s">
        <v>163</v>
      </c>
      <c r="R103" s="25" t="s">
        <v>163</v>
      </c>
      <c r="S103" s="25" t="s">
        <v>163</v>
      </c>
      <c r="T103" s="25" t="s">
        <v>163</v>
      </c>
      <c r="U103" s="18">
        <v>268</v>
      </c>
      <c r="V103" s="7"/>
      <c r="W103" s="18">
        <v>329</v>
      </c>
      <c r="X103" s="18">
        <v>112</v>
      </c>
      <c r="Y103" s="18">
        <v>153</v>
      </c>
      <c r="Z103" s="18">
        <v>336</v>
      </c>
      <c r="AA103" s="18">
        <v>144</v>
      </c>
      <c r="AB103" s="18">
        <v>187</v>
      </c>
      <c r="AC103" s="18">
        <v>357</v>
      </c>
      <c r="AD103" s="25" t="s">
        <v>163</v>
      </c>
      <c r="AE103" s="18">
        <v>236</v>
      </c>
    </row>
    <row r="104" spans="1:31" ht="16.5" customHeight="1">
      <c r="A104" s="7"/>
      <c r="B104" s="7"/>
      <c r="C104" s="7"/>
      <c r="D104" s="7"/>
      <c r="E104" s="7" t="s">
        <v>422</v>
      </c>
      <c r="F104" s="7"/>
      <c r="G104" s="7"/>
      <c r="H104" s="7"/>
      <c r="I104" s="7"/>
      <c r="J104" s="7"/>
      <c r="K104" s="7"/>
      <c r="L104" s="9" t="s">
        <v>413</v>
      </c>
      <c r="M104" s="25" t="s">
        <v>163</v>
      </c>
      <c r="N104" s="25" t="s">
        <v>163</v>
      </c>
      <c r="O104" s="25" t="s">
        <v>163</v>
      </c>
      <c r="P104" s="25" t="s">
        <v>163</v>
      </c>
      <c r="Q104" s="25" t="s">
        <v>163</v>
      </c>
      <c r="R104" s="25" t="s">
        <v>163</v>
      </c>
      <c r="S104" s="24" t="s">
        <v>132</v>
      </c>
      <c r="T104" s="25" t="s">
        <v>163</v>
      </c>
      <c r="U104" s="18">
        <v>215</v>
      </c>
      <c r="V104" s="7"/>
      <c r="W104" s="18">
        <v>294</v>
      </c>
      <c r="X104" s="18">
        <v>120</v>
      </c>
      <c r="Y104" s="27">
        <v>93</v>
      </c>
      <c r="Z104" s="18">
        <v>154</v>
      </c>
      <c r="AA104" s="18">
        <v>151</v>
      </c>
      <c r="AB104" s="25" t="s">
        <v>163</v>
      </c>
      <c r="AC104" s="25" t="s">
        <v>163</v>
      </c>
      <c r="AD104" s="25" t="s">
        <v>163</v>
      </c>
      <c r="AE104" s="18">
        <v>148</v>
      </c>
    </row>
    <row r="105" spans="1:31" ht="16.5" customHeight="1">
      <c r="A105" s="7"/>
      <c r="B105" s="7"/>
      <c r="C105" s="7"/>
      <c r="D105" s="7"/>
      <c r="E105" s="7" t="s">
        <v>423</v>
      </c>
      <c r="F105" s="7"/>
      <c r="G105" s="7"/>
      <c r="H105" s="7"/>
      <c r="I105" s="7"/>
      <c r="J105" s="7"/>
      <c r="K105" s="7"/>
      <c r="L105" s="9" t="s">
        <v>413</v>
      </c>
      <c r="M105" s="25" t="s">
        <v>163</v>
      </c>
      <c r="N105" s="25" t="s">
        <v>163</v>
      </c>
      <c r="O105" s="25" t="s">
        <v>163</v>
      </c>
      <c r="P105" s="25" t="s">
        <v>163</v>
      </c>
      <c r="Q105" s="25" t="s">
        <v>163</v>
      </c>
      <c r="R105" s="25" t="s">
        <v>163</v>
      </c>
      <c r="S105" s="25" t="s">
        <v>163</v>
      </c>
      <c r="T105" s="25" t="s">
        <v>163</v>
      </c>
      <c r="U105" s="18">
        <v>369</v>
      </c>
      <c r="V105" s="7"/>
      <c r="W105" s="18">
        <v>371</v>
      </c>
      <c r="X105" s="18">
        <v>360</v>
      </c>
      <c r="Y105" s="18">
        <v>368</v>
      </c>
      <c r="Z105" s="18">
        <v>416</v>
      </c>
      <c r="AA105" s="18">
        <v>434</v>
      </c>
      <c r="AB105" s="25" t="s">
        <v>163</v>
      </c>
      <c r="AC105" s="18">
        <v>608</v>
      </c>
      <c r="AD105" s="25" t="s">
        <v>163</v>
      </c>
      <c r="AE105" s="18">
        <v>386</v>
      </c>
    </row>
    <row r="106" spans="1:31" ht="16.5" customHeight="1">
      <c r="A106" s="7"/>
      <c r="B106" s="7"/>
      <c r="C106" s="7"/>
      <c r="D106" s="7"/>
      <c r="E106" s="7" t="s">
        <v>424</v>
      </c>
      <c r="F106" s="7"/>
      <c r="G106" s="7"/>
      <c r="H106" s="7"/>
      <c r="I106" s="7"/>
      <c r="J106" s="7"/>
      <c r="K106" s="7"/>
      <c r="L106" s="9" t="s">
        <v>413</v>
      </c>
      <c r="M106" s="18">
        <v>363</v>
      </c>
      <c r="N106" s="18">
        <v>256</v>
      </c>
      <c r="O106" s="18">
        <v>357</v>
      </c>
      <c r="P106" s="18">
        <v>413</v>
      </c>
      <c r="Q106" s="25" t="s">
        <v>163</v>
      </c>
      <c r="R106" s="25" t="s">
        <v>163</v>
      </c>
      <c r="S106" s="25" t="s">
        <v>163</v>
      </c>
      <c r="T106" s="25" t="s">
        <v>163</v>
      </c>
      <c r="U106" s="18">
        <v>363</v>
      </c>
      <c r="V106" s="7"/>
      <c r="W106" s="18">
        <v>364</v>
      </c>
      <c r="X106" s="18">
        <v>226</v>
      </c>
      <c r="Y106" s="18">
        <v>352</v>
      </c>
      <c r="Z106" s="18">
        <v>408</v>
      </c>
      <c r="AA106" s="18">
        <v>368</v>
      </c>
      <c r="AB106" s="18">
        <v>309</v>
      </c>
      <c r="AC106" s="18">
        <v>456</v>
      </c>
      <c r="AD106" s="18">
        <v>280</v>
      </c>
      <c r="AE106" s="18">
        <v>360</v>
      </c>
    </row>
    <row r="107" spans="1:31" ht="16.5" customHeight="1">
      <c r="A107" s="7"/>
      <c r="B107" s="7"/>
      <c r="C107" s="7"/>
      <c r="D107" s="7"/>
      <c r="E107" s="7" t="s">
        <v>425</v>
      </c>
      <c r="F107" s="7"/>
      <c r="G107" s="7"/>
      <c r="H107" s="7"/>
      <c r="I107" s="7"/>
      <c r="J107" s="7"/>
      <c r="K107" s="7"/>
      <c r="L107" s="9" t="s">
        <v>413</v>
      </c>
      <c r="M107" s="18">
        <v>349</v>
      </c>
      <c r="N107" s="25" t="s">
        <v>163</v>
      </c>
      <c r="O107" s="25" t="s">
        <v>163</v>
      </c>
      <c r="P107" s="25" t="s">
        <v>163</v>
      </c>
      <c r="Q107" s="25" t="s">
        <v>163</v>
      </c>
      <c r="R107" s="25" t="s">
        <v>163</v>
      </c>
      <c r="S107" s="25" t="s">
        <v>163</v>
      </c>
      <c r="T107" s="25" t="s">
        <v>163</v>
      </c>
      <c r="U107" s="18">
        <v>357</v>
      </c>
      <c r="V107" s="7"/>
      <c r="W107" s="18">
        <v>361</v>
      </c>
      <c r="X107" s="18">
        <v>267</v>
      </c>
      <c r="Y107" s="18">
        <v>352</v>
      </c>
      <c r="Z107" s="18">
        <v>294</v>
      </c>
      <c r="AA107" s="18">
        <v>377</v>
      </c>
      <c r="AB107" s="18">
        <v>457</v>
      </c>
      <c r="AC107" s="18">
        <v>399</v>
      </c>
      <c r="AD107" s="25" t="s">
        <v>163</v>
      </c>
      <c r="AE107" s="18">
        <v>355</v>
      </c>
    </row>
    <row r="108" spans="1:31" ht="16.5" customHeight="1">
      <c r="A108" s="7"/>
      <c r="B108" s="7"/>
      <c r="C108" s="7"/>
      <c r="D108" s="7"/>
      <c r="E108" s="7" t="s">
        <v>426</v>
      </c>
      <c r="F108" s="7"/>
      <c r="G108" s="7"/>
      <c r="H108" s="7"/>
      <c r="I108" s="7"/>
      <c r="J108" s="7"/>
      <c r="K108" s="7"/>
      <c r="L108" s="9" t="s">
        <v>413</v>
      </c>
      <c r="M108" s="18">
        <v>363</v>
      </c>
      <c r="N108" s="25" t="s">
        <v>163</v>
      </c>
      <c r="O108" s="25" t="s">
        <v>163</v>
      </c>
      <c r="P108" s="25" t="s">
        <v>163</v>
      </c>
      <c r="Q108" s="25" t="s">
        <v>163</v>
      </c>
      <c r="R108" s="25" t="s">
        <v>163</v>
      </c>
      <c r="S108" s="25" t="s">
        <v>163</v>
      </c>
      <c r="T108" s="25" t="s">
        <v>163</v>
      </c>
      <c r="U108" s="18">
        <v>364</v>
      </c>
      <c r="V108" s="7"/>
      <c r="W108" s="18">
        <v>365</v>
      </c>
      <c r="X108" s="18">
        <v>306</v>
      </c>
      <c r="Y108" s="18">
        <v>362</v>
      </c>
      <c r="Z108" s="18">
        <v>330</v>
      </c>
      <c r="AA108" s="18">
        <v>386</v>
      </c>
      <c r="AB108" s="18">
        <v>493</v>
      </c>
      <c r="AC108" s="18">
        <v>421</v>
      </c>
      <c r="AD108" s="25" t="s">
        <v>163</v>
      </c>
      <c r="AE108" s="18">
        <v>364</v>
      </c>
    </row>
    <row r="109" spans="1:31" ht="29.45" customHeight="1">
      <c r="A109" s="7"/>
      <c r="B109" s="7"/>
      <c r="C109" s="7"/>
      <c r="D109" s="7"/>
      <c r="E109" s="69" t="s">
        <v>427</v>
      </c>
      <c r="F109" s="69"/>
      <c r="G109" s="69"/>
      <c r="H109" s="69"/>
      <c r="I109" s="69"/>
      <c r="J109" s="69"/>
      <c r="K109" s="69"/>
      <c r="L109" s="9" t="s">
        <v>413</v>
      </c>
      <c r="M109" s="25" t="s">
        <v>163</v>
      </c>
      <c r="N109" s="25" t="s">
        <v>163</v>
      </c>
      <c r="O109" s="25" t="s">
        <v>163</v>
      </c>
      <c r="P109" s="25" t="s">
        <v>163</v>
      </c>
      <c r="Q109" s="25" t="s">
        <v>163</v>
      </c>
      <c r="R109" s="24" t="s">
        <v>132</v>
      </c>
      <c r="S109" s="25" t="s">
        <v>163</v>
      </c>
      <c r="T109" s="24" t="s">
        <v>132</v>
      </c>
      <c r="U109" s="25" t="s">
        <v>163</v>
      </c>
      <c r="V109" s="7"/>
      <c r="W109" s="18">
        <v>351</v>
      </c>
      <c r="X109" s="18">
        <v>283</v>
      </c>
      <c r="Y109" s="18">
        <v>362</v>
      </c>
      <c r="Z109" s="18">
        <v>277</v>
      </c>
      <c r="AA109" s="18">
        <v>480</v>
      </c>
      <c r="AB109" s="25" t="s">
        <v>163</v>
      </c>
      <c r="AC109" s="25" t="s">
        <v>163</v>
      </c>
      <c r="AD109" s="25" t="s">
        <v>163</v>
      </c>
      <c r="AE109" s="18">
        <v>352</v>
      </c>
    </row>
    <row r="110" spans="1:31" ht="16.5" customHeight="1">
      <c r="A110" s="7"/>
      <c r="B110" s="7"/>
      <c r="C110" s="7"/>
      <c r="D110" s="7"/>
      <c r="E110" s="7" t="s">
        <v>442</v>
      </c>
      <c r="F110" s="7"/>
      <c r="G110" s="7"/>
      <c r="H110" s="7"/>
      <c r="I110" s="7"/>
      <c r="J110" s="7"/>
      <c r="K110" s="7"/>
      <c r="L110" s="9" t="s">
        <v>413</v>
      </c>
      <c r="M110" s="18">
        <v>338</v>
      </c>
      <c r="N110" s="18">
        <v>182</v>
      </c>
      <c r="O110" s="18">
        <v>315</v>
      </c>
      <c r="P110" s="18">
        <v>239</v>
      </c>
      <c r="Q110" s="18">
        <v>187</v>
      </c>
      <c r="R110" s="18">
        <v>340</v>
      </c>
      <c r="S110" s="18">
        <v>371</v>
      </c>
      <c r="T110" s="18">
        <v>308</v>
      </c>
      <c r="U110" s="18">
        <v>318</v>
      </c>
      <c r="V110" s="7"/>
      <c r="W110" s="18">
        <v>330</v>
      </c>
      <c r="X110" s="18">
        <v>147</v>
      </c>
      <c r="Y110" s="18">
        <v>288</v>
      </c>
      <c r="Z110" s="18">
        <v>220</v>
      </c>
      <c r="AA110" s="18">
        <v>279</v>
      </c>
      <c r="AB110" s="18">
        <v>343</v>
      </c>
      <c r="AC110" s="18">
        <v>307</v>
      </c>
      <c r="AD110" s="18">
        <v>192</v>
      </c>
      <c r="AE110" s="18">
        <v>277</v>
      </c>
    </row>
    <row r="111" spans="1:31" ht="16.5" customHeight="1">
      <c r="A111" s="7"/>
      <c r="B111" s="7"/>
      <c r="C111" s="7" t="s">
        <v>84</v>
      </c>
      <c r="D111" s="7"/>
      <c r="E111" s="7"/>
      <c r="F111" s="7"/>
      <c r="G111" s="7"/>
      <c r="H111" s="7"/>
      <c r="I111" s="7"/>
      <c r="J111" s="7"/>
      <c r="K111" s="7"/>
      <c r="L111" s="9"/>
      <c r="M111" s="10"/>
      <c r="N111" s="10"/>
      <c r="O111" s="10"/>
      <c r="P111" s="10"/>
      <c r="Q111" s="10"/>
      <c r="R111" s="10"/>
      <c r="S111" s="10"/>
      <c r="T111" s="10"/>
      <c r="U111" s="10"/>
      <c r="V111" s="7"/>
      <c r="W111" s="10"/>
      <c r="X111" s="10"/>
      <c r="Y111" s="10"/>
      <c r="Z111" s="10"/>
      <c r="AA111" s="10"/>
      <c r="AB111" s="10"/>
      <c r="AC111" s="10"/>
      <c r="AD111" s="10"/>
      <c r="AE111" s="10"/>
    </row>
    <row r="112" spans="1:31" ht="16.5" customHeight="1">
      <c r="A112" s="7"/>
      <c r="B112" s="7"/>
      <c r="C112" s="7"/>
      <c r="D112" s="7" t="s">
        <v>411</v>
      </c>
      <c r="E112" s="7"/>
      <c r="F112" s="7"/>
      <c r="G112" s="7"/>
      <c r="H112" s="7"/>
      <c r="I112" s="7"/>
      <c r="J112" s="7"/>
      <c r="K112" s="7"/>
      <c r="L112" s="9"/>
      <c r="M112" s="10"/>
      <c r="N112" s="10"/>
      <c r="O112" s="10"/>
      <c r="P112" s="10"/>
      <c r="Q112" s="10"/>
      <c r="R112" s="10"/>
      <c r="S112" s="10"/>
      <c r="T112" s="10"/>
      <c r="U112" s="10"/>
      <c r="V112" s="7"/>
      <c r="W112" s="10"/>
      <c r="X112" s="10"/>
      <c r="Y112" s="10"/>
      <c r="Z112" s="10"/>
      <c r="AA112" s="10"/>
      <c r="AB112" s="10"/>
      <c r="AC112" s="10"/>
      <c r="AD112" s="10"/>
      <c r="AE112" s="10"/>
    </row>
    <row r="113" spans="1:31" ht="16.5" customHeight="1">
      <c r="A113" s="7"/>
      <c r="B113" s="7"/>
      <c r="C113" s="7"/>
      <c r="D113" s="7"/>
      <c r="E113" s="7" t="s">
        <v>412</v>
      </c>
      <c r="F113" s="7"/>
      <c r="G113" s="7"/>
      <c r="H113" s="7"/>
      <c r="I113" s="7"/>
      <c r="J113" s="7"/>
      <c r="K113" s="7"/>
      <c r="L113" s="9" t="s">
        <v>413</v>
      </c>
      <c r="M113" s="18">
        <v>218</v>
      </c>
      <c r="N113" s="25" t="s">
        <v>163</v>
      </c>
      <c r="O113" s="18">
        <v>109</v>
      </c>
      <c r="P113" s="18">
        <v>103</v>
      </c>
      <c r="Q113" s="25" t="s">
        <v>163</v>
      </c>
      <c r="R113" s="25" t="s">
        <v>163</v>
      </c>
      <c r="S113" s="25" t="s">
        <v>163</v>
      </c>
      <c r="T113" s="27">
        <v>88</v>
      </c>
      <c r="U113" s="18">
        <v>133</v>
      </c>
      <c r="V113" s="7"/>
      <c r="W113" s="18">
        <v>229</v>
      </c>
      <c r="X113" s="27">
        <v>40</v>
      </c>
      <c r="Y113" s="27">
        <v>88</v>
      </c>
      <c r="Z113" s="27">
        <v>61</v>
      </c>
      <c r="AA113" s="27">
        <v>97</v>
      </c>
      <c r="AB113" s="18">
        <v>147</v>
      </c>
      <c r="AC113" s="18">
        <v>135</v>
      </c>
      <c r="AD113" s="27">
        <v>69</v>
      </c>
      <c r="AE113" s="27">
        <v>84</v>
      </c>
    </row>
    <row r="114" spans="1:31" ht="16.5" customHeight="1">
      <c r="A114" s="7"/>
      <c r="B114" s="7"/>
      <c r="C114" s="7"/>
      <c r="D114" s="7"/>
      <c r="E114" s="7" t="s">
        <v>414</v>
      </c>
      <c r="F114" s="7"/>
      <c r="G114" s="7"/>
      <c r="H114" s="7"/>
      <c r="I114" s="7"/>
      <c r="J114" s="7"/>
      <c r="K114" s="7"/>
      <c r="L114" s="9" t="s">
        <v>413</v>
      </c>
      <c r="M114" s="27">
        <v>58</v>
      </c>
      <c r="N114" s="25" t="s">
        <v>163</v>
      </c>
      <c r="O114" s="27">
        <v>50</v>
      </c>
      <c r="P114" s="27">
        <v>48</v>
      </c>
      <c r="Q114" s="25" t="s">
        <v>163</v>
      </c>
      <c r="R114" s="25" t="s">
        <v>163</v>
      </c>
      <c r="S114" s="25" t="s">
        <v>163</v>
      </c>
      <c r="T114" s="25" t="s">
        <v>163</v>
      </c>
      <c r="U114" s="27">
        <v>52</v>
      </c>
      <c r="V114" s="7"/>
      <c r="W114" s="27">
        <v>55</v>
      </c>
      <c r="X114" s="27">
        <v>35</v>
      </c>
      <c r="Y114" s="27">
        <v>54</v>
      </c>
      <c r="Z114" s="27">
        <v>39</v>
      </c>
      <c r="AA114" s="27">
        <v>40</v>
      </c>
      <c r="AB114" s="27">
        <v>40</v>
      </c>
      <c r="AC114" s="27">
        <v>77</v>
      </c>
      <c r="AD114" s="27">
        <v>37</v>
      </c>
      <c r="AE114" s="27">
        <v>46</v>
      </c>
    </row>
    <row r="115" spans="1:31" ht="29.45" customHeight="1">
      <c r="A115" s="7"/>
      <c r="B115" s="7"/>
      <c r="C115" s="7"/>
      <c r="D115" s="7"/>
      <c r="E115" s="69" t="s">
        <v>415</v>
      </c>
      <c r="F115" s="69"/>
      <c r="G115" s="69"/>
      <c r="H115" s="69"/>
      <c r="I115" s="69"/>
      <c r="J115" s="69"/>
      <c r="K115" s="69"/>
      <c r="L115" s="9" t="s">
        <v>413</v>
      </c>
      <c r="M115" s="25" t="s">
        <v>163</v>
      </c>
      <c r="N115" s="25" t="s">
        <v>163</v>
      </c>
      <c r="O115" s="25" t="s">
        <v>163</v>
      </c>
      <c r="P115" s="25" t="s">
        <v>163</v>
      </c>
      <c r="Q115" s="25" t="s">
        <v>163</v>
      </c>
      <c r="R115" s="25" t="s">
        <v>163</v>
      </c>
      <c r="S115" s="24" t="s">
        <v>132</v>
      </c>
      <c r="T115" s="24" t="s">
        <v>132</v>
      </c>
      <c r="U115" s="27">
        <v>13</v>
      </c>
      <c r="V115" s="7"/>
      <c r="W115" s="27">
        <v>31</v>
      </c>
      <c r="X115" s="27">
        <v>19</v>
      </c>
      <c r="Y115" s="24">
        <v>8</v>
      </c>
      <c r="Z115" s="27">
        <v>18</v>
      </c>
      <c r="AA115" s="27">
        <v>26</v>
      </c>
      <c r="AB115" s="27">
        <v>47</v>
      </c>
      <c r="AC115" s="25" t="s">
        <v>163</v>
      </c>
      <c r="AD115" s="24" t="s">
        <v>132</v>
      </c>
      <c r="AE115" s="27">
        <v>20</v>
      </c>
    </row>
    <row r="116" spans="1:31" ht="16.5" customHeight="1">
      <c r="A116" s="7"/>
      <c r="B116" s="7"/>
      <c r="C116" s="7"/>
      <c r="D116" s="7"/>
      <c r="E116" s="7" t="s">
        <v>416</v>
      </c>
      <c r="F116" s="7"/>
      <c r="G116" s="7"/>
      <c r="H116" s="7"/>
      <c r="I116" s="7"/>
      <c r="J116" s="7"/>
      <c r="K116" s="7"/>
      <c r="L116" s="9" t="s">
        <v>413</v>
      </c>
      <c r="M116" s="27">
        <v>25</v>
      </c>
      <c r="N116" s="27">
        <v>20</v>
      </c>
      <c r="O116" s="27">
        <v>28</v>
      </c>
      <c r="P116" s="27">
        <v>34</v>
      </c>
      <c r="Q116" s="25" t="s">
        <v>163</v>
      </c>
      <c r="R116" s="25" t="s">
        <v>163</v>
      </c>
      <c r="S116" s="25" t="s">
        <v>163</v>
      </c>
      <c r="T116" s="25" t="s">
        <v>163</v>
      </c>
      <c r="U116" s="27">
        <v>27</v>
      </c>
      <c r="V116" s="7"/>
      <c r="W116" s="27">
        <v>27</v>
      </c>
      <c r="X116" s="27">
        <v>18</v>
      </c>
      <c r="Y116" s="27">
        <v>27</v>
      </c>
      <c r="Z116" s="27">
        <v>35</v>
      </c>
      <c r="AA116" s="27">
        <v>30</v>
      </c>
      <c r="AB116" s="27">
        <v>28</v>
      </c>
      <c r="AC116" s="27">
        <v>28</v>
      </c>
      <c r="AD116" s="25" t="s">
        <v>163</v>
      </c>
      <c r="AE116" s="27">
        <v>24</v>
      </c>
    </row>
    <row r="117" spans="1:31" ht="16.5" customHeight="1">
      <c r="A117" s="7"/>
      <c r="B117" s="7"/>
      <c r="C117" s="7"/>
      <c r="D117" s="7"/>
      <c r="E117" s="7" t="s">
        <v>417</v>
      </c>
      <c r="F117" s="7"/>
      <c r="G117" s="7"/>
      <c r="H117" s="7"/>
      <c r="I117" s="7"/>
      <c r="J117" s="7"/>
      <c r="K117" s="7"/>
      <c r="L117" s="9" t="s">
        <v>413</v>
      </c>
      <c r="M117" s="25" t="s">
        <v>163</v>
      </c>
      <c r="N117" s="25" t="s">
        <v>163</v>
      </c>
      <c r="O117" s="25" t="s">
        <v>163</v>
      </c>
      <c r="P117" s="25" t="s">
        <v>163</v>
      </c>
      <c r="Q117" s="25" t="s">
        <v>163</v>
      </c>
      <c r="R117" s="25" t="s">
        <v>163</v>
      </c>
      <c r="S117" s="24" t="s">
        <v>132</v>
      </c>
      <c r="T117" s="25" t="s">
        <v>163</v>
      </c>
      <c r="U117" s="27">
        <v>28</v>
      </c>
      <c r="V117" s="7"/>
      <c r="W117" s="27">
        <v>65</v>
      </c>
      <c r="X117" s="27">
        <v>37</v>
      </c>
      <c r="Y117" s="27">
        <v>70</v>
      </c>
      <c r="Z117" s="27">
        <v>48</v>
      </c>
      <c r="AA117" s="27">
        <v>50</v>
      </c>
      <c r="AB117" s="25" t="s">
        <v>163</v>
      </c>
      <c r="AC117" s="25" t="s">
        <v>163</v>
      </c>
      <c r="AD117" s="27">
        <v>24</v>
      </c>
      <c r="AE117" s="27">
        <v>48</v>
      </c>
    </row>
    <row r="118" spans="1:31" ht="16.5" customHeight="1">
      <c r="A118" s="7"/>
      <c r="B118" s="7"/>
      <c r="C118" s="7"/>
      <c r="D118" s="7"/>
      <c r="E118" s="7" t="s">
        <v>418</v>
      </c>
      <c r="F118" s="7"/>
      <c r="G118" s="7"/>
      <c r="H118" s="7"/>
      <c r="I118" s="7"/>
      <c r="J118" s="7"/>
      <c r="K118" s="7"/>
      <c r="L118" s="9" t="s">
        <v>413</v>
      </c>
      <c r="M118" s="27">
        <v>71</v>
      </c>
      <c r="N118" s="25" t="s">
        <v>163</v>
      </c>
      <c r="O118" s="27">
        <v>69</v>
      </c>
      <c r="P118" s="25" t="s">
        <v>163</v>
      </c>
      <c r="Q118" s="25" t="s">
        <v>163</v>
      </c>
      <c r="R118" s="25" t="s">
        <v>163</v>
      </c>
      <c r="S118" s="25" t="s">
        <v>163</v>
      </c>
      <c r="T118" s="25" t="s">
        <v>163</v>
      </c>
      <c r="U118" s="27">
        <v>67</v>
      </c>
      <c r="V118" s="7"/>
      <c r="W118" s="27">
        <v>65</v>
      </c>
      <c r="X118" s="27">
        <v>45</v>
      </c>
      <c r="Y118" s="27">
        <v>66</v>
      </c>
      <c r="Z118" s="27">
        <v>48</v>
      </c>
      <c r="AA118" s="27">
        <v>49</v>
      </c>
      <c r="AB118" s="27">
        <v>57</v>
      </c>
      <c r="AC118" s="27">
        <v>65</v>
      </c>
      <c r="AD118" s="25" t="s">
        <v>163</v>
      </c>
      <c r="AE118" s="27">
        <v>56</v>
      </c>
    </row>
    <row r="119" spans="1:31" ht="16.5" customHeight="1">
      <c r="A119" s="7"/>
      <c r="B119" s="7"/>
      <c r="C119" s="7"/>
      <c r="D119" s="7"/>
      <c r="E119" s="7" t="s">
        <v>419</v>
      </c>
      <c r="F119" s="7"/>
      <c r="G119" s="7"/>
      <c r="H119" s="7"/>
      <c r="I119" s="7"/>
      <c r="J119" s="7"/>
      <c r="K119" s="7"/>
      <c r="L119" s="9" t="s">
        <v>413</v>
      </c>
      <c r="M119" s="27">
        <v>57</v>
      </c>
      <c r="N119" s="25" t="s">
        <v>163</v>
      </c>
      <c r="O119" s="25" t="s">
        <v>163</v>
      </c>
      <c r="P119" s="25" t="s">
        <v>163</v>
      </c>
      <c r="Q119" s="25" t="s">
        <v>163</v>
      </c>
      <c r="R119" s="25" t="s">
        <v>163</v>
      </c>
      <c r="S119" s="25" t="s">
        <v>163</v>
      </c>
      <c r="T119" s="25" t="s">
        <v>163</v>
      </c>
      <c r="U119" s="27">
        <v>50</v>
      </c>
      <c r="V119" s="7"/>
      <c r="W119" s="27">
        <v>75</v>
      </c>
      <c r="X119" s="27">
        <v>39</v>
      </c>
      <c r="Y119" s="27">
        <v>63</v>
      </c>
      <c r="Z119" s="27">
        <v>49</v>
      </c>
      <c r="AA119" s="27">
        <v>42</v>
      </c>
      <c r="AB119" s="27">
        <v>57</v>
      </c>
      <c r="AC119" s="27">
        <v>92</v>
      </c>
      <c r="AD119" s="27">
        <v>36</v>
      </c>
      <c r="AE119" s="27">
        <v>56</v>
      </c>
    </row>
    <row r="120" spans="1:31" ht="16.5" customHeight="1">
      <c r="A120" s="7"/>
      <c r="B120" s="7"/>
      <c r="C120" s="7"/>
      <c r="D120" s="7"/>
      <c r="E120" s="7" t="s">
        <v>420</v>
      </c>
      <c r="F120" s="7"/>
      <c r="G120" s="7"/>
      <c r="H120" s="7"/>
      <c r="I120" s="7"/>
      <c r="J120" s="7"/>
      <c r="K120" s="7"/>
      <c r="L120" s="9" t="s">
        <v>413</v>
      </c>
      <c r="M120" s="25" t="s">
        <v>163</v>
      </c>
      <c r="N120" s="25" t="s">
        <v>163</v>
      </c>
      <c r="O120" s="25" t="s">
        <v>163</v>
      </c>
      <c r="P120" s="18">
        <v>128</v>
      </c>
      <c r="Q120" s="25" t="s">
        <v>163</v>
      </c>
      <c r="R120" s="25" t="s">
        <v>163</v>
      </c>
      <c r="S120" s="24" t="s">
        <v>132</v>
      </c>
      <c r="T120" s="27">
        <v>79</v>
      </c>
      <c r="U120" s="18">
        <v>116</v>
      </c>
      <c r="V120" s="7"/>
      <c r="W120" s="18">
        <v>319</v>
      </c>
      <c r="X120" s="18">
        <v>153</v>
      </c>
      <c r="Y120" s="18">
        <v>306</v>
      </c>
      <c r="Z120" s="18">
        <v>226</v>
      </c>
      <c r="AA120" s="25" t="s">
        <v>163</v>
      </c>
      <c r="AB120" s="25" t="s">
        <v>163</v>
      </c>
      <c r="AC120" s="25" t="s">
        <v>163</v>
      </c>
      <c r="AD120" s="25" t="s">
        <v>163</v>
      </c>
      <c r="AE120" s="18">
        <v>239</v>
      </c>
    </row>
    <row r="121" spans="1:31" ht="16.5" customHeight="1">
      <c r="A121" s="7"/>
      <c r="B121" s="7"/>
      <c r="C121" s="7"/>
      <c r="D121" s="7"/>
      <c r="E121" s="7" t="s">
        <v>421</v>
      </c>
      <c r="F121" s="7"/>
      <c r="G121" s="7"/>
      <c r="H121" s="7"/>
      <c r="I121" s="7"/>
      <c r="J121" s="7"/>
      <c r="K121" s="7"/>
      <c r="L121" s="9" t="s">
        <v>413</v>
      </c>
      <c r="M121" s="27">
        <v>70</v>
      </c>
      <c r="N121" s="25" t="s">
        <v>163</v>
      </c>
      <c r="O121" s="27">
        <v>66</v>
      </c>
      <c r="P121" s="27">
        <v>74</v>
      </c>
      <c r="Q121" s="25" t="s">
        <v>163</v>
      </c>
      <c r="R121" s="25" t="s">
        <v>163</v>
      </c>
      <c r="S121" s="25" t="s">
        <v>163</v>
      </c>
      <c r="T121" s="25" t="s">
        <v>163</v>
      </c>
      <c r="U121" s="27">
        <v>65</v>
      </c>
      <c r="V121" s="7"/>
      <c r="W121" s="27">
        <v>74</v>
      </c>
      <c r="X121" s="27">
        <v>61</v>
      </c>
      <c r="Y121" s="27">
        <v>61</v>
      </c>
      <c r="Z121" s="27">
        <v>88</v>
      </c>
      <c r="AA121" s="27">
        <v>63</v>
      </c>
      <c r="AB121" s="27">
        <v>61</v>
      </c>
      <c r="AC121" s="27">
        <v>90</v>
      </c>
      <c r="AD121" s="25" t="s">
        <v>163</v>
      </c>
      <c r="AE121" s="27">
        <v>67</v>
      </c>
    </row>
    <row r="122" spans="1:31" ht="16.5" customHeight="1">
      <c r="A122" s="7"/>
      <c r="B122" s="7"/>
      <c r="C122" s="7"/>
      <c r="D122" s="7"/>
      <c r="E122" s="7" t="s">
        <v>422</v>
      </c>
      <c r="F122" s="7"/>
      <c r="G122" s="7"/>
      <c r="H122" s="7"/>
      <c r="I122" s="7"/>
      <c r="J122" s="7"/>
      <c r="K122" s="7"/>
      <c r="L122" s="9" t="s">
        <v>413</v>
      </c>
      <c r="M122" s="25" t="s">
        <v>163</v>
      </c>
      <c r="N122" s="25" t="s">
        <v>163</v>
      </c>
      <c r="O122" s="25" t="s">
        <v>163</v>
      </c>
      <c r="P122" s="25" t="s">
        <v>163</v>
      </c>
      <c r="Q122" s="25" t="s">
        <v>163</v>
      </c>
      <c r="R122" s="25" t="s">
        <v>163</v>
      </c>
      <c r="S122" s="24" t="s">
        <v>132</v>
      </c>
      <c r="T122" s="25" t="s">
        <v>163</v>
      </c>
      <c r="U122" s="27">
        <v>56</v>
      </c>
      <c r="V122" s="7"/>
      <c r="W122" s="27">
        <v>63</v>
      </c>
      <c r="X122" s="27">
        <v>33</v>
      </c>
      <c r="Y122" s="27">
        <v>47</v>
      </c>
      <c r="Z122" s="27">
        <v>38</v>
      </c>
      <c r="AA122" s="27">
        <v>56</v>
      </c>
      <c r="AB122" s="25" t="s">
        <v>163</v>
      </c>
      <c r="AC122" s="25" t="s">
        <v>163</v>
      </c>
      <c r="AD122" s="25" t="s">
        <v>163</v>
      </c>
      <c r="AE122" s="27">
        <v>47</v>
      </c>
    </row>
    <row r="123" spans="1:31" ht="16.5" customHeight="1">
      <c r="A123" s="7"/>
      <c r="B123" s="7"/>
      <c r="C123" s="7"/>
      <c r="D123" s="7"/>
      <c r="E123" s="7" t="s">
        <v>423</v>
      </c>
      <c r="F123" s="7"/>
      <c r="G123" s="7"/>
      <c r="H123" s="7"/>
      <c r="I123" s="7"/>
      <c r="J123" s="7"/>
      <c r="K123" s="7"/>
      <c r="L123" s="9" t="s">
        <v>413</v>
      </c>
      <c r="M123" s="25" t="s">
        <v>163</v>
      </c>
      <c r="N123" s="25" t="s">
        <v>163</v>
      </c>
      <c r="O123" s="25" t="s">
        <v>163</v>
      </c>
      <c r="P123" s="25" t="s">
        <v>163</v>
      </c>
      <c r="Q123" s="25" t="s">
        <v>163</v>
      </c>
      <c r="R123" s="25" t="s">
        <v>163</v>
      </c>
      <c r="S123" s="25" t="s">
        <v>163</v>
      </c>
      <c r="T123" s="25" t="s">
        <v>163</v>
      </c>
      <c r="U123" s="18">
        <v>296</v>
      </c>
      <c r="V123" s="7"/>
      <c r="W123" s="18">
        <v>328</v>
      </c>
      <c r="X123" s="18">
        <v>111</v>
      </c>
      <c r="Y123" s="18">
        <v>320</v>
      </c>
      <c r="Z123" s="18">
        <v>199</v>
      </c>
      <c r="AA123" s="18">
        <v>198</v>
      </c>
      <c r="AB123" s="25" t="s">
        <v>163</v>
      </c>
      <c r="AC123" s="18">
        <v>413</v>
      </c>
      <c r="AD123" s="25" t="s">
        <v>163</v>
      </c>
      <c r="AE123" s="18">
        <v>253</v>
      </c>
    </row>
    <row r="124" spans="1:31" ht="16.5" customHeight="1">
      <c r="A124" s="7"/>
      <c r="B124" s="7"/>
      <c r="C124" s="7"/>
      <c r="D124" s="7"/>
      <c r="E124" s="7" t="s">
        <v>424</v>
      </c>
      <c r="F124" s="7"/>
      <c r="G124" s="7"/>
      <c r="H124" s="7"/>
      <c r="I124" s="7"/>
      <c r="J124" s="7"/>
      <c r="K124" s="7"/>
      <c r="L124" s="9" t="s">
        <v>413</v>
      </c>
      <c r="M124" s="18">
        <v>272</v>
      </c>
      <c r="N124" s="27">
        <v>92</v>
      </c>
      <c r="O124" s="18">
        <v>207</v>
      </c>
      <c r="P124" s="25" t="s">
        <v>163</v>
      </c>
      <c r="Q124" s="25" t="s">
        <v>163</v>
      </c>
      <c r="R124" s="25" t="s">
        <v>163</v>
      </c>
      <c r="S124" s="25" t="s">
        <v>163</v>
      </c>
      <c r="T124" s="25" t="s">
        <v>163</v>
      </c>
      <c r="U124" s="18">
        <v>156</v>
      </c>
      <c r="V124" s="7"/>
      <c r="W124" s="18">
        <v>295</v>
      </c>
      <c r="X124" s="27">
        <v>80</v>
      </c>
      <c r="Y124" s="18">
        <v>193</v>
      </c>
      <c r="Z124" s="18">
        <v>150</v>
      </c>
      <c r="AA124" s="27">
        <v>87</v>
      </c>
      <c r="AB124" s="27">
        <v>82</v>
      </c>
      <c r="AC124" s="18">
        <v>330</v>
      </c>
      <c r="AD124" s="27">
        <v>22</v>
      </c>
      <c r="AE124" s="18">
        <v>122</v>
      </c>
    </row>
    <row r="125" spans="1:31" ht="16.5" customHeight="1">
      <c r="A125" s="7"/>
      <c r="B125" s="7"/>
      <c r="C125" s="7"/>
      <c r="D125" s="7"/>
      <c r="E125" s="7" t="s">
        <v>425</v>
      </c>
      <c r="F125" s="7"/>
      <c r="G125" s="7"/>
      <c r="H125" s="7"/>
      <c r="I125" s="7"/>
      <c r="J125" s="7"/>
      <c r="K125" s="7"/>
      <c r="L125" s="9" t="s">
        <v>413</v>
      </c>
      <c r="M125" s="18">
        <v>248</v>
      </c>
      <c r="N125" s="25" t="s">
        <v>163</v>
      </c>
      <c r="O125" s="25" t="s">
        <v>163</v>
      </c>
      <c r="P125" s="25" t="s">
        <v>163</v>
      </c>
      <c r="Q125" s="25" t="s">
        <v>163</v>
      </c>
      <c r="R125" s="25" t="s">
        <v>163</v>
      </c>
      <c r="S125" s="25" t="s">
        <v>163</v>
      </c>
      <c r="T125" s="25" t="s">
        <v>163</v>
      </c>
      <c r="U125" s="18">
        <v>188</v>
      </c>
      <c r="V125" s="7"/>
      <c r="W125" s="18">
        <v>211</v>
      </c>
      <c r="X125" s="27">
        <v>90</v>
      </c>
      <c r="Y125" s="27">
        <v>90</v>
      </c>
      <c r="Z125" s="27">
        <v>92</v>
      </c>
      <c r="AA125" s="18">
        <v>161</v>
      </c>
      <c r="AB125" s="18">
        <v>147</v>
      </c>
      <c r="AC125" s="18">
        <v>106</v>
      </c>
      <c r="AD125" s="25" t="s">
        <v>163</v>
      </c>
      <c r="AE125" s="18">
        <v>120</v>
      </c>
    </row>
    <row r="126" spans="1:31" ht="16.5" customHeight="1">
      <c r="A126" s="7"/>
      <c r="B126" s="7"/>
      <c r="C126" s="7"/>
      <c r="D126" s="7"/>
      <c r="E126" s="7" t="s">
        <v>426</v>
      </c>
      <c r="F126" s="7"/>
      <c r="G126" s="7"/>
      <c r="H126" s="7"/>
      <c r="I126" s="7"/>
      <c r="J126" s="7"/>
      <c r="K126" s="7"/>
      <c r="L126" s="9" t="s">
        <v>413</v>
      </c>
      <c r="M126" s="18">
        <v>301</v>
      </c>
      <c r="N126" s="25" t="s">
        <v>163</v>
      </c>
      <c r="O126" s="25" t="s">
        <v>163</v>
      </c>
      <c r="P126" s="25" t="s">
        <v>163</v>
      </c>
      <c r="Q126" s="25" t="s">
        <v>163</v>
      </c>
      <c r="R126" s="25" t="s">
        <v>163</v>
      </c>
      <c r="S126" s="25" t="s">
        <v>163</v>
      </c>
      <c r="T126" s="25" t="s">
        <v>163</v>
      </c>
      <c r="U126" s="18">
        <v>278</v>
      </c>
      <c r="V126" s="7"/>
      <c r="W126" s="18">
        <v>281</v>
      </c>
      <c r="X126" s="18">
        <v>117</v>
      </c>
      <c r="Y126" s="18">
        <v>179</v>
      </c>
      <c r="Z126" s="18">
        <v>120</v>
      </c>
      <c r="AA126" s="18">
        <v>272</v>
      </c>
      <c r="AB126" s="18">
        <v>239</v>
      </c>
      <c r="AC126" s="18">
        <v>212</v>
      </c>
      <c r="AD126" s="25" t="s">
        <v>163</v>
      </c>
      <c r="AE126" s="18">
        <v>196</v>
      </c>
    </row>
    <row r="127" spans="1:31" ht="29.45" customHeight="1">
      <c r="A127" s="7"/>
      <c r="B127" s="7"/>
      <c r="C127" s="7"/>
      <c r="D127" s="7"/>
      <c r="E127" s="69" t="s">
        <v>427</v>
      </c>
      <c r="F127" s="69"/>
      <c r="G127" s="69"/>
      <c r="H127" s="69"/>
      <c r="I127" s="69"/>
      <c r="J127" s="69"/>
      <c r="K127" s="69"/>
      <c r="L127" s="9" t="s">
        <v>413</v>
      </c>
      <c r="M127" s="25" t="s">
        <v>163</v>
      </c>
      <c r="N127" s="25" t="s">
        <v>163</v>
      </c>
      <c r="O127" s="25" t="s">
        <v>163</v>
      </c>
      <c r="P127" s="25" t="s">
        <v>163</v>
      </c>
      <c r="Q127" s="25" t="s">
        <v>163</v>
      </c>
      <c r="R127" s="25" t="s">
        <v>163</v>
      </c>
      <c r="S127" s="25" t="s">
        <v>163</v>
      </c>
      <c r="T127" s="25" t="s">
        <v>163</v>
      </c>
      <c r="U127" s="25" t="s">
        <v>163</v>
      </c>
      <c r="V127" s="7"/>
      <c r="W127" s="18">
        <v>125</v>
      </c>
      <c r="X127" s="27">
        <v>84</v>
      </c>
      <c r="Y127" s="27">
        <v>93</v>
      </c>
      <c r="Z127" s="27">
        <v>50</v>
      </c>
      <c r="AA127" s="18">
        <v>169</v>
      </c>
      <c r="AB127" s="25" t="s">
        <v>163</v>
      </c>
      <c r="AC127" s="18">
        <v>266</v>
      </c>
      <c r="AD127" s="25" t="s">
        <v>163</v>
      </c>
      <c r="AE127" s="27">
        <v>98</v>
      </c>
    </row>
    <row r="128" spans="1:31" ht="16.5" customHeight="1">
      <c r="A128" s="7"/>
      <c r="B128" s="7"/>
      <c r="C128" s="7"/>
      <c r="D128" s="7"/>
      <c r="E128" s="7" t="s">
        <v>442</v>
      </c>
      <c r="F128" s="7"/>
      <c r="G128" s="7"/>
      <c r="H128" s="7"/>
      <c r="I128" s="7"/>
      <c r="J128" s="7"/>
      <c r="K128" s="7"/>
      <c r="L128" s="9" t="s">
        <v>413</v>
      </c>
      <c r="M128" s="27">
        <v>66</v>
      </c>
      <c r="N128" s="27">
        <v>36</v>
      </c>
      <c r="O128" s="27">
        <v>54</v>
      </c>
      <c r="P128" s="27">
        <v>42</v>
      </c>
      <c r="Q128" s="27">
        <v>39</v>
      </c>
      <c r="R128" s="27">
        <v>45</v>
      </c>
      <c r="S128" s="27">
        <v>55</v>
      </c>
      <c r="T128" s="27">
        <v>28</v>
      </c>
      <c r="U128" s="27">
        <v>50</v>
      </c>
      <c r="V128" s="7"/>
      <c r="W128" s="27">
        <v>54</v>
      </c>
      <c r="X128" s="27">
        <v>29</v>
      </c>
      <c r="Y128" s="27">
        <v>41</v>
      </c>
      <c r="Z128" s="27">
        <v>39</v>
      </c>
      <c r="AA128" s="27">
        <v>42</v>
      </c>
      <c r="AB128" s="27">
        <v>42</v>
      </c>
      <c r="AC128" s="27">
        <v>54</v>
      </c>
      <c r="AD128" s="27">
        <v>24</v>
      </c>
      <c r="AE128" s="27">
        <v>41</v>
      </c>
    </row>
    <row r="129" spans="1:31" ht="16.5" customHeight="1">
      <c r="A129" s="7"/>
      <c r="B129" s="7"/>
      <c r="C129" s="7"/>
      <c r="D129" s="7" t="s">
        <v>429</v>
      </c>
      <c r="E129" s="7"/>
      <c r="F129" s="7"/>
      <c r="G129" s="7"/>
      <c r="H129" s="7"/>
      <c r="I129" s="7"/>
      <c r="J129" s="7"/>
      <c r="K129" s="7"/>
      <c r="L129" s="9"/>
      <c r="M129" s="10"/>
      <c r="N129" s="10"/>
      <c r="O129" s="10"/>
      <c r="P129" s="10"/>
      <c r="Q129" s="10"/>
      <c r="R129" s="10"/>
      <c r="S129" s="10"/>
      <c r="T129" s="10"/>
      <c r="U129" s="10"/>
      <c r="V129" s="7"/>
      <c r="W129" s="10"/>
      <c r="X129" s="10"/>
      <c r="Y129" s="10"/>
      <c r="Z129" s="10"/>
      <c r="AA129" s="10"/>
      <c r="AB129" s="10"/>
      <c r="AC129" s="10"/>
      <c r="AD129" s="10"/>
      <c r="AE129" s="10"/>
    </row>
    <row r="130" spans="1:31" ht="16.5" customHeight="1">
      <c r="A130" s="7"/>
      <c r="B130" s="7"/>
      <c r="C130" s="7"/>
      <c r="D130" s="7"/>
      <c r="E130" s="7" t="s">
        <v>412</v>
      </c>
      <c r="F130" s="7"/>
      <c r="G130" s="7"/>
      <c r="H130" s="7"/>
      <c r="I130" s="7"/>
      <c r="J130" s="7"/>
      <c r="K130" s="7"/>
      <c r="L130" s="9" t="s">
        <v>413</v>
      </c>
      <c r="M130" s="18">
        <v>347</v>
      </c>
      <c r="N130" s="25" t="s">
        <v>163</v>
      </c>
      <c r="O130" s="18">
        <v>352</v>
      </c>
      <c r="P130" s="18">
        <v>264</v>
      </c>
      <c r="Q130" s="25" t="s">
        <v>163</v>
      </c>
      <c r="R130" s="25" t="s">
        <v>163</v>
      </c>
      <c r="S130" s="25" t="s">
        <v>163</v>
      </c>
      <c r="T130" s="18">
        <v>340</v>
      </c>
      <c r="U130" s="18">
        <v>341</v>
      </c>
      <c r="V130" s="7"/>
      <c r="W130" s="18">
        <v>350</v>
      </c>
      <c r="X130" s="18">
        <v>127</v>
      </c>
      <c r="Y130" s="18">
        <v>358</v>
      </c>
      <c r="Z130" s="18">
        <v>259</v>
      </c>
      <c r="AA130" s="18">
        <v>324</v>
      </c>
      <c r="AB130" s="18">
        <v>337</v>
      </c>
      <c r="AC130" s="18">
        <v>391</v>
      </c>
      <c r="AD130" s="18">
        <v>254</v>
      </c>
      <c r="AE130" s="18">
        <v>334</v>
      </c>
    </row>
    <row r="131" spans="1:31" ht="16.5" customHeight="1">
      <c r="A131" s="7"/>
      <c r="B131" s="7"/>
      <c r="C131" s="7"/>
      <c r="D131" s="7"/>
      <c r="E131" s="7" t="s">
        <v>414</v>
      </c>
      <c r="F131" s="7"/>
      <c r="G131" s="7"/>
      <c r="H131" s="7"/>
      <c r="I131" s="7"/>
      <c r="J131" s="7"/>
      <c r="K131" s="7"/>
      <c r="L131" s="9" t="s">
        <v>413</v>
      </c>
      <c r="M131" s="18">
        <v>115</v>
      </c>
      <c r="N131" s="25" t="s">
        <v>163</v>
      </c>
      <c r="O131" s="18">
        <v>131</v>
      </c>
      <c r="P131" s="27">
        <v>99</v>
      </c>
      <c r="Q131" s="25" t="s">
        <v>163</v>
      </c>
      <c r="R131" s="25" t="s">
        <v>163</v>
      </c>
      <c r="S131" s="25" t="s">
        <v>163</v>
      </c>
      <c r="T131" s="25" t="s">
        <v>163</v>
      </c>
      <c r="U131" s="18">
        <v>125</v>
      </c>
      <c r="V131" s="7"/>
      <c r="W131" s="18">
        <v>183</v>
      </c>
      <c r="X131" s="18">
        <v>100</v>
      </c>
      <c r="Y131" s="18">
        <v>172</v>
      </c>
      <c r="Z131" s="18">
        <v>117</v>
      </c>
      <c r="AA131" s="18">
        <v>132</v>
      </c>
      <c r="AB131" s="18">
        <v>165</v>
      </c>
      <c r="AC131" s="18">
        <v>233</v>
      </c>
      <c r="AD131" s="27">
        <v>87</v>
      </c>
      <c r="AE131" s="18">
        <v>138</v>
      </c>
    </row>
    <row r="132" spans="1:31" ht="29.45" customHeight="1">
      <c r="A132" s="7"/>
      <c r="B132" s="7"/>
      <c r="C132" s="7"/>
      <c r="D132" s="7"/>
      <c r="E132" s="69" t="s">
        <v>415</v>
      </c>
      <c r="F132" s="69"/>
      <c r="G132" s="69"/>
      <c r="H132" s="69"/>
      <c r="I132" s="69"/>
      <c r="J132" s="69"/>
      <c r="K132" s="69"/>
      <c r="L132" s="9" t="s">
        <v>413</v>
      </c>
      <c r="M132" s="25" t="s">
        <v>163</v>
      </c>
      <c r="N132" s="25" t="s">
        <v>163</v>
      </c>
      <c r="O132" s="25" t="s">
        <v>163</v>
      </c>
      <c r="P132" s="25" t="s">
        <v>163</v>
      </c>
      <c r="Q132" s="25" t="s">
        <v>163</v>
      </c>
      <c r="R132" s="25" t="s">
        <v>163</v>
      </c>
      <c r="S132" s="24" t="s">
        <v>132</v>
      </c>
      <c r="T132" s="24" t="s">
        <v>132</v>
      </c>
      <c r="U132" s="27">
        <v>72</v>
      </c>
      <c r="V132" s="7"/>
      <c r="W132" s="18">
        <v>121</v>
      </c>
      <c r="X132" s="27">
        <v>78</v>
      </c>
      <c r="Y132" s="27">
        <v>49</v>
      </c>
      <c r="Z132" s="27">
        <v>79</v>
      </c>
      <c r="AA132" s="27">
        <v>65</v>
      </c>
      <c r="AB132" s="27">
        <v>99</v>
      </c>
      <c r="AC132" s="25" t="s">
        <v>163</v>
      </c>
      <c r="AD132" s="24" t="s">
        <v>132</v>
      </c>
      <c r="AE132" s="27">
        <v>84</v>
      </c>
    </row>
    <row r="133" spans="1:31" ht="16.5" customHeight="1">
      <c r="A133" s="7"/>
      <c r="B133" s="7"/>
      <c r="C133" s="7"/>
      <c r="D133" s="7"/>
      <c r="E133" s="7" t="s">
        <v>416</v>
      </c>
      <c r="F133" s="7"/>
      <c r="G133" s="7"/>
      <c r="H133" s="7"/>
      <c r="I133" s="7"/>
      <c r="J133" s="7"/>
      <c r="K133" s="7"/>
      <c r="L133" s="9" t="s">
        <v>413</v>
      </c>
      <c r="M133" s="18">
        <v>107</v>
      </c>
      <c r="N133" s="27">
        <v>74</v>
      </c>
      <c r="O133" s="27">
        <v>97</v>
      </c>
      <c r="P133" s="18">
        <v>123</v>
      </c>
      <c r="Q133" s="25" t="s">
        <v>163</v>
      </c>
      <c r="R133" s="25" t="s">
        <v>163</v>
      </c>
      <c r="S133" s="25" t="s">
        <v>163</v>
      </c>
      <c r="T133" s="25" t="s">
        <v>163</v>
      </c>
      <c r="U133" s="18">
        <v>104</v>
      </c>
      <c r="V133" s="7"/>
      <c r="W133" s="18">
        <v>103</v>
      </c>
      <c r="X133" s="27">
        <v>70</v>
      </c>
      <c r="Y133" s="27">
        <v>89</v>
      </c>
      <c r="Z133" s="18">
        <v>163</v>
      </c>
      <c r="AA133" s="27">
        <v>92</v>
      </c>
      <c r="AB133" s="18">
        <v>120</v>
      </c>
      <c r="AC133" s="18">
        <v>138</v>
      </c>
      <c r="AD133" s="25" t="s">
        <v>163</v>
      </c>
      <c r="AE133" s="27">
        <v>95</v>
      </c>
    </row>
    <row r="134" spans="1:31" ht="16.5" customHeight="1">
      <c r="A134" s="7"/>
      <c r="B134" s="7"/>
      <c r="C134" s="7"/>
      <c r="D134" s="7"/>
      <c r="E134" s="7" t="s">
        <v>417</v>
      </c>
      <c r="F134" s="7"/>
      <c r="G134" s="7"/>
      <c r="H134" s="7"/>
      <c r="I134" s="7"/>
      <c r="J134" s="7"/>
      <c r="K134" s="7"/>
      <c r="L134" s="9" t="s">
        <v>413</v>
      </c>
      <c r="M134" s="25" t="s">
        <v>163</v>
      </c>
      <c r="N134" s="25" t="s">
        <v>163</v>
      </c>
      <c r="O134" s="25" t="s">
        <v>163</v>
      </c>
      <c r="P134" s="25" t="s">
        <v>163</v>
      </c>
      <c r="Q134" s="25" t="s">
        <v>163</v>
      </c>
      <c r="R134" s="25" t="s">
        <v>163</v>
      </c>
      <c r="S134" s="24" t="s">
        <v>132</v>
      </c>
      <c r="T134" s="25" t="s">
        <v>163</v>
      </c>
      <c r="U134" s="18">
        <v>104</v>
      </c>
      <c r="V134" s="7"/>
      <c r="W134" s="18">
        <v>288</v>
      </c>
      <c r="X134" s="18">
        <v>141</v>
      </c>
      <c r="Y134" s="18">
        <v>324</v>
      </c>
      <c r="Z134" s="18">
        <v>174</v>
      </c>
      <c r="AA134" s="18">
        <v>235</v>
      </c>
      <c r="AB134" s="25" t="s">
        <v>163</v>
      </c>
      <c r="AC134" s="25" t="s">
        <v>163</v>
      </c>
      <c r="AD134" s="27">
        <v>81</v>
      </c>
      <c r="AE134" s="18">
        <v>192</v>
      </c>
    </row>
    <row r="135" spans="1:31" ht="16.5" customHeight="1">
      <c r="A135" s="7"/>
      <c r="B135" s="7"/>
      <c r="C135" s="7"/>
      <c r="D135" s="7"/>
      <c r="E135" s="7" t="s">
        <v>418</v>
      </c>
      <c r="F135" s="7"/>
      <c r="G135" s="7"/>
      <c r="H135" s="7"/>
      <c r="I135" s="7"/>
      <c r="J135" s="7"/>
      <c r="K135" s="7"/>
      <c r="L135" s="9" t="s">
        <v>413</v>
      </c>
      <c r="M135" s="18">
        <v>308</v>
      </c>
      <c r="N135" s="25" t="s">
        <v>163</v>
      </c>
      <c r="O135" s="18">
        <v>334</v>
      </c>
      <c r="P135" s="25" t="s">
        <v>163</v>
      </c>
      <c r="Q135" s="25" t="s">
        <v>163</v>
      </c>
      <c r="R135" s="25" t="s">
        <v>163</v>
      </c>
      <c r="S135" s="25" t="s">
        <v>163</v>
      </c>
      <c r="T135" s="25" t="s">
        <v>163</v>
      </c>
      <c r="U135" s="18">
        <v>295</v>
      </c>
      <c r="V135" s="7"/>
      <c r="W135" s="18">
        <v>325</v>
      </c>
      <c r="X135" s="18">
        <v>187</v>
      </c>
      <c r="Y135" s="18">
        <v>291</v>
      </c>
      <c r="Z135" s="18">
        <v>134</v>
      </c>
      <c r="AA135" s="18">
        <v>283</v>
      </c>
      <c r="AB135" s="18">
        <v>179</v>
      </c>
      <c r="AC135" s="18">
        <v>282</v>
      </c>
      <c r="AD135" s="25" t="s">
        <v>163</v>
      </c>
      <c r="AE135" s="18">
        <v>254</v>
      </c>
    </row>
    <row r="136" spans="1:31" ht="16.5" customHeight="1">
      <c r="A136" s="7"/>
      <c r="B136" s="7"/>
      <c r="C136" s="7"/>
      <c r="D136" s="7"/>
      <c r="E136" s="7" t="s">
        <v>419</v>
      </c>
      <c r="F136" s="7"/>
      <c r="G136" s="7"/>
      <c r="H136" s="7"/>
      <c r="I136" s="7"/>
      <c r="J136" s="7"/>
      <c r="K136" s="7"/>
      <c r="L136" s="9" t="s">
        <v>413</v>
      </c>
      <c r="M136" s="18">
        <v>280</v>
      </c>
      <c r="N136" s="25" t="s">
        <v>163</v>
      </c>
      <c r="O136" s="25" t="s">
        <v>163</v>
      </c>
      <c r="P136" s="25" t="s">
        <v>163</v>
      </c>
      <c r="Q136" s="25" t="s">
        <v>163</v>
      </c>
      <c r="R136" s="25" t="s">
        <v>163</v>
      </c>
      <c r="S136" s="25" t="s">
        <v>163</v>
      </c>
      <c r="T136" s="25" t="s">
        <v>163</v>
      </c>
      <c r="U136" s="18">
        <v>272</v>
      </c>
      <c r="V136" s="7"/>
      <c r="W136" s="18">
        <v>327</v>
      </c>
      <c r="X136" s="18">
        <v>119</v>
      </c>
      <c r="Y136" s="18">
        <v>261</v>
      </c>
      <c r="Z136" s="18">
        <v>163</v>
      </c>
      <c r="AA136" s="18">
        <v>223</v>
      </c>
      <c r="AB136" s="18">
        <v>181</v>
      </c>
      <c r="AC136" s="18">
        <v>282</v>
      </c>
      <c r="AD136" s="27">
        <v>91</v>
      </c>
      <c r="AE136" s="18">
        <v>258</v>
      </c>
    </row>
    <row r="137" spans="1:31" ht="16.5" customHeight="1">
      <c r="A137" s="7"/>
      <c r="B137" s="7"/>
      <c r="C137" s="7"/>
      <c r="D137" s="7"/>
      <c r="E137" s="7" t="s">
        <v>420</v>
      </c>
      <c r="F137" s="7"/>
      <c r="G137" s="7"/>
      <c r="H137" s="7"/>
      <c r="I137" s="7"/>
      <c r="J137" s="7"/>
      <c r="K137" s="7"/>
      <c r="L137" s="9" t="s">
        <v>413</v>
      </c>
      <c r="M137" s="25" t="s">
        <v>163</v>
      </c>
      <c r="N137" s="25" t="s">
        <v>163</v>
      </c>
      <c r="O137" s="25" t="s">
        <v>163</v>
      </c>
      <c r="P137" s="18">
        <v>342</v>
      </c>
      <c r="Q137" s="25" t="s">
        <v>163</v>
      </c>
      <c r="R137" s="25" t="s">
        <v>163</v>
      </c>
      <c r="S137" s="24" t="s">
        <v>132</v>
      </c>
      <c r="T137" s="18">
        <v>348</v>
      </c>
      <c r="U137" s="18">
        <v>357</v>
      </c>
      <c r="V137" s="7"/>
      <c r="W137" s="18">
        <v>382</v>
      </c>
      <c r="X137" s="18">
        <v>453</v>
      </c>
      <c r="Y137" s="18">
        <v>365</v>
      </c>
      <c r="Z137" s="18">
        <v>408</v>
      </c>
      <c r="AA137" s="25" t="s">
        <v>163</v>
      </c>
      <c r="AB137" s="25" t="s">
        <v>163</v>
      </c>
      <c r="AC137" s="25" t="s">
        <v>163</v>
      </c>
      <c r="AD137" s="25" t="s">
        <v>163</v>
      </c>
      <c r="AE137" s="18">
        <v>391</v>
      </c>
    </row>
    <row r="138" spans="1:31" ht="16.5" customHeight="1">
      <c r="A138" s="7"/>
      <c r="B138" s="7"/>
      <c r="C138" s="7"/>
      <c r="D138" s="7"/>
      <c r="E138" s="7" t="s">
        <v>421</v>
      </c>
      <c r="F138" s="7"/>
      <c r="G138" s="7"/>
      <c r="H138" s="7"/>
      <c r="I138" s="7"/>
      <c r="J138" s="7"/>
      <c r="K138" s="7"/>
      <c r="L138" s="9" t="s">
        <v>413</v>
      </c>
      <c r="M138" s="18">
        <v>294</v>
      </c>
      <c r="N138" s="25" t="s">
        <v>163</v>
      </c>
      <c r="O138" s="18">
        <v>169</v>
      </c>
      <c r="P138" s="18">
        <v>207</v>
      </c>
      <c r="Q138" s="25" t="s">
        <v>163</v>
      </c>
      <c r="R138" s="25" t="s">
        <v>163</v>
      </c>
      <c r="S138" s="25" t="s">
        <v>163</v>
      </c>
      <c r="T138" s="25" t="s">
        <v>163</v>
      </c>
      <c r="U138" s="18">
        <v>234</v>
      </c>
      <c r="V138" s="7"/>
      <c r="W138" s="18">
        <v>330</v>
      </c>
      <c r="X138" s="18">
        <v>131</v>
      </c>
      <c r="Y138" s="18">
        <v>246</v>
      </c>
      <c r="Z138" s="18">
        <v>255</v>
      </c>
      <c r="AA138" s="18">
        <v>158</v>
      </c>
      <c r="AB138" s="18">
        <v>136</v>
      </c>
      <c r="AC138" s="18">
        <v>431</v>
      </c>
      <c r="AD138" s="25" t="s">
        <v>163</v>
      </c>
      <c r="AE138" s="18">
        <v>263</v>
      </c>
    </row>
    <row r="139" spans="1:31" ht="16.5" customHeight="1">
      <c r="A139" s="7"/>
      <c r="B139" s="7"/>
      <c r="C139" s="7"/>
      <c r="D139" s="7"/>
      <c r="E139" s="7" t="s">
        <v>422</v>
      </c>
      <c r="F139" s="7"/>
      <c r="G139" s="7"/>
      <c r="H139" s="7"/>
      <c r="I139" s="7"/>
      <c r="J139" s="7"/>
      <c r="K139" s="7"/>
      <c r="L139" s="9" t="s">
        <v>413</v>
      </c>
      <c r="M139" s="25" t="s">
        <v>163</v>
      </c>
      <c r="N139" s="25" t="s">
        <v>163</v>
      </c>
      <c r="O139" s="25" t="s">
        <v>163</v>
      </c>
      <c r="P139" s="25" t="s">
        <v>163</v>
      </c>
      <c r="Q139" s="25" t="s">
        <v>163</v>
      </c>
      <c r="R139" s="25" t="s">
        <v>163</v>
      </c>
      <c r="S139" s="24" t="s">
        <v>132</v>
      </c>
      <c r="T139" s="25" t="s">
        <v>163</v>
      </c>
      <c r="U139" s="18">
        <v>189</v>
      </c>
      <c r="V139" s="7"/>
      <c r="W139" s="18">
        <v>266</v>
      </c>
      <c r="X139" s="18">
        <v>119</v>
      </c>
      <c r="Y139" s="27">
        <v>97</v>
      </c>
      <c r="Z139" s="18">
        <v>187</v>
      </c>
      <c r="AA139" s="18">
        <v>223</v>
      </c>
      <c r="AB139" s="25" t="s">
        <v>163</v>
      </c>
      <c r="AC139" s="25" t="s">
        <v>163</v>
      </c>
      <c r="AD139" s="25" t="s">
        <v>163</v>
      </c>
      <c r="AE139" s="18">
        <v>159</v>
      </c>
    </row>
    <row r="140" spans="1:31" ht="16.5" customHeight="1">
      <c r="A140" s="7"/>
      <c r="B140" s="7"/>
      <c r="C140" s="7"/>
      <c r="D140" s="7"/>
      <c r="E140" s="7" t="s">
        <v>423</v>
      </c>
      <c r="F140" s="7"/>
      <c r="G140" s="7"/>
      <c r="H140" s="7"/>
      <c r="I140" s="7"/>
      <c r="J140" s="7"/>
      <c r="K140" s="7"/>
      <c r="L140" s="9" t="s">
        <v>413</v>
      </c>
      <c r="M140" s="25" t="s">
        <v>163</v>
      </c>
      <c r="N140" s="25" t="s">
        <v>163</v>
      </c>
      <c r="O140" s="25" t="s">
        <v>163</v>
      </c>
      <c r="P140" s="25" t="s">
        <v>163</v>
      </c>
      <c r="Q140" s="25" t="s">
        <v>163</v>
      </c>
      <c r="R140" s="25" t="s">
        <v>163</v>
      </c>
      <c r="S140" s="25" t="s">
        <v>163</v>
      </c>
      <c r="T140" s="25" t="s">
        <v>163</v>
      </c>
      <c r="U140" s="18">
        <v>379</v>
      </c>
      <c r="V140" s="7"/>
      <c r="W140" s="18">
        <v>367</v>
      </c>
      <c r="X140" s="18">
        <v>362</v>
      </c>
      <c r="Y140" s="18">
        <v>371</v>
      </c>
      <c r="Z140" s="18">
        <v>383</v>
      </c>
      <c r="AA140" s="18">
        <v>378</v>
      </c>
      <c r="AB140" s="25" t="s">
        <v>163</v>
      </c>
      <c r="AC140" s="18">
        <v>596</v>
      </c>
      <c r="AD140" s="25" t="s">
        <v>163</v>
      </c>
      <c r="AE140" s="18">
        <v>376</v>
      </c>
    </row>
    <row r="141" spans="1:31" ht="16.5" customHeight="1">
      <c r="A141" s="7"/>
      <c r="B141" s="7"/>
      <c r="C141" s="7"/>
      <c r="D141" s="7"/>
      <c r="E141" s="7" t="s">
        <v>424</v>
      </c>
      <c r="F141" s="7"/>
      <c r="G141" s="7"/>
      <c r="H141" s="7"/>
      <c r="I141" s="7"/>
      <c r="J141" s="7"/>
      <c r="K141" s="7"/>
      <c r="L141" s="9" t="s">
        <v>413</v>
      </c>
      <c r="M141" s="18">
        <v>355</v>
      </c>
      <c r="N141" s="18">
        <v>249</v>
      </c>
      <c r="O141" s="18">
        <v>355</v>
      </c>
      <c r="P141" s="25" t="s">
        <v>163</v>
      </c>
      <c r="Q141" s="25" t="s">
        <v>163</v>
      </c>
      <c r="R141" s="25" t="s">
        <v>163</v>
      </c>
      <c r="S141" s="25" t="s">
        <v>163</v>
      </c>
      <c r="T141" s="25" t="s">
        <v>163</v>
      </c>
      <c r="U141" s="18">
        <v>354</v>
      </c>
      <c r="V141" s="7"/>
      <c r="W141" s="18">
        <v>361</v>
      </c>
      <c r="X141" s="18">
        <v>240</v>
      </c>
      <c r="Y141" s="18">
        <v>353</v>
      </c>
      <c r="Z141" s="18">
        <v>365</v>
      </c>
      <c r="AA141" s="18">
        <v>358</v>
      </c>
      <c r="AB141" s="18">
        <v>230</v>
      </c>
      <c r="AC141" s="18">
        <v>433</v>
      </c>
      <c r="AD141" s="27">
        <v>71</v>
      </c>
      <c r="AE141" s="18">
        <v>356</v>
      </c>
    </row>
    <row r="142" spans="1:31" ht="16.5" customHeight="1">
      <c r="A142" s="7"/>
      <c r="B142" s="7"/>
      <c r="C142" s="7"/>
      <c r="D142" s="7"/>
      <c r="E142" s="7" t="s">
        <v>425</v>
      </c>
      <c r="F142" s="7"/>
      <c r="G142" s="7"/>
      <c r="H142" s="7"/>
      <c r="I142" s="7"/>
      <c r="J142" s="7"/>
      <c r="K142" s="7"/>
      <c r="L142" s="9" t="s">
        <v>413</v>
      </c>
      <c r="M142" s="18">
        <v>361</v>
      </c>
      <c r="N142" s="25" t="s">
        <v>163</v>
      </c>
      <c r="O142" s="25" t="s">
        <v>163</v>
      </c>
      <c r="P142" s="25" t="s">
        <v>163</v>
      </c>
      <c r="Q142" s="25" t="s">
        <v>163</v>
      </c>
      <c r="R142" s="25" t="s">
        <v>163</v>
      </c>
      <c r="S142" s="25" t="s">
        <v>163</v>
      </c>
      <c r="T142" s="25" t="s">
        <v>163</v>
      </c>
      <c r="U142" s="18">
        <v>361</v>
      </c>
      <c r="V142" s="7"/>
      <c r="W142" s="18">
        <v>358</v>
      </c>
      <c r="X142" s="18">
        <v>267</v>
      </c>
      <c r="Y142" s="18">
        <v>355</v>
      </c>
      <c r="Z142" s="18">
        <v>263</v>
      </c>
      <c r="AA142" s="18">
        <v>397</v>
      </c>
      <c r="AB142" s="18">
        <v>336</v>
      </c>
      <c r="AC142" s="18">
        <v>352</v>
      </c>
      <c r="AD142" s="25" t="s">
        <v>163</v>
      </c>
      <c r="AE142" s="18">
        <v>353</v>
      </c>
    </row>
    <row r="143" spans="1:31" ht="16.5" customHeight="1">
      <c r="A143" s="7"/>
      <c r="B143" s="7"/>
      <c r="C143" s="7"/>
      <c r="D143" s="7"/>
      <c r="E143" s="7" t="s">
        <v>426</v>
      </c>
      <c r="F143" s="7"/>
      <c r="G143" s="7"/>
      <c r="H143" s="7"/>
      <c r="I143" s="7"/>
      <c r="J143" s="7"/>
      <c r="K143" s="7"/>
      <c r="L143" s="9" t="s">
        <v>413</v>
      </c>
      <c r="M143" s="18">
        <v>371</v>
      </c>
      <c r="N143" s="25" t="s">
        <v>163</v>
      </c>
      <c r="O143" s="25" t="s">
        <v>163</v>
      </c>
      <c r="P143" s="25" t="s">
        <v>163</v>
      </c>
      <c r="Q143" s="25" t="s">
        <v>163</v>
      </c>
      <c r="R143" s="25" t="s">
        <v>163</v>
      </c>
      <c r="S143" s="25" t="s">
        <v>163</v>
      </c>
      <c r="T143" s="25" t="s">
        <v>163</v>
      </c>
      <c r="U143" s="18">
        <v>371</v>
      </c>
      <c r="V143" s="7"/>
      <c r="W143" s="18">
        <v>363</v>
      </c>
      <c r="X143" s="18">
        <v>322</v>
      </c>
      <c r="Y143" s="18">
        <v>362</v>
      </c>
      <c r="Z143" s="18">
        <v>319</v>
      </c>
      <c r="AA143" s="18">
        <v>409</v>
      </c>
      <c r="AB143" s="18">
        <v>384</v>
      </c>
      <c r="AC143" s="18">
        <v>364</v>
      </c>
      <c r="AD143" s="25" t="s">
        <v>163</v>
      </c>
      <c r="AE143" s="18">
        <v>363</v>
      </c>
    </row>
    <row r="144" spans="1:31" ht="29.45" customHeight="1">
      <c r="A144" s="7"/>
      <c r="B144" s="7"/>
      <c r="C144" s="7"/>
      <c r="D144" s="7"/>
      <c r="E144" s="69" t="s">
        <v>427</v>
      </c>
      <c r="F144" s="69"/>
      <c r="G144" s="69"/>
      <c r="H144" s="69"/>
      <c r="I144" s="69"/>
      <c r="J144" s="69"/>
      <c r="K144" s="69"/>
      <c r="L144" s="9" t="s">
        <v>413</v>
      </c>
      <c r="M144" s="25" t="s">
        <v>163</v>
      </c>
      <c r="N144" s="25" t="s">
        <v>163</v>
      </c>
      <c r="O144" s="25" t="s">
        <v>163</v>
      </c>
      <c r="P144" s="25" t="s">
        <v>163</v>
      </c>
      <c r="Q144" s="25" t="s">
        <v>163</v>
      </c>
      <c r="R144" s="25" t="s">
        <v>163</v>
      </c>
      <c r="S144" s="25" t="s">
        <v>163</v>
      </c>
      <c r="T144" s="25" t="s">
        <v>163</v>
      </c>
      <c r="U144" s="25" t="s">
        <v>163</v>
      </c>
      <c r="V144" s="7"/>
      <c r="W144" s="18">
        <v>351</v>
      </c>
      <c r="X144" s="18">
        <v>318</v>
      </c>
      <c r="Y144" s="18">
        <v>349</v>
      </c>
      <c r="Z144" s="18">
        <v>186</v>
      </c>
      <c r="AA144" s="18">
        <v>427</v>
      </c>
      <c r="AB144" s="25" t="s">
        <v>163</v>
      </c>
      <c r="AC144" s="18">
        <v>434</v>
      </c>
      <c r="AD144" s="25" t="s">
        <v>163</v>
      </c>
      <c r="AE144" s="18">
        <v>348</v>
      </c>
    </row>
    <row r="145" spans="1:31" ht="16.5" customHeight="1">
      <c r="A145" s="7"/>
      <c r="B145" s="7"/>
      <c r="C145" s="7"/>
      <c r="D145" s="7"/>
      <c r="E145" s="7" t="s">
        <v>442</v>
      </c>
      <c r="F145" s="7"/>
      <c r="G145" s="7"/>
      <c r="H145" s="7"/>
      <c r="I145" s="7"/>
      <c r="J145" s="7"/>
      <c r="K145" s="7"/>
      <c r="L145" s="9" t="s">
        <v>413</v>
      </c>
      <c r="M145" s="18">
        <v>335</v>
      </c>
      <c r="N145" s="18">
        <v>182</v>
      </c>
      <c r="O145" s="18">
        <v>312</v>
      </c>
      <c r="P145" s="18">
        <v>204</v>
      </c>
      <c r="Q145" s="18">
        <v>190</v>
      </c>
      <c r="R145" s="18">
        <v>225</v>
      </c>
      <c r="S145" s="18">
        <v>336</v>
      </c>
      <c r="T145" s="18">
        <v>224</v>
      </c>
      <c r="U145" s="18">
        <v>306</v>
      </c>
      <c r="V145" s="7"/>
      <c r="W145" s="18">
        <v>327</v>
      </c>
      <c r="X145" s="18">
        <v>150</v>
      </c>
      <c r="Y145" s="18">
        <v>285</v>
      </c>
      <c r="Z145" s="18">
        <v>200</v>
      </c>
      <c r="AA145" s="18">
        <v>266</v>
      </c>
      <c r="AB145" s="18">
        <v>240</v>
      </c>
      <c r="AC145" s="18">
        <v>344</v>
      </c>
      <c r="AD145" s="18">
        <v>140</v>
      </c>
      <c r="AE145" s="18">
        <v>268</v>
      </c>
    </row>
    <row r="146" spans="1:31" ht="16.5" customHeight="1">
      <c r="A146" s="7"/>
      <c r="B146" s="7"/>
      <c r="C146" s="7" t="s">
        <v>85</v>
      </c>
      <c r="D146" s="7"/>
      <c r="E146" s="7"/>
      <c r="F146" s="7"/>
      <c r="G146" s="7"/>
      <c r="H146" s="7"/>
      <c r="I146" s="7"/>
      <c r="J146" s="7"/>
      <c r="K146" s="7"/>
      <c r="L146" s="9"/>
      <c r="M146" s="10"/>
      <c r="N146" s="10"/>
      <c r="O146" s="10"/>
      <c r="P146" s="10"/>
      <c r="Q146" s="10"/>
      <c r="R146" s="10"/>
      <c r="S146" s="10"/>
      <c r="T146" s="10"/>
      <c r="U146" s="10"/>
      <c r="V146" s="7"/>
      <c r="W146" s="10"/>
      <c r="X146" s="10"/>
      <c r="Y146" s="10"/>
      <c r="Z146" s="10"/>
      <c r="AA146" s="10"/>
      <c r="AB146" s="10"/>
      <c r="AC146" s="10"/>
      <c r="AD146" s="10"/>
      <c r="AE146" s="10"/>
    </row>
    <row r="147" spans="1:31" ht="16.5" customHeight="1">
      <c r="A147" s="7"/>
      <c r="B147" s="7"/>
      <c r="C147" s="7"/>
      <c r="D147" s="7" t="s">
        <v>411</v>
      </c>
      <c r="E147" s="7"/>
      <c r="F147" s="7"/>
      <c r="G147" s="7"/>
      <c r="H147" s="7"/>
      <c r="I147" s="7"/>
      <c r="J147" s="7"/>
      <c r="K147" s="7"/>
      <c r="L147" s="9"/>
      <c r="M147" s="10"/>
      <c r="N147" s="10"/>
      <c r="O147" s="10"/>
      <c r="P147" s="10"/>
      <c r="Q147" s="10"/>
      <c r="R147" s="10"/>
      <c r="S147" s="10"/>
      <c r="T147" s="10"/>
      <c r="U147" s="10"/>
      <c r="V147" s="7"/>
      <c r="W147" s="10"/>
      <c r="X147" s="10"/>
      <c r="Y147" s="10"/>
      <c r="Z147" s="10"/>
      <c r="AA147" s="10"/>
      <c r="AB147" s="10"/>
      <c r="AC147" s="10"/>
      <c r="AD147" s="10"/>
      <c r="AE147" s="10"/>
    </row>
    <row r="148" spans="1:31" ht="16.5" customHeight="1">
      <c r="A148" s="7"/>
      <c r="B148" s="7"/>
      <c r="C148" s="7"/>
      <c r="D148" s="7"/>
      <c r="E148" s="7" t="s">
        <v>412</v>
      </c>
      <c r="F148" s="7"/>
      <c r="G148" s="7"/>
      <c r="H148" s="7"/>
      <c r="I148" s="7"/>
      <c r="J148" s="7"/>
      <c r="K148" s="7"/>
      <c r="L148" s="9" t="s">
        <v>413</v>
      </c>
      <c r="M148" s="18">
        <v>229</v>
      </c>
      <c r="N148" s="25" t="s">
        <v>163</v>
      </c>
      <c r="O148" s="27">
        <v>72</v>
      </c>
      <c r="P148" s="27">
        <v>88</v>
      </c>
      <c r="Q148" s="25" t="s">
        <v>163</v>
      </c>
      <c r="R148" s="25" t="s">
        <v>163</v>
      </c>
      <c r="S148" s="25" t="s">
        <v>163</v>
      </c>
      <c r="T148" s="18">
        <v>139</v>
      </c>
      <c r="U148" s="18">
        <v>141</v>
      </c>
      <c r="V148" s="7"/>
      <c r="W148" s="18">
        <v>230</v>
      </c>
      <c r="X148" s="27">
        <v>44</v>
      </c>
      <c r="Y148" s="27">
        <v>70</v>
      </c>
      <c r="Z148" s="27">
        <v>50</v>
      </c>
      <c r="AA148" s="27">
        <v>93</v>
      </c>
      <c r="AB148" s="18">
        <v>186</v>
      </c>
      <c r="AC148" s="18">
        <v>124</v>
      </c>
      <c r="AD148" s="18">
        <v>117</v>
      </c>
      <c r="AE148" s="27">
        <v>89</v>
      </c>
    </row>
    <row r="149" spans="1:31" ht="16.5" customHeight="1">
      <c r="A149" s="7"/>
      <c r="B149" s="7"/>
      <c r="C149" s="7"/>
      <c r="D149" s="7"/>
      <c r="E149" s="7" t="s">
        <v>414</v>
      </c>
      <c r="F149" s="7"/>
      <c r="G149" s="7"/>
      <c r="H149" s="7"/>
      <c r="I149" s="7"/>
      <c r="J149" s="7"/>
      <c r="K149" s="7"/>
      <c r="L149" s="9" t="s">
        <v>413</v>
      </c>
      <c r="M149" s="27">
        <v>57</v>
      </c>
      <c r="N149" s="25" t="s">
        <v>163</v>
      </c>
      <c r="O149" s="27">
        <v>51</v>
      </c>
      <c r="P149" s="25" t="s">
        <v>163</v>
      </c>
      <c r="Q149" s="25" t="s">
        <v>163</v>
      </c>
      <c r="R149" s="25" t="s">
        <v>163</v>
      </c>
      <c r="S149" s="25" t="s">
        <v>163</v>
      </c>
      <c r="T149" s="25" t="s">
        <v>163</v>
      </c>
      <c r="U149" s="27">
        <v>49</v>
      </c>
      <c r="V149" s="7"/>
      <c r="W149" s="27">
        <v>52</v>
      </c>
      <c r="X149" s="27">
        <v>32</v>
      </c>
      <c r="Y149" s="27">
        <v>48</v>
      </c>
      <c r="Z149" s="27">
        <v>34</v>
      </c>
      <c r="AA149" s="27">
        <v>37</v>
      </c>
      <c r="AB149" s="27">
        <v>33</v>
      </c>
      <c r="AC149" s="27">
        <v>56</v>
      </c>
      <c r="AD149" s="25" t="s">
        <v>163</v>
      </c>
      <c r="AE149" s="27">
        <v>42</v>
      </c>
    </row>
    <row r="150" spans="1:31" ht="29.45" customHeight="1">
      <c r="A150" s="7"/>
      <c r="B150" s="7"/>
      <c r="C150" s="7"/>
      <c r="D150" s="7"/>
      <c r="E150" s="69" t="s">
        <v>415</v>
      </c>
      <c r="F150" s="69"/>
      <c r="G150" s="69"/>
      <c r="H150" s="69"/>
      <c r="I150" s="69"/>
      <c r="J150" s="69"/>
      <c r="K150" s="69"/>
      <c r="L150" s="9" t="s">
        <v>413</v>
      </c>
      <c r="M150" s="25" t="s">
        <v>163</v>
      </c>
      <c r="N150" s="25" t="s">
        <v>163</v>
      </c>
      <c r="O150" s="25" t="s">
        <v>163</v>
      </c>
      <c r="P150" s="25" t="s">
        <v>163</v>
      </c>
      <c r="Q150" s="25" t="s">
        <v>163</v>
      </c>
      <c r="R150" s="25" t="s">
        <v>163</v>
      </c>
      <c r="S150" s="25" t="s">
        <v>163</v>
      </c>
      <c r="T150" s="24" t="s">
        <v>132</v>
      </c>
      <c r="U150" s="27">
        <v>12</v>
      </c>
      <c r="V150" s="7"/>
      <c r="W150" s="27">
        <v>27</v>
      </c>
      <c r="X150" s="27">
        <v>16</v>
      </c>
      <c r="Y150" s="24">
        <v>3</v>
      </c>
      <c r="Z150" s="27">
        <v>10</v>
      </c>
      <c r="AA150" s="27">
        <v>21</v>
      </c>
      <c r="AB150" s="27">
        <v>33</v>
      </c>
      <c r="AC150" s="25" t="s">
        <v>163</v>
      </c>
      <c r="AD150" s="24" t="s">
        <v>132</v>
      </c>
      <c r="AE150" s="27">
        <v>13</v>
      </c>
    </row>
    <row r="151" spans="1:31" ht="16.5" customHeight="1">
      <c r="A151" s="7"/>
      <c r="B151" s="7"/>
      <c r="C151" s="7"/>
      <c r="D151" s="7"/>
      <c r="E151" s="7" t="s">
        <v>416</v>
      </c>
      <c r="F151" s="7"/>
      <c r="G151" s="7"/>
      <c r="H151" s="7"/>
      <c r="I151" s="7"/>
      <c r="J151" s="7"/>
      <c r="K151" s="7"/>
      <c r="L151" s="9" t="s">
        <v>413</v>
      </c>
      <c r="M151" s="27">
        <v>28</v>
      </c>
      <c r="N151" s="27">
        <v>21</v>
      </c>
      <c r="O151" s="27">
        <v>28</v>
      </c>
      <c r="P151" s="27">
        <v>30</v>
      </c>
      <c r="Q151" s="25" t="s">
        <v>163</v>
      </c>
      <c r="R151" s="25" t="s">
        <v>163</v>
      </c>
      <c r="S151" s="25" t="s">
        <v>163</v>
      </c>
      <c r="T151" s="25" t="s">
        <v>163</v>
      </c>
      <c r="U151" s="27">
        <v>27</v>
      </c>
      <c r="V151" s="7"/>
      <c r="W151" s="27">
        <v>28</v>
      </c>
      <c r="X151" s="27">
        <v>19</v>
      </c>
      <c r="Y151" s="27">
        <v>26</v>
      </c>
      <c r="Z151" s="27">
        <v>28</v>
      </c>
      <c r="AA151" s="27">
        <v>31</v>
      </c>
      <c r="AB151" s="27">
        <v>27</v>
      </c>
      <c r="AC151" s="27">
        <v>28</v>
      </c>
      <c r="AD151" s="25" t="s">
        <v>163</v>
      </c>
      <c r="AE151" s="27">
        <v>24</v>
      </c>
    </row>
    <row r="152" spans="1:31" ht="16.5" customHeight="1">
      <c r="A152" s="7"/>
      <c r="B152" s="7"/>
      <c r="C152" s="7"/>
      <c r="D152" s="7"/>
      <c r="E152" s="7" t="s">
        <v>417</v>
      </c>
      <c r="F152" s="7"/>
      <c r="G152" s="7"/>
      <c r="H152" s="7"/>
      <c r="I152" s="7"/>
      <c r="J152" s="7"/>
      <c r="K152" s="7"/>
      <c r="L152" s="9" t="s">
        <v>413</v>
      </c>
      <c r="M152" s="25" t="s">
        <v>163</v>
      </c>
      <c r="N152" s="25" t="s">
        <v>163</v>
      </c>
      <c r="O152" s="25" t="s">
        <v>163</v>
      </c>
      <c r="P152" s="25" t="s">
        <v>163</v>
      </c>
      <c r="Q152" s="25" t="s">
        <v>163</v>
      </c>
      <c r="R152" s="25" t="s">
        <v>163</v>
      </c>
      <c r="S152" s="25" t="s">
        <v>163</v>
      </c>
      <c r="T152" s="25" t="s">
        <v>163</v>
      </c>
      <c r="U152" s="27">
        <v>39</v>
      </c>
      <c r="V152" s="7"/>
      <c r="W152" s="27">
        <v>63</v>
      </c>
      <c r="X152" s="27">
        <v>46</v>
      </c>
      <c r="Y152" s="27">
        <v>70</v>
      </c>
      <c r="Z152" s="27">
        <v>46</v>
      </c>
      <c r="AA152" s="27">
        <v>43</v>
      </c>
      <c r="AB152" s="25" t="s">
        <v>163</v>
      </c>
      <c r="AC152" s="25" t="s">
        <v>163</v>
      </c>
      <c r="AD152" s="27">
        <v>23</v>
      </c>
      <c r="AE152" s="27">
        <v>50</v>
      </c>
    </row>
    <row r="153" spans="1:31" ht="16.5" customHeight="1">
      <c r="A153" s="7"/>
      <c r="B153" s="7"/>
      <c r="C153" s="7"/>
      <c r="D153" s="7"/>
      <c r="E153" s="7" t="s">
        <v>418</v>
      </c>
      <c r="F153" s="7"/>
      <c r="G153" s="7"/>
      <c r="H153" s="7"/>
      <c r="I153" s="7"/>
      <c r="J153" s="7"/>
      <c r="K153" s="7"/>
      <c r="L153" s="9" t="s">
        <v>413</v>
      </c>
      <c r="M153" s="27">
        <v>84</v>
      </c>
      <c r="N153" s="25" t="s">
        <v>163</v>
      </c>
      <c r="O153" s="27">
        <v>62</v>
      </c>
      <c r="P153" s="25" t="s">
        <v>163</v>
      </c>
      <c r="Q153" s="25" t="s">
        <v>163</v>
      </c>
      <c r="R153" s="25" t="s">
        <v>163</v>
      </c>
      <c r="S153" s="25" t="s">
        <v>163</v>
      </c>
      <c r="T153" s="25" t="s">
        <v>163</v>
      </c>
      <c r="U153" s="27">
        <v>63</v>
      </c>
      <c r="V153" s="7"/>
      <c r="W153" s="27">
        <v>63</v>
      </c>
      <c r="X153" s="27">
        <v>48</v>
      </c>
      <c r="Y153" s="27">
        <v>60</v>
      </c>
      <c r="Z153" s="27">
        <v>43</v>
      </c>
      <c r="AA153" s="27">
        <v>40</v>
      </c>
      <c r="AB153" s="27">
        <v>77</v>
      </c>
      <c r="AC153" s="27">
        <v>66</v>
      </c>
      <c r="AD153" s="25" t="s">
        <v>163</v>
      </c>
      <c r="AE153" s="27">
        <v>55</v>
      </c>
    </row>
    <row r="154" spans="1:31" ht="16.5" customHeight="1">
      <c r="A154" s="7"/>
      <c r="B154" s="7"/>
      <c r="C154" s="7"/>
      <c r="D154" s="7"/>
      <c r="E154" s="7" t="s">
        <v>419</v>
      </c>
      <c r="F154" s="7"/>
      <c r="G154" s="7"/>
      <c r="H154" s="7"/>
      <c r="I154" s="7"/>
      <c r="J154" s="7"/>
      <c r="K154" s="7"/>
      <c r="L154" s="9" t="s">
        <v>413</v>
      </c>
      <c r="M154" s="27">
        <v>70</v>
      </c>
      <c r="N154" s="25" t="s">
        <v>163</v>
      </c>
      <c r="O154" s="25" t="s">
        <v>163</v>
      </c>
      <c r="P154" s="25" t="s">
        <v>163</v>
      </c>
      <c r="Q154" s="25" t="s">
        <v>163</v>
      </c>
      <c r="R154" s="25" t="s">
        <v>163</v>
      </c>
      <c r="S154" s="25" t="s">
        <v>163</v>
      </c>
      <c r="T154" s="25" t="s">
        <v>163</v>
      </c>
      <c r="U154" s="27">
        <v>60</v>
      </c>
      <c r="V154" s="7"/>
      <c r="W154" s="27">
        <v>71</v>
      </c>
      <c r="X154" s="27">
        <v>41</v>
      </c>
      <c r="Y154" s="27">
        <v>61</v>
      </c>
      <c r="Z154" s="27">
        <v>39</v>
      </c>
      <c r="AA154" s="27">
        <v>38</v>
      </c>
      <c r="AB154" s="27">
        <v>37</v>
      </c>
      <c r="AC154" s="27">
        <v>73</v>
      </c>
      <c r="AD154" s="27">
        <v>36</v>
      </c>
      <c r="AE154" s="27">
        <v>53</v>
      </c>
    </row>
    <row r="155" spans="1:31" ht="16.5" customHeight="1">
      <c r="A155" s="7"/>
      <c r="B155" s="7"/>
      <c r="C155" s="7"/>
      <c r="D155" s="7"/>
      <c r="E155" s="7" t="s">
        <v>420</v>
      </c>
      <c r="F155" s="7"/>
      <c r="G155" s="7"/>
      <c r="H155" s="7"/>
      <c r="I155" s="7"/>
      <c r="J155" s="7"/>
      <c r="K155" s="7"/>
      <c r="L155" s="9" t="s">
        <v>413</v>
      </c>
      <c r="M155" s="25" t="s">
        <v>163</v>
      </c>
      <c r="N155" s="25" t="s">
        <v>163</v>
      </c>
      <c r="O155" s="25" t="s">
        <v>163</v>
      </c>
      <c r="P155" s="27">
        <v>72</v>
      </c>
      <c r="Q155" s="25" t="s">
        <v>163</v>
      </c>
      <c r="R155" s="25" t="s">
        <v>163</v>
      </c>
      <c r="S155" s="25" t="s">
        <v>163</v>
      </c>
      <c r="T155" s="18">
        <v>262</v>
      </c>
      <c r="U155" s="18">
        <v>126</v>
      </c>
      <c r="V155" s="7"/>
      <c r="W155" s="18">
        <v>271</v>
      </c>
      <c r="X155" s="18">
        <v>170</v>
      </c>
      <c r="Y155" s="18">
        <v>224</v>
      </c>
      <c r="Z155" s="18">
        <v>149</v>
      </c>
      <c r="AA155" s="25" t="s">
        <v>163</v>
      </c>
      <c r="AB155" s="25" t="s">
        <v>163</v>
      </c>
      <c r="AC155" s="25" t="s">
        <v>163</v>
      </c>
      <c r="AD155" s="25" t="s">
        <v>163</v>
      </c>
      <c r="AE155" s="18">
        <v>201</v>
      </c>
    </row>
    <row r="156" spans="1:31" ht="16.5" customHeight="1">
      <c r="A156" s="7"/>
      <c r="B156" s="7"/>
      <c r="C156" s="7"/>
      <c r="D156" s="7"/>
      <c r="E156" s="7" t="s">
        <v>421</v>
      </c>
      <c r="F156" s="7"/>
      <c r="G156" s="7"/>
      <c r="H156" s="7"/>
      <c r="I156" s="7"/>
      <c r="J156" s="7"/>
      <c r="K156" s="7"/>
      <c r="L156" s="9" t="s">
        <v>413</v>
      </c>
      <c r="M156" s="27">
        <v>62</v>
      </c>
      <c r="N156" s="25" t="s">
        <v>163</v>
      </c>
      <c r="O156" s="27">
        <v>58</v>
      </c>
      <c r="P156" s="27">
        <v>49</v>
      </c>
      <c r="Q156" s="25" t="s">
        <v>163</v>
      </c>
      <c r="R156" s="25" t="s">
        <v>163</v>
      </c>
      <c r="S156" s="25" t="s">
        <v>163</v>
      </c>
      <c r="T156" s="25" t="s">
        <v>163</v>
      </c>
      <c r="U156" s="27">
        <v>56</v>
      </c>
      <c r="V156" s="7"/>
      <c r="W156" s="27">
        <v>75</v>
      </c>
      <c r="X156" s="27">
        <v>52</v>
      </c>
      <c r="Y156" s="27">
        <v>51</v>
      </c>
      <c r="Z156" s="27">
        <v>62</v>
      </c>
      <c r="AA156" s="27">
        <v>47</v>
      </c>
      <c r="AB156" s="27">
        <v>68</v>
      </c>
      <c r="AC156" s="27">
        <v>72</v>
      </c>
      <c r="AD156" s="25" t="s">
        <v>163</v>
      </c>
      <c r="AE156" s="27">
        <v>57</v>
      </c>
    </row>
    <row r="157" spans="1:31" ht="16.5" customHeight="1">
      <c r="A157" s="7"/>
      <c r="B157" s="7"/>
      <c r="C157" s="7"/>
      <c r="D157" s="7"/>
      <c r="E157" s="7" t="s">
        <v>422</v>
      </c>
      <c r="F157" s="7"/>
      <c r="G157" s="7"/>
      <c r="H157" s="7"/>
      <c r="I157" s="7"/>
      <c r="J157" s="7"/>
      <c r="K157" s="7"/>
      <c r="L157" s="9" t="s">
        <v>413</v>
      </c>
      <c r="M157" s="25" t="s">
        <v>163</v>
      </c>
      <c r="N157" s="25" t="s">
        <v>163</v>
      </c>
      <c r="O157" s="25" t="s">
        <v>163</v>
      </c>
      <c r="P157" s="25" t="s">
        <v>163</v>
      </c>
      <c r="Q157" s="25" t="s">
        <v>163</v>
      </c>
      <c r="R157" s="25" t="s">
        <v>163</v>
      </c>
      <c r="S157" s="25" t="s">
        <v>163</v>
      </c>
      <c r="T157" s="25" t="s">
        <v>163</v>
      </c>
      <c r="U157" s="27">
        <v>48</v>
      </c>
      <c r="V157" s="7"/>
      <c r="W157" s="27">
        <v>58</v>
      </c>
      <c r="X157" s="27">
        <v>33</v>
      </c>
      <c r="Y157" s="27">
        <v>36</v>
      </c>
      <c r="Z157" s="27">
        <v>31</v>
      </c>
      <c r="AA157" s="27">
        <v>51</v>
      </c>
      <c r="AB157" s="25" t="s">
        <v>163</v>
      </c>
      <c r="AC157" s="25" t="s">
        <v>163</v>
      </c>
      <c r="AD157" s="25" t="s">
        <v>163</v>
      </c>
      <c r="AE157" s="27">
        <v>42</v>
      </c>
    </row>
    <row r="158" spans="1:31" ht="16.5" customHeight="1">
      <c r="A158" s="7"/>
      <c r="B158" s="7"/>
      <c r="C158" s="7"/>
      <c r="D158" s="7"/>
      <c r="E158" s="7" t="s">
        <v>423</v>
      </c>
      <c r="F158" s="7"/>
      <c r="G158" s="7"/>
      <c r="H158" s="7"/>
      <c r="I158" s="7"/>
      <c r="J158" s="7"/>
      <c r="K158" s="7"/>
      <c r="L158" s="9" t="s">
        <v>413</v>
      </c>
      <c r="M158" s="25" t="s">
        <v>163</v>
      </c>
      <c r="N158" s="25" t="s">
        <v>163</v>
      </c>
      <c r="O158" s="25" t="s">
        <v>163</v>
      </c>
      <c r="P158" s="25" t="s">
        <v>163</v>
      </c>
      <c r="Q158" s="25" t="s">
        <v>163</v>
      </c>
      <c r="R158" s="25" t="s">
        <v>163</v>
      </c>
      <c r="S158" s="24" t="s">
        <v>132</v>
      </c>
      <c r="T158" s="25" t="s">
        <v>163</v>
      </c>
      <c r="U158" s="18">
        <v>277</v>
      </c>
      <c r="V158" s="7"/>
      <c r="W158" s="18">
        <v>322</v>
      </c>
      <c r="X158" s="18">
        <v>118</v>
      </c>
      <c r="Y158" s="18">
        <v>181</v>
      </c>
      <c r="Z158" s="18">
        <v>154</v>
      </c>
      <c r="AA158" s="18">
        <v>277</v>
      </c>
      <c r="AB158" s="25" t="s">
        <v>163</v>
      </c>
      <c r="AC158" s="18">
        <v>360</v>
      </c>
      <c r="AD158" s="25" t="s">
        <v>163</v>
      </c>
      <c r="AE158" s="18">
        <v>219</v>
      </c>
    </row>
    <row r="159" spans="1:31" ht="16.5" customHeight="1">
      <c r="A159" s="7"/>
      <c r="B159" s="7"/>
      <c r="C159" s="7"/>
      <c r="D159" s="7"/>
      <c r="E159" s="7" t="s">
        <v>424</v>
      </c>
      <c r="F159" s="7"/>
      <c r="G159" s="7"/>
      <c r="H159" s="7"/>
      <c r="I159" s="7"/>
      <c r="J159" s="7"/>
      <c r="K159" s="7"/>
      <c r="L159" s="9" t="s">
        <v>413</v>
      </c>
      <c r="M159" s="18">
        <v>224</v>
      </c>
      <c r="N159" s="27">
        <v>91</v>
      </c>
      <c r="O159" s="27">
        <v>88</v>
      </c>
      <c r="P159" s="27">
        <v>81</v>
      </c>
      <c r="Q159" s="25" t="s">
        <v>163</v>
      </c>
      <c r="R159" s="25" t="s">
        <v>163</v>
      </c>
      <c r="S159" s="25" t="s">
        <v>163</v>
      </c>
      <c r="T159" s="25" t="s">
        <v>163</v>
      </c>
      <c r="U159" s="18">
        <v>121</v>
      </c>
      <c r="V159" s="7"/>
      <c r="W159" s="18">
        <v>268</v>
      </c>
      <c r="X159" s="27">
        <v>74</v>
      </c>
      <c r="Y159" s="27">
        <v>93</v>
      </c>
      <c r="Z159" s="18">
        <v>137</v>
      </c>
      <c r="AA159" s="27">
        <v>68</v>
      </c>
      <c r="AB159" s="27">
        <v>87</v>
      </c>
      <c r="AC159" s="18">
        <v>225</v>
      </c>
      <c r="AD159" s="27">
        <v>46</v>
      </c>
      <c r="AE159" s="18">
        <v>102</v>
      </c>
    </row>
    <row r="160" spans="1:31" ht="16.5" customHeight="1">
      <c r="A160" s="7"/>
      <c r="B160" s="7"/>
      <c r="C160" s="7"/>
      <c r="D160" s="7"/>
      <c r="E160" s="7" t="s">
        <v>425</v>
      </c>
      <c r="F160" s="7"/>
      <c r="G160" s="7"/>
      <c r="H160" s="7"/>
      <c r="I160" s="7"/>
      <c r="J160" s="7"/>
      <c r="K160" s="7"/>
      <c r="L160" s="9" t="s">
        <v>413</v>
      </c>
      <c r="M160" s="25" t="s">
        <v>163</v>
      </c>
      <c r="N160" s="25" t="s">
        <v>163</v>
      </c>
      <c r="O160" s="25" t="s">
        <v>163</v>
      </c>
      <c r="P160" s="25" t="s">
        <v>163</v>
      </c>
      <c r="Q160" s="25" t="s">
        <v>163</v>
      </c>
      <c r="R160" s="25" t="s">
        <v>163</v>
      </c>
      <c r="S160" s="25" t="s">
        <v>163</v>
      </c>
      <c r="T160" s="25" t="s">
        <v>163</v>
      </c>
      <c r="U160" s="18">
        <v>172</v>
      </c>
      <c r="V160" s="7"/>
      <c r="W160" s="18">
        <v>219</v>
      </c>
      <c r="X160" s="27">
        <v>97</v>
      </c>
      <c r="Y160" s="27">
        <v>81</v>
      </c>
      <c r="Z160" s="27">
        <v>85</v>
      </c>
      <c r="AA160" s="18">
        <v>176</v>
      </c>
      <c r="AB160" s="18">
        <v>188</v>
      </c>
      <c r="AC160" s="18">
        <v>117</v>
      </c>
      <c r="AD160" s="25" t="s">
        <v>163</v>
      </c>
      <c r="AE160" s="18">
        <v>118</v>
      </c>
    </row>
    <row r="161" spans="1:31" ht="16.5" customHeight="1">
      <c r="A161" s="7"/>
      <c r="B161" s="7"/>
      <c r="C161" s="7"/>
      <c r="D161" s="7"/>
      <c r="E161" s="7" t="s">
        <v>426</v>
      </c>
      <c r="F161" s="7"/>
      <c r="G161" s="7"/>
      <c r="H161" s="7"/>
      <c r="I161" s="7"/>
      <c r="J161" s="7"/>
      <c r="K161" s="7"/>
      <c r="L161" s="9" t="s">
        <v>413</v>
      </c>
      <c r="M161" s="18">
        <v>310</v>
      </c>
      <c r="N161" s="25" t="s">
        <v>163</v>
      </c>
      <c r="O161" s="25" t="s">
        <v>163</v>
      </c>
      <c r="P161" s="25" t="s">
        <v>163</v>
      </c>
      <c r="Q161" s="25" t="s">
        <v>163</v>
      </c>
      <c r="R161" s="25" t="s">
        <v>163</v>
      </c>
      <c r="S161" s="25" t="s">
        <v>163</v>
      </c>
      <c r="T161" s="25" t="s">
        <v>163</v>
      </c>
      <c r="U161" s="18">
        <v>251</v>
      </c>
      <c r="V161" s="7"/>
      <c r="W161" s="18">
        <v>289</v>
      </c>
      <c r="X161" s="18">
        <v>123</v>
      </c>
      <c r="Y161" s="18">
        <v>138</v>
      </c>
      <c r="Z161" s="18">
        <v>100</v>
      </c>
      <c r="AA161" s="18">
        <v>254</v>
      </c>
      <c r="AB161" s="18">
        <v>323</v>
      </c>
      <c r="AC161" s="18">
        <v>217</v>
      </c>
      <c r="AD161" s="25" t="s">
        <v>163</v>
      </c>
      <c r="AE161" s="18">
        <v>201</v>
      </c>
    </row>
    <row r="162" spans="1:31" ht="29.45" customHeight="1">
      <c r="A162" s="7"/>
      <c r="B162" s="7"/>
      <c r="C162" s="7"/>
      <c r="D162" s="7"/>
      <c r="E162" s="69" t="s">
        <v>427</v>
      </c>
      <c r="F162" s="69"/>
      <c r="G162" s="69"/>
      <c r="H162" s="69"/>
      <c r="I162" s="69"/>
      <c r="J162" s="69"/>
      <c r="K162" s="69"/>
      <c r="L162" s="9" t="s">
        <v>413</v>
      </c>
      <c r="M162" s="25" t="s">
        <v>163</v>
      </c>
      <c r="N162" s="25" t="s">
        <v>163</v>
      </c>
      <c r="O162" s="25" t="s">
        <v>163</v>
      </c>
      <c r="P162" s="25" t="s">
        <v>163</v>
      </c>
      <c r="Q162" s="25" t="s">
        <v>163</v>
      </c>
      <c r="R162" s="25" t="s">
        <v>163</v>
      </c>
      <c r="S162" s="25" t="s">
        <v>163</v>
      </c>
      <c r="T162" s="25" t="s">
        <v>163</v>
      </c>
      <c r="U162" s="25" t="s">
        <v>163</v>
      </c>
      <c r="V162" s="7"/>
      <c r="W162" s="18">
        <v>121</v>
      </c>
      <c r="X162" s="18">
        <v>101</v>
      </c>
      <c r="Y162" s="27">
        <v>75</v>
      </c>
      <c r="Z162" s="27">
        <v>47</v>
      </c>
      <c r="AA162" s="27">
        <v>80</v>
      </c>
      <c r="AB162" s="25" t="s">
        <v>163</v>
      </c>
      <c r="AC162" s="18">
        <v>210</v>
      </c>
      <c r="AD162" s="25" t="s">
        <v>163</v>
      </c>
      <c r="AE162" s="27">
        <v>99</v>
      </c>
    </row>
    <row r="163" spans="1:31" ht="16.5" customHeight="1">
      <c r="A163" s="7"/>
      <c r="B163" s="7"/>
      <c r="C163" s="7"/>
      <c r="D163" s="7"/>
      <c r="E163" s="7" t="s">
        <v>442</v>
      </c>
      <c r="F163" s="7"/>
      <c r="G163" s="7"/>
      <c r="H163" s="7"/>
      <c r="I163" s="7"/>
      <c r="J163" s="7"/>
      <c r="K163" s="7"/>
      <c r="L163" s="9" t="s">
        <v>413</v>
      </c>
      <c r="M163" s="27">
        <v>63</v>
      </c>
      <c r="N163" s="27">
        <v>37</v>
      </c>
      <c r="O163" s="27">
        <v>43</v>
      </c>
      <c r="P163" s="27">
        <v>35</v>
      </c>
      <c r="Q163" s="27">
        <v>32</v>
      </c>
      <c r="R163" s="27">
        <v>46</v>
      </c>
      <c r="S163" s="27">
        <v>53</v>
      </c>
      <c r="T163" s="27">
        <v>42</v>
      </c>
      <c r="U163" s="27">
        <v>47</v>
      </c>
      <c r="V163" s="7"/>
      <c r="W163" s="27">
        <v>54</v>
      </c>
      <c r="X163" s="27">
        <v>30</v>
      </c>
      <c r="Y163" s="27">
        <v>34</v>
      </c>
      <c r="Z163" s="27">
        <v>35</v>
      </c>
      <c r="AA163" s="27">
        <v>40</v>
      </c>
      <c r="AB163" s="27">
        <v>45</v>
      </c>
      <c r="AC163" s="27">
        <v>46</v>
      </c>
      <c r="AD163" s="27">
        <v>28</v>
      </c>
      <c r="AE163" s="27">
        <v>38</v>
      </c>
    </row>
    <row r="164" spans="1:31" ht="16.5" customHeight="1">
      <c r="A164" s="7"/>
      <c r="B164" s="7"/>
      <c r="C164" s="7"/>
      <c r="D164" s="7" t="s">
        <v>429</v>
      </c>
      <c r="E164" s="7"/>
      <c r="F164" s="7"/>
      <c r="G164" s="7"/>
      <c r="H164" s="7"/>
      <c r="I164" s="7"/>
      <c r="J164" s="7"/>
      <c r="K164" s="7"/>
      <c r="L164" s="9"/>
      <c r="M164" s="10"/>
      <c r="N164" s="10"/>
      <c r="O164" s="10"/>
      <c r="P164" s="10"/>
      <c r="Q164" s="10"/>
      <c r="R164" s="10"/>
      <c r="S164" s="10"/>
      <c r="T164" s="10"/>
      <c r="U164" s="10"/>
      <c r="V164" s="7"/>
      <c r="W164" s="10"/>
      <c r="X164" s="10"/>
      <c r="Y164" s="10"/>
      <c r="Z164" s="10"/>
      <c r="AA164" s="10"/>
      <c r="AB164" s="10"/>
      <c r="AC164" s="10"/>
      <c r="AD164" s="10"/>
      <c r="AE164" s="10"/>
    </row>
    <row r="165" spans="1:31" ht="16.5" customHeight="1">
      <c r="A165" s="7"/>
      <c r="B165" s="7"/>
      <c r="C165" s="7"/>
      <c r="D165" s="7"/>
      <c r="E165" s="7" t="s">
        <v>412</v>
      </c>
      <c r="F165" s="7"/>
      <c r="G165" s="7"/>
      <c r="H165" s="7"/>
      <c r="I165" s="7"/>
      <c r="J165" s="7"/>
      <c r="K165" s="7"/>
      <c r="L165" s="9" t="s">
        <v>413</v>
      </c>
      <c r="M165" s="18">
        <v>353</v>
      </c>
      <c r="N165" s="25" t="s">
        <v>163</v>
      </c>
      <c r="O165" s="18">
        <v>307</v>
      </c>
      <c r="P165" s="18">
        <v>259</v>
      </c>
      <c r="Q165" s="25" t="s">
        <v>163</v>
      </c>
      <c r="R165" s="25" t="s">
        <v>163</v>
      </c>
      <c r="S165" s="25" t="s">
        <v>163</v>
      </c>
      <c r="T165" s="18">
        <v>394</v>
      </c>
      <c r="U165" s="18">
        <v>346</v>
      </c>
      <c r="V165" s="7"/>
      <c r="W165" s="18">
        <v>350</v>
      </c>
      <c r="X165" s="18">
        <v>167</v>
      </c>
      <c r="Y165" s="18">
        <v>336</v>
      </c>
      <c r="Z165" s="18">
        <v>218</v>
      </c>
      <c r="AA165" s="18">
        <v>318</v>
      </c>
      <c r="AB165" s="18">
        <v>373</v>
      </c>
      <c r="AC165" s="18">
        <v>330</v>
      </c>
      <c r="AD165" s="18">
        <v>255</v>
      </c>
      <c r="AE165" s="18">
        <v>332</v>
      </c>
    </row>
    <row r="166" spans="1:31" ht="16.5" customHeight="1">
      <c r="A166" s="7"/>
      <c r="B166" s="7"/>
      <c r="C166" s="7"/>
      <c r="D166" s="7"/>
      <c r="E166" s="7" t="s">
        <v>414</v>
      </c>
      <c r="F166" s="7"/>
      <c r="G166" s="7"/>
      <c r="H166" s="7"/>
      <c r="I166" s="7"/>
      <c r="J166" s="7"/>
      <c r="K166" s="7"/>
      <c r="L166" s="9" t="s">
        <v>413</v>
      </c>
      <c r="M166" s="18">
        <v>266</v>
      </c>
      <c r="N166" s="25" t="s">
        <v>163</v>
      </c>
      <c r="O166" s="18">
        <v>177</v>
      </c>
      <c r="P166" s="25" t="s">
        <v>163</v>
      </c>
      <c r="Q166" s="25" t="s">
        <v>163</v>
      </c>
      <c r="R166" s="25" t="s">
        <v>163</v>
      </c>
      <c r="S166" s="25" t="s">
        <v>163</v>
      </c>
      <c r="T166" s="25" t="s">
        <v>163</v>
      </c>
      <c r="U166" s="18">
        <v>160</v>
      </c>
      <c r="V166" s="7"/>
      <c r="W166" s="18">
        <v>210</v>
      </c>
      <c r="X166" s="27">
        <v>99</v>
      </c>
      <c r="Y166" s="18">
        <v>167</v>
      </c>
      <c r="Z166" s="27">
        <v>89</v>
      </c>
      <c r="AA166" s="27">
        <v>93</v>
      </c>
      <c r="AB166" s="18">
        <v>104</v>
      </c>
      <c r="AC166" s="18">
        <v>190</v>
      </c>
      <c r="AD166" s="25" t="s">
        <v>163</v>
      </c>
      <c r="AE166" s="18">
        <v>130</v>
      </c>
    </row>
    <row r="167" spans="1:31" ht="29.45" customHeight="1">
      <c r="A167" s="7"/>
      <c r="B167" s="7"/>
      <c r="C167" s="7"/>
      <c r="D167" s="7"/>
      <c r="E167" s="69" t="s">
        <v>415</v>
      </c>
      <c r="F167" s="69"/>
      <c r="G167" s="69"/>
      <c r="H167" s="69"/>
      <c r="I167" s="69"/>
      <c r="J167" s="69"/>
      <c r="K167" s="69"/>
      <c r="L167" s="9" t="s">
        <v>413</v>
      </c>
      <c r="M167" s="25" t="s">
        <v>163</v>
      </c>
      <c r="N167" s="25" t="s">
        <v>163</v>
      </c>
      <c r="O167" s="25" t="s">
        <v>163</v>
      </c>
      <c r="P167" s="25" t="s">
        <v>163</v>
      </c>
      <c r="Q167" s="25" t="s">
        <v>163</v>
      </c>
      <c r="R167" s="25" t="s">
        <v>163</v>
      </c>
      <c r="S167" s="25" t="s">
        <v>163</v>
      </c>
      <c r="T167" s="24" t="s">
        <v>132</v>
      </c>
      <c r="U167" s="27">
        <v>49</v>
      </c>
      <c r="V167" s="7"/>
      <c r="W167" s="27">
        <v>94</v>
      </c>
      <c r="X167" s="27">
        <v>63</v>
      </c>
      <c r="Y167" s="27">
        <v>32</v>
      </c>
      <c r="Z167" s="27">
        <v>50</v>
      </c>
      <c r="AA167" s="27">
        <v>55</v>
      </c>
      <c r="AB167" s="18">
        <v>124</v>
      </c>
      <c r="AC167" s="25" t="s">
        <v>163</v>
      </c>
      <c r="AD167" s="24" t="s">
        <v>132</v>
      </c>
      <c r="AE167" s="27">
        <v>63</v>
      </c>
    </row>
    <row r="168" spans="1:31" ht="16.5" customHeight="1">
      <c r="A168" s="7"/>
      <c r="B168" s="7"/>
      <c r="C168" s="7"/>
      <c r="D168" s="7"/>
      <c r="E168" s="7" t="s">
        <v>416</v>
      </c>
      <c r="F168" s="7"/>
      <c r="G168" s="7"/>
      <c r="H168" s="7"/>
      <c r="I168" s="7"/>
      <c r="J168" s="7"/>
      <c r="K168" s="7"/>
      <c r="L168" s="9" t="s">
        <v>413</v>
      </c>
      <c r="M168" s="27">
        <v>98</v>
      </c>
      <c r="N168" s="27">
        <v>70</v>
      </c>
      <c r="O168" s="27">
        <v>85</v>
      </c>
      <c r="P168" s="18">
        <v>148</v>
      </c>
      <c r="Q168" s="25" t="s">
        <v>163</v>
      </c>
      <c r="R168" s="25" t="s">
        <v>163</v>
      </c>
      <c r="S168" s="25" t="s">
        <v>163</v>
      </c>
      <c r="T168" s="25" t="s">
        <v>163</v>
      </c>
      <c r="U168" s="27">
        <v>98</v>
      </c>
      <c r="V168" s="7"/>
      <c r="W168" s="18">
        <v>100</v>
      </c>
      <c r="X168" s="27">
        <v>73</v>
      </c>
      <c r="Y168" s="27">
        <v>86</v>
      </c>
      <c r="Z168" s="18">
        <v>163</v>
      </c>
      <c r="AA168" s="18">
        <v>105</v>
      </c>
      <c r="AB168" s="18">
        <v>146</v>
      </c>
      <c r="AC168" s="27">
        <v>89</v>
      </c>
      <c r="AD168" s="25" t="s">
        <v>163</v>
      </c>
      <c r="AE168" s="27">
        <v>93</v>
      </c>
    </row>
    <row r="169" spans="1:31" ht="16.5" customHeight="1">
      <c r="A169" s="7"/>
      <c r="B169" s="7"/>
      <c r="C169" s="7"/>
      <c r="D169" s="7"/>
      <c r="E169" s="7" t="s">
        <v>417</v>
      </c>
      <c r="F169" s="7"/>
      <c r="G169" s="7"/>
      <c r="H169" s="7"/>
      <c r="I169" s="7"/>
      <c r="J169" s="7"/>
      <c r="K169" s="7"/>
      <c r="L169" s="9" t="s">
        <v>413</v>
      </c>
      <c r="M169" s="25" t="s">
        <v>163</v>
      </c>
      <c r="N169" s="25" t="s">
        <v>163</v>
      </c>
      <c r="O169" s="25" t="s">
        <v>163</v>
      </c>
      <c r="P169" s="25" t="s">
        <v>163</v>
      </c>
      <c r="Q169" s="25" t="s">
        <v>163</v>
      </c>
      <c r="R169" s="25" t="s">
        <v>163</v>
      </c>
      <c r="S169" s="25" t="s">
        <v>163</v>
      </c>
      <c r="T169" s="25" t="s">
        <v>163</v>
      </c>
      <c r="U169" s="18">
        <v>252</v>
      </c>
      <c r="V169" s="7"/>
      <c r="W169" s="18">
        <v>295</v>
      </c>
      <c r="X169" s="18">
        <v>169</v>
      </c>
      <c r="Y169" s="18">
        <v>293</v>
      </c>
      <c r="Z169" s="18">
        <v>177</v>
      </c>
      <c r="AA169" s="27">
        <v>93</v>
      </c>
      <c r="AB169" s="25" t="s">
        <v>163</v>
      </c>
      <c r="AC169" s="25" t="s">
        <v>163</v>
      </c>
      <c r="AD169" s="27">
        <v>79</v>
      </c>
      <c r="AE169" s="18">
        <v>203</v>
      </c>
    </row>
    <row r="170" spans="1:31" ht="16.5" customHeight="1">
      <c r="A170" s="7"/>
      <c r="B170" s="7"/>
      <c r="C170" s="7"/>
      <c r="D170" s="7"/>
      <c r="E170" s="7" t="s">
        <v>418</v>
      </c>
      <c r="F170" s="7"/>
      <c r="G170" s="7"/>
      <c r="H170" s="7"/>
      <c r="I170" s="7"/>
      <c r="J170" s="7"/>
      <c r="K170" s="7"/>
      <c r="L170" s="9" t="s">
        <v>413</v>
      </c>
      <c r="M170" s="18">
        <v>331</v>
      </c>
      <c r="N170" s="25" t="s">
        <v>163</v>
      </c>
      <c r="O170" s="18">
        <v>286</v>
      </c>
      <c r="P170" s="25" t="s">
        <v>163</v>
      </c>
      <c r="Q170" s="25" t="s">
        <v>163</v>
      </c>
      <c r="R170" s="25" t="s">
        <v>163</v>
      </c>
      <c r="S170" s="25" t="s">
        <v>163</v>
      </c>
      <c r="T170" s="25" t="s">
        <v>163</v>
      </c>
      <c r="U170" s="18">
        <v>284</v>
      </c>
      <c r="V170" s="7"/>
      <c r="W170" s="18">
        <v>303</v>
      </c>
      <c r="X170" s="18">
        <v>162</v>
      </c>
      <c r="Y170" s="18">
        <v>256</v>
      </c>
      <c r="Z170" s="18">
        <v>135</v>
      </c>
      <c r="AA170" s="18">
        <v>249</v>
      </c>
      <c r="AB170" s="18">
        <v>373</v>
      </c>
      <c r="AC170" s="18">
        <v>161</v>
      </c>
      <c r="AD170" s="25" t="s">
        <v>163</v>
      </c>
      <c r="AE170" s="18">
        <v>238</v>
      </c>
    </row>
    <row r="171" spans="1:31" ht="16.5" customHeight="1">
      <c r="A171" s="7"/>
      <c r="B171" s="7"/>
      <c r="C171" s="7"/>
      <c r="D171" s="7"/>
      <c r="E171" s="7" t="s">
        <v>419</v>
      </c>
      <c r="F171" s="7"/>
      <c r="G171" s="7"/>
      <c r="H171" s="7"/>
      <c r="I171" s="7"/>
      <c r="J171" s="7"/>
      <c r="K171" s="7"/>
      <c r="L171" s="9" t="s">
        <v>413</v>
      </c>
      <c r="M171" s="18">
        <v>332</v>
      </c>
      <c r="N171" s="25" t="s">
        <v>163</v>
      </c>
      <c r="O171" s="25" t="s">
        <v>163</v>
      </c>
      <c r="P171" s="25" t="s">
        <v>163</v>
      </c>
      <c r="Q171" s="25" t="s">
        <v>163</v>
      </c>
      <c r="R171" s="25" t="s">
        <v>163</v>
      </c>
      <c r="S171" s="25" t="s">
        <v>163</v>
      </c>
      <c r="T171" s="25" t="s">
        <v>163</v>
      </c>
      <c r="U171" s="18">
        <v>279</v>
      </c>
      <c r="V171" s="7"/>
      <c r="W171" s="18">
        <v>329</v>
      </c>
      <c r="X171" s="18">
        <v>132</v>
      </c>
      <c r="Y171" s="18">
        <v>225</v>
      </c>
      <c r="Z171" s="18">
        <v>125</v>
      </c>
      <c r="AA171" s="18">
        <v>118</v>
      </c>
      <c r="AB171" s="18">
        <v>148</v>
      </c>
      <c r="AC171" s="18">
        <v>226</v>
      </c>
      <c r="AD171" s="18">
        <v>118</v>
      </c>
      <c r="AE171" s="18">
        <v>242</v>
      </c>
    </row>
    <row r="172" spans="1:31" ht="16.5" customHeight="1">
      <c r="A172" s="7"/>
      <c r="B172" s="7"/>
      <c r="C172" s="7"/>
      <c r="D172" s="7"/>
      <c r="E172" s="7" t="s">
        <v>420</v>
      </c>
      <c r="F172" s="7"/>
      <c r="G172" s="7"/>
      <c r="H172" s="7"/>
      <c r="I172" s="7"/>
      <c r="J172" s="7"/>
      <c r="K172" s="7"/>
      <c r="L172" s="9" t="s">
        <v>413</v>
      </c>
      <c r="M172" s="25" t="s">
        <v>163</v>
      </c>
      <c r="N172" s="25" t="s">
        <v>163</v>
      </c>
      <c r="O172" s="25" t="s">
        <v>163</v>
      </c>
      <c r="P172" s="18">
        <v>292</v>
      </c>
      <c r="Q172" s="25" t="s">
        <v>163</v>
      </c>
      <c r="R172" s="25" t="s">
        <v>163</v>
      </c>
      <c r="S172" s="25" t="s">
        <v>163</v>
      </c>
      <c r="T172" s="18">
        <v>931</v>
      </c>
      <c r="U172" s="18">
        <v>439</v>
      </c>
      <c r="V172" s="7"/>
      <c r="W172" s="18">
        <v>365</v>
      </c>
      <c r="X172" s="18">
        <v>545</v>
      </c>
      <c r="Y172" s="18">
        <v>359</v>
      </c>
      <c r="Z172" s="18">
        <v>359</v>
      </c>
      <c r="AA172" s="25" t="s">
        <v>163</v>
      </c>
      <c r="AB172" s="25" t="s">
        <v>163</v>
      </c>
      <c r="AC172" s="25" t="s">
        <v>163</v>
      </c>
      <c r="AD172" s="25" t="s">
        <v>163</v>
      </c>
      <c r="AE172" s="18">
        <v>392</v>
      </c>
    </row>
    <row r="173" spans="1:31" ht="16.5" customHeight="1">
      <c r="A173" s="7"/>
      <c r="B173" s="7"/>
      <c r="C173" s="7"/>
      <c r="D173" s="7"/>
      <c r="E173" s="7" t="s">
        <v>421</v>
      </c>
      <c r="F173" s="7"/>
      <c r="G173" s="7"/>
      <c r="H173" s="7"/>
      <c r="I173" s="7"/>
      <c r="J173" s="7"/>
      <c r="K173" s="7"/>
      <c r="L173" s="9" t="s">
        <v>413</v>
      </c>
      <c r="M173" s="18">
        <v>322</v>
      </c>
      <c r="N173" s="25" t="s">
        <v>163</v>
      </c>
      <c r="O173" s="18">
        <v>214</v>
      </c>
      <c r="P173" s="18">
        <v>192</v>
      </c>
      <c r="Q173" s="25" t="s">
        <v>163</v>
      </c>
      <c r="R173" s="25" t="s">
        <v>163</v>
      </c>
      <c r="S173" s="25" t="s">
        <v>163</v>
      </c>
      <c r="T173" s="25" t="s">
        <v>163</v>
      </c>
      <c r="U173" s="18">
        <v>237</v>
      </c>
      <c r="V173" s="7"/>
      <c r="W173" s="18">
        <v>332</v>
      </c>
      <c r="X173" s="18">
        <v>128</v>
      </c>
      <c r="Y173" s="18">
        <v>229</v>
      </c>
      <c r="Z173" s="18">
        <v>290</v>
      </c>
      <c r="AA173" s="27">
        <v>94</v>
      </c>
      <c r="AB173" s="18">
        <v>132</v>
      </c>
      <c r="AC173" s="18">
        <v>336</v>
      </c>
      <c r="AD173" s="25" t="s">
        <v>163</v>
      </c>
      <c r="AE173" s="18">
        <v>230</v>
      </c>
    </row>
    <row r="174" spans="1:31" ht="16.5" customHeight="1">
      <c r="A174" s="7"/>
      <c r="B174" s="7"/>
      <c r="C174" s="7"/>
      <c r="D174" s="7"/>
      <c r="E174" s="7" t="s">
        <v>422</v>
      </c>
      <c r="F174" s="7"/>
      <c r="G174" s="7"/>
      <c r="H174" s="7"/>
      <c r="I174" s="7"/>
      <c r="J174" s="7"/>
      <c r="K174" s="7"/>
      <c r="L174" s="9" t="s">
        <v>413</v>
      </c>
      <c r="M174" s="25" t="s">
        <v>163</v>
      </c>
      <c r="N174" s="25" t="s">
        <v>163</v>
      </c>
      <c r="O174" s="25" t="s">
        <v>163</v>
      </c>
      <c r="P174" s="25" t="s">
        <v>163</v>
      </c>
      <c r="Q174" s="25" t="s">
        <v>163</v>
      </c>
      <c r="R174" s="25" t="s">
        <v>163</v>
      </c>
      <c r="S174" s="25" t="s">
        <v>163</v>
      </c>
      <c r="T174" s="25" t="s">
        <v>163</v>
      </c>
      <c r="U174" s="18">
        <v>192</v>
      </c>
      <c r="V174" s="7"/>
      <c r="W174" s="18">
        <v>215</v>
      </c>
      <c r="X174" s="18">
        <v>119</v>
      </c>
      <c r="Y174" s="27">
        <v>88</v>
      </c>
      <c r="Z174" s="18">
        <v>147</v>
      </c>
      <c r="AA174" s="18">
        <v>141</v>
      </c>
      <c r="AB174" s="25" t="s">
        <v>163</v>
      </c>
      <c r="AC174" s="25" t="s">
        <v>163</v>
      </c>
      <c r="AD174" s="25" t="s">
        <v>163</v>
      </c>
      <c r="AE174" s="18">
        <v>138</v>
      </c>
    </row>
    <row r="175" spans="1:31" ht="16.5" customHeight="1">
      <c r="A175" s="7"/>
      <c r="B175" s="7"/>
      <c r="C175" s="7"/>
      <c r="D175" s="7"/>
      <c r="E175" s="7" t="s">
        <v>423</v>
      </c>
      <c r="F175" s="7"/>
      <c r="G175" s="7"/>
      <c r="H175" s="7"/>
      <c r="I175" s="7"/>
      <c r="J175" s="7"/>
      <c r="K175" s="7"/>
      <c r="L175" s="9" t="s">
        <v>413</v>
      </c>
      <c r="M175" s="25" t="s">
        <v>163</v>
      </c>
      <c r="N175" s="25" t="s">
        <v>163</v>
      </c>
      <c r="O175" s="25" t="s">
        <v>163</v>
      </c>
      <c r="P175" s="25" t="s">
        <v>163</v>
      </c>
      <c r="Q175" s="25" t="s">
        <v>163</v>
      </c>
      <c r="R175" s="25" t="s">
        <v>163</v>
      </c>
      <c r="S175" s="24" t="s">
        <v>132</v>
      </c>
      <c r="T175" s="25" t="s">
        <v>163</v>
      </c>
      <c r="U175" s="18">
        <v>367</v>
      </c>
      <c r="V175" s="7"/>
      <c r="W175" s="18">
        <v>364</v>
      </c>
      <c r="X175" s="18">
        <v>361</v>
      </c>
      <c r="Y175" s="18">
        <v>347</v>
      </c>
      <c r="Z175" s="18">
        <v>370</v>
      </c>
      <c r="AA175" s="18">
        <v>378</v>
      </c>
      <c r="AB175" s="25" t="s">
        <v>163</v>
      </c>
      <c r="AC175" s="18">
        <v>505</v>
      </c>
      <c r="AD175" s="25" t="s">
        <v>163</v>
      </c>
      <c r="AE175" s="18">
        <v>366</v>
      </c>
    </row>
    <row r="176" spans="1:31" ht="16.5" customHeight="1">
      <c r="A176" s="7"/>
      <c r="B176" s="7"/>
      <c r="C176" s="7"/>
      <c r="D176" s="7"/>
      <c r="E176" s="7" t="s">
        <v>424</v>
      </c>
      <c r="F176" s="7"/>
      <c r="G176" s="7"/>
      <c r="H176" s="7"/>
      <c r="I176" s="7"/>
      <c r="J176" s="7"/>
      <c r="K176" s="7"/>
      <c r="L176" s="9" t="s">
        <v>413</v>
      </c>
      <c r="M176" s="18">
        <v>355</v>
      </c>
      <c r="N176" s="18">
        <v>348</v>
      </c>
      <c r="O176" s="18">
        <v>333</v>
      </c>
      <c r="P176" s="18">
        <v>333</v>
      </c>
      <c r="Q176" s="25" t="s">
        <v>163</v>
      </c>
      <c r="R176" s="25" t="s">
        <v>163</v>
      </c>
      <c r="S176" s="25" t="s">
        <v>163</v>
      </c>
      <c r="T176" s="25" t="s">
        <v>163</v>
      </c>
      <c r="U176" s="18">
        <v>349</v>
      </c>
      <c r="V176" s="7"/>
      <c r="W176" s="18">
        <v>361</v>
      </c>
      <c r="X176" s="18">
        <v>237</v>
      </c>
      <c r="Y176" s="18">
        <v>314</v>
      </c>
      <c r="Z176" s="18">
        <v>357</v>
      </c>
      <c r="AA176" s="18">
        <v>339</v>
      </c>
      <c r="AB176" s="18">
        <v>340</v>
      </c>
      <c r="AC176" s="18">
        <v>392</v>
      </c>
      <c r="AD176" s="18">
        <v>238</v>
      </c>
      <c r="AE176" s="18">
        <v>349</v>
      </c>
    </row>
    <row r="177" spans="1:31" ht="16.5" customHeight="1">
      <c r="A177" s="7"/>
      <c r="B177" s="7"/>
      <c r="C177" s="7"/>
      <c r="D177" s="7"/>
      <c r="E177" s="7" t="s">
        <v>425</v>
      </c>
      <c r="F177" s="7"/>
      <c r="G177" s="7"/>
      <c r="H177" s="7"/>
      <c r="I177" s="7"/>
      <c r="J177" s="7"/>
      <c r="K177" s="7"/>
      <c r="L177" s="9" t="s">
        <v>413</v>
      </c>
      <c r="M177" s="25" t="s">
        <v>163</v>
      </c>
      <c r="N177" s="25" t="s">
        <v>163</v>
      </c>
      <c r="O177" s="25" t="s">
        <v>163</v>
      </c>
      <c r="P177" s="25" t="s">
        <v>163</v>
      </c>
      <c r="Q177" s="25" t="s">
        <v>163</v>
      </c>
      <c r="R177" s="25" t="s">
        <v>163</v>
      </c>
      <c r="S177" s="25" t="s">
        <v>163</v>
      </c>
      <c r="T177" s="25" t="s">
        <v>163</v>
      </c>
      <c r="U177" s="18">
        <v>353</v>
      </c>
      <c r="V177" s="7"/>
      <c r="W177" s="18">
        <v>354</v>
      </c>
      <c r="X177" s="18">
        <v>327</v>
      </c>
      <c r="Y177" s="18">
        <v>307</v>
      </c>
      <c r="Z177" s="18">
        <v>278</v>
      </c>
      <c r="AA177" s="18">
        <v>358</v>
      </c>
      <c r="AB177" s="18">
        <v>438</v>
      </c>
      <c r="AC177" s="18">
        <v>330</v>
      </c>
      <c r="AD177" s="25" t="s">
        <v>163</v>
      </c>
      <c r="AE177" s="18">
        <v>348</v>
      </c>
    </row>
    <row r="178" spans="1:31" ht="16.5" customHeight="1">
      <c r="A178" s="7"/>
      <c r="B178" s="7"/>
      <c r="C178" s="7"/>
      <c r="D178" s="7"/>
      <c r="E178" s="7" t="s">
        <v>426</v>
      </c>
      <c r="F178" s="7"/>
      <c r="G178" s="7"/>
      <c r="H178" s="7"/>
      <c r="I178" s="7"/>
      <c r="J178" s="7"/>
      <c r="K178" s="7"/>
      <c r="L178" s="9" t="s">
        <v>413</v>
      </c>
      <c r="M178" s="18">
        <v>361</v>
      </c>
      <c r="N178" s="25" t="s">
        <v>163</v>
      </c>
      <c r="O178" s="25" t="s">
        <v>163</v>
      </c>
      <c r="P178" s="25" t="s">
        <v>163</v>
      </c>
      <c r="Q178" s="25" t="s">
        <v>163</v>
      </c>
      <c r="R178" s="25" t="s">
        <v>163</v>
      </c>
      <c r="S178" s="25" t="s">
        <v>163</v>
      </c>
      <c r="T178" s="25" t="s">
        <v>163</v>
      </c>
      <c r="U178" s="18">
        <v>362</v>
      </c>
      <c r="V178" s="7"/>
      <c r="W178" s="18">
        <v>360</v>
      </c>
      <c r="X178" s="18">
        <v>358</v>
      </c>
      <c r="Y178" s="18">
        <v>346</v>
      </c>
      <c r="Z178" s="18">
        <v>315</v>
      </c>
      <c r="AA178" s="18">
        <v>369</v>
      </c>
      <c r="AB178" s="18">
        <v>518</v>
      </c>
      <c r="AC178" s="18">
        <v>365</v>
      </c>
      <c r="AD178" s="25" t="s">
        <v>163</v>
      </c>
      <c r="AE178" s="18">
        <v>359</v>
      </c>
    </row>
    <row r="179" spans="1:31" ht="29.45" customHeight="1">
      <c r="A179" s="7"/>
      <c r="B179" s="7"/>
      <c r="C179" s="7"/>
      <c r="D179" s="7"/>
      <c r="E179" s="69" t="s">
        <v>427</v>
      </c>
      <c r="F179" s="69"/>
      <c r="G179" s="69"/>
      <c r="H179" s="69"/>
      <c r="I179" s="69"/>
      <c r="J179" s="69"/>
      <c r="K179" s="69"/>
      <c r="L179" s="9" t="s">
        <v>413</v>
      </c>
      <c r="M179" s="25" t="s">
        <v>163</v>
      </c>
      <c r="N179" s="25" t="s">
        <v>163</v>
      </c>
      <c r="O179" s="25" t="s">
        <v>163</v>
      </c>
      <c r="P179" s="25" t="s">
        <v>163</v>
      </c>
      <c r="Q179" s="25" t="s">
        <v>163</v>
      </c>
      <c r="R179" s="25" t="s">
        <v>163</v>
      </c>
      <c r="S179" s="25" t="s">
        <v>163</v>
      </c>
      <c r="T179" s="25" t="s">
        <v>163</v>
      </c>
      <c r="U179" s="25" t="s">
        <v>163</v>
      </c>
      <c r="V179" s="7"/>
      <c r="W179" s="18">
        <v>331</v>
      </c>
      <c r="X179" s="18">
        <v>340</v>
      </c>
      <c r="Y179" s="18">
        <v>327</v>
      </c>
      <c r="Z179" s="18">
        <v>280</v>
      </c>
      <c r="AA179" s="18">
        <v>348</v>
      </c>
      <c r="AB179" s="25" t="s">
        <v>163</v>
      </c>
      <c r="AC179" s="18">
        <v>365</v>
      </c>
      <c r="AD179" s="25" t="s">
        <v>163</v>
      </c>
      <c r="AE179" s="18">
        <v>336</v>
      </c>
    </row>
    <row r="180" spans="1:31" ht="16.5" customHeight="1">
      <c r="A180" s="7"/>
      <c r="B180" s="7"/>
      <c r="C180" s="7"/>
      <c r="D180" s="7"/>
      <c r="E180" s="7" t="s">
        <v>442</v>
      </c>
      <c r="F180" s="7"/>
      <c r="G180" s="7"/>
      <c r="H180" s="7"/>
      <c r="I180" s="7"/>
      <c r="J180" s="7"/>
      <c r="K180" s="7"/>
      <c r="L180" s="9" t="s">
        <v>413</v>
      </c>
      <c r="M180" s="18">
        <v>336</v>
      </c>
      <c r="N180" s="18">
        <v>183</v>
      </c>
      <c r="O180" s="18">
        <v>244</v>
      </c>
      <c r="P180" s="18">
        <v>196</v>
      </c>
      <c r="Q180" s="18">
        <v>189</v>
      </c>
      <c r="R180" s="18">
        <v>273</v>
      </c>
      <c r="S180" s="18">
        <v>286</v>
      </c>
      <c r="T180" s="18">
        <v>317</v>
      </c>
      <c r="U180" s="18">
        <v>301</v>
      </c>
      <c r="V180" s="7"/>
      <c r="W180" s="18">
        <v>327</v>
      </c>
      <c r="X180" s="18">
        <v>162</v>
      </c>
      <c r="Y180" s="18">
        <v>219</v>
      </c>
      <c r="Z180" s="18">
        <v>185</v>
      </c>
      <c r="AA180" s="18">
        <v>239</v>
      </c>
      <c r="AB180" s="18">
        <v>315</v>
      </c>
      <c r="AC180" s="18">
        <v>276</v>
      </c>
      <c r="AD180" s="18">
        <v>177</v>
      </c>
      <c r="AE180" s="18">
        <v>259</v>
      </c>
    </row>
    <row r="181" spans="1:31" ht="16.5" customHeight="1">
      <c r="A181" s="7"/>
      <c r="B181" s="7"/>
      <c r="C181" s="7" t="s">
        <v>86</v>
      </c>
      <c r="D181" s="7"/>
      <c r="E181" s="7"/>
      <c r="F181" s="7"/>
      <c r="G181" s="7"/>
      <c r="H181" s="7"/>
      <c r="I181" s="7"/>
      <c r="J181" s="7"/>
      <c r="K181" s="7"/>
      <c r="L181" s="9"/>
      <c r="M181" s="10"/>
      <c r="N181" s="10"/>
      <c r="O181" s="10"/>
      <c r="P181" s="10"/>
      <c r="Q181" s="10"/>
      <c r="R181" s="10"/>
      <c r="S181" s="10"/>
      <c r="T181" s="10"/>
      <c r="U181" s="10"/>
      <c r="V181" s="7"/>
      <c r="W181" s="10"/>
      <c r="X181" s="10"/>
      <c r="Y181" s="10"/>
      <c r="Z181" s="10"/>
      <c r="AA181" s="10"/>
      <c r="AB181" s="10"/>
      <c r="AC181" s="10"/>
      <c r="AD181" s="10"/>
      <c r="AE181" s="10"/>
    </row>
    <row r="182" spans="1:31" ht="16.5" customHeight="1">
      <c r="A182" s="7"/>
      <c r="B182" s="7"/>
      <c r="C182" s="7"/>
      <c r="D182" s="7" t="s">
        <v>411</v>
      </c>
      <c r="E182" s="7"/>
      <c r="F182" s="7"/>
      <c r="G182" s="7"/>
      <c r="H182" s="7"/>
      <c r="I182" s="7"/>
      <c r="J182" s="7"/>
      <c r="K182" s="7"/>
      <c r="L182" s="9"/>
      <c r="M182" s="10"/>
      <c r="N182" s="10"/>
      <c r="O182" s="10"/>
      <c r="P182" s="10"/>
      <c r="Q182" s="10"/>
      <c r="R182" s="10"/>
      <c r="S182" s="10"/>
      <c r="T182" s="10"/>
      <c r="U182" s="10"/>
      <c r="V182" s="7"/>
      <c r="W182" s="10"/>
      <c r="X182" s="10"/>
      <c r="Y182" s="10"/>
      <c r="Z182" s="10"/>
      <c r="AA182" s="10"/>
      <c r="AB182" s="10"/>
      <c r="AC182" s="10"/>
      <c r="AD182" s="10"/>
      <c r="AE182" s="10"/>
    </row>
    <row r="183" spans="1:31" ht="16.5" customHeight="1">
      <c r="A183" s="7"/>
      <c r="B183" s="7"/>
      <c r="C183" s="7"/>
      <c r="D183" s="7"/>
      <c r="E183" s="7" t="s">
        <v>412</v>
      </c>
      <c r="F183" s="7"/>
      <c r="G183" s="7"/>
      <c r="H183" s="7"/>
      <c r="I183" s="7"/>
      <c r="J183" s="7"/>
      <c r="K183" s="7"/>
      <c r="L183" s="9" t="s">
        <v>413</v>
      </c>
      <c r="M183" s="18">
        <v>273</v>
      </c>
      <c r="N183" s="25" t="s">
        <v>163</v>
      </c>
      <c r="O183" s="27">
        <v>83</v>
      </c>
      <c r="P183" s="27">
        <v>66</v>
      </c>
      <c r="Q183" s="18">
        <v>100</v>
      </c>
      <c r="R183" s="25" t="s">
        <v>163</v>
      </c>
      <c r="S183" s="25" t="s">
        <v>144</v>
      </c>
      <c r="T183" s="18">
        <v>168</v>
      </c>
      <c r="U183" s="18">
        <v>151</v>
      </c>
      <c r="V183" s="7"/>
      <c r="W183" s="18">
        <v>248</v>
      </c>
      <c r="X183" s="27">
        <v>56</v>
      </c>
      <c r="Y183" s="27">
        <v>64</v>
      </c>
      <c r="Z183" s="27">
        <v>36</v>
      </c>
      <c r="AA183" s="18">
        <v>119</v>
      </c>
      <c r="AB183" s="18">
        <v>301</v>
      </c>
      <c r="AC183" s="25" t="s">
        <v>144</v>
      </c>
      <c r="AD183" s="18">
        <v>159</v>
      </c>
      <c r="AE183" s="27">
        <v>93</v>
      </c>
    </row>
    <row r="184" spans="1:31" ht="16.5" customHeight="1">
      <c r="A184" s="7"/>
      <c r="B184" s="7"/>
      <c r="C184" s="7"/>
      <c r="D184" s="7"/>
      <c r="E184" s="7" t="s">
        <v>414</v>
      </c>
      <c r="F184" s="7"/>
      <c r="G184" s="7"/>
      <c r="H184" s="7"/>
      <c r="I184" s="7"/>
      <c r="J184" s="7"/>
      <c r="K184" s="7"/>
      <c r="L184" s="9" t="s">
        <v>413</v>
      </c>
      <c r="M184" s="27">
        <v>48</v>
      </c>
      <c r="N184" s="25" t="s">
        <v>163</v>
      </c>
      <c r="O184" s="27">
        <v>53</v>
      </c>
      <c r="P184" s="27">
        <v>40</v>
      </c>
      <c r="Q184" s="25" t="s">
        <v>163</v>
      </c>
      <c r="R184" s="25" t="s">
        <v>163</v>
      </c>
      <c r="S184" s="25" t="s">
        <v>144</v>
      </c>
      <c r="T184" s="25" t="s">
        <v>163</v>
      </c>
      <c r="U184" s="27">
        <v>49</v>
      </c>
      <c r="V184" s="7"/>
      <c r="W184" s="27">
        <v>56</v>
      </c>
      <c r="X184" s="27">
        <v>31</v>
      </c>
      <c r="Y184" s="27">
        <v>47</v>
      </c>
      <c r="Z184" s="27">
        <v>28</v>
      </c>
      <c r="AA184" s="27">
        <v>40</v>
      </c>
      <c r="AB184" s="27">
        <v>75</v>
      </c>
      <c r="AC184" s="25" t="s">
        <v>144</v>
      </c>
      <c r="AD184" s="25" t="s">
        <v>163</v>
      </c>
      <c r="AE184" s="27">
        <v>43</v>
      </c>
    </row>
    <row r="185" spans="1:31" ht="29.45" customHeight="1">
      <c r="A185" s="7"/>
      <c r="B185" s="7"/>
      <c r="C185" s="7"/>
      <c r="D185" s="7"/>
      <c r="E185" s="69" t="s">
        <v>415</v>
      </c>
      <c r="F185" s="69"/>
      <c r="G185" s="69"/>
      <c r="H185" s="69"/>
      <c r="I185" s="69"/>
      <c r="J185" s="69"/>
      <c r="K185" s="69"/>
      <c r="L185" s="9" t="s">
        <v>413</v>
      </c>
      <c r="M185" s="25" t="s">
        <v>163</v>
      </c>
      <c r="N185" s="25" t="s">
        <v>163</v>
      </c>
      <c r="O185" s="25" t="s">
        <v>163</v>
      </c>
      <c r="P185" s="25" t="s">
        <v>163</v>
      </c>
      <c r="Q185" s="25" t="s">
        <v>163</v>
      </c>
      <c r="R185" s="25" t="s">
        <v>163</v>
      </c>
      <c r="S185" s="25" t="s">
        <v>144</v>
      </c>
      <c r="T185" s="24" t="s">
        <v>132</v>
      </c>
      <c r="U185" s="27">
        <v>11</v>
      </c>
      <c r="V185" s="7"/>
      <c r="W185" s="27">
        <v>28</v>
      </c>
      <c r="X185" s="27">
        <v>19</v>
      </c>
      <c r="Y185" s="24">
        <v>4</v>
      </c>
      <c r="Z185" s="24">
        <v>7</v>
      </c>
      <c r="AA185" s="27">
        <v>12</v>
      </c>
      <c r="AB185" s="27">
        <v>32</v>
      </c>
      <c r="AC185" s="25" t="s">
        <v>144</v>
      </c>
      <c r="AD185" s="24" t="s">
        <v>132</v>
      </c>
      <c r="AE185" s="27">
        <v>14</v>
      </c>
    </row>
    <row r="186" spans="1:31" ht="16.5" customHeight="1">
      <c r="A186" s="7"/>
      <c r="B186" s="7"/>
      <c r="C186" s="7"/>
      <c r="D186" s="7"/>
      <c r="E186" s="7" t="s">
        <v>416</v>
      </c>
      <c r="F186" s="7"/>
      <c r="G186" s="7"/>
      <c r="H186" s="7"/>
      <c r="I186" s="7"/>
      <c r="J186" s="7"/>
      <c r="K186" s="7"/>
      <c r="L186" s="9" t="s">
        <v>413</v>
      </c>
      <c r="M186" s="27">
        <v>33</v>
      </c>
      <c r="N186" s="27">
        <v>21</v>
      </c>
      <c r="O186" s="27">
        <v>27</v>
      </c>
      <c r="P186" s="27">
        <v>25</v>
      </c>
      <c r="Q186" s="25" t="s">
        <v>163</v>
      </c>
      <c r="R186" s="25" t="s">
        <v>163</v>
      </c>
      <c r="S186" s="25" t="s">
        <v>144</v>
      </c>
      <c r="T186" s="25" t="s">
        <v>163</v>
      </c>
      <c r="U186" s="27">
        <v>27</v>
      </c>
      <c r="V186" s="7"/>
      <c r="W186" s="27">
        <v>30</v>
      </c>
      <c r="X186" s="27">
        <v>20</v>
      </c>
      <c r="Y186" s="27">
        <v>25</v>
      </c>
      <c r="Z186" s="27">
        <v>25</v>
      </c>
      <c r="AA186" s="27">
        <v>29</v>
      </c>
      <c r="AB186" s="27">
        <v>29</v>
      </c>
      <c r="AC186" s="25" t="s">
        <v>144</v>
      </c>
      <c r="AD186" s="27">
        <v>48</v>
      </c>
      <c r="AE186" s="27">
        <v>24</v>
      </c>
    </row>
    <row r="187" spans="1:31" ht="16.5" customHeight="1">
      <c r="A187" s="7"/>
      <c r="B187" s="7"/>
      <c r="C187" s="7"/>
      <c r="D187" s="7"/>
      <c r="E187" s="7" t="s">
        <v>417</v>
      </c>
      <c r="F187" s="7"/>
      <c r="G187" s="7"/>
      <c r="H187" s="7"/>
      <c r="I187" s="7"/>
      <c r="J187" s="7"/>
      <c r="K187" s="7"/>
      <c r="L187" s="9" t="s">
        <v>413</v>
      </c>
      <c r="M187" s="25" t="s">
        <v>163</v>
      </c>
      <c r="N187" s="25" t="s">
        <v>163</v>
      </c>
      <c r="O187" s="25" t="s">
        <v>163</v>
      </c>
      <c r="P187" s="25" t="s">
        <v>163</v>
      </c>
      <c r="Q187" s="25" t="s">
        <v>163</v>
      </c>
      <c r="R187" s="25" t="s">
        <v>163</v>
      </c>
      <c r="S187" s="25" t="s">
        <v>144</v>
      </c>
      <c r="T187" s="25" t="s">
        <v>163</v>
      </c>
      <c r="U187" s="27">
        <v>49</v>
      </c>
      <c r="V187" s="7"/>
      <c r="W187" s="27">
        <v>63</v>
      </c>
      <c r="X187" s="27">
        <v>56</v>
      </c>
      <c r="Y187" s="27">
        <v>66</v>
      </c>
      <c r="Z187" s="27">
        <v>38</v>
      </c>
      <c r="AA187" s="27">
        <v>30</v>
      </c>
      <c r="AB187" s="25" t="s">
        <v>163</v>
      </c>
      <c r="AC187" s="25" t="s">
        <v>144</v>
      </c>
      <c r="AD187" s="27">
        <v>27</v>
      </c>
      <c r="AE187" s="27">
        <v>55</v>
      </c>
    </row>
    <row r="188" spans="1:31" ht="16.5" customHeight="1">
      <c r="A188" s="7"/>
      <c r="B188" s="7"/>
      <c r="C188" s="7"/>
      <c r="D188" s="7"/>
      <c r="E188" s="7" t="s">
        <v>418</v>
      </c>
      <c r="F188" s="7"/>
      <c r="G188" s="7"/>
      <c r="H188" s="7"/>
      <c r="I188" s="7"/>
      <c r="J188" s="7"/>
      <c r="K188" s="7"/>
      <c r="L188" s="9" t="s">
        <v>413</v>
      </c>
      <c r="M188" s="27">
        <v>70</v>
      </c>
      <c r="N188" s="25" t="s">
        <v>163</v>
      </c>
      <c r="O188" s="27">
        <v>50</v>
      </c>
      <c r="P188" s="25" t="s">
        <v>163</v>
      </c>
      <c r="Q188" s="25" t="s">
        <v>163</v>
      </c>
      <c r="R188" s="25" t="s">
        <v>163</v>
      </c>
      <c r="S188" s="25" t="s">
        <v>144</v>
      </c>
      <c r="T188" s="25" t="s">
        <v>163</v>
      </c>
      <c r="U188" s="27">
        <v>54</v>
      </c>
      <c r="V188" s="7"/>
      <c r="W188" s="27">
        <v>62</v>
      </c>
      <c r="X188" s="27">
        <v>48</v>
      </c>
      <c r="Y188" s="27">
        <v>55</v>
      </c>
      <c r="Z188" s="27">
        <v>37</v>
      </c>
      <c r="AA188" s="27">
        <v>45</v>
      </c>
      <c r="AB188" s="18">
        <v>106</v>
      </c>
      <c r="AC188" s="25" t="s">
        <v>144</v>
      </c>
      <c r="AD188" s="25" t="s">
        <v>163</v>
      </c>
      <c r="AE188" s="27">
        <v>51</v>
      </c>
    </row>
    <row r="189" spans="1:31" ht="16.5" customHeight="1">
      <c r="A189" s="7"/>
      <c r="B189" s="7"/>
      <c r="C189" s="7"/>
      <c r="D189" s="7"/>
      <c r="E189" s="7" t="s">
        <v>419</v>
      </c>
      <c r="F189" s="7"/>
      <c r="G189" s="7"/>
      <c r="H189" s="7"/>
      <c r="I189" s="7"/>
      <c r="J189" s="7"/>
      <c r="K189" s="7"/>
      <c r="L189" s="9" t="s">
        <v>413</v>
      </c>
      <c r="M189" s="27">
        <v>59</v>
      </c>
      <c r="N189" s="25" t="s">
        <v>163</v>
      </c>
      <c r="O189" s="27">
        <v>52</v>
      </c>
      <c r="P189" s="25" t="s">
        <v>163</v>
      </c>
      <c r="Q189" s="25" t="s">
        <v>163</v>
      </c>
      <c r="R189" s="25" t="s">
        <v>163</v>
      </c>
      <c r="S189" s="25" t="s">
        <v>144</v>
      </c>
      <c r="T189" s="25" t="s">
        <v>163</v>
      </c>
      <c r="U189" s="27">
        <v>48</v>
      </c>
      <c r="V189" s="7"/>
      <c r="W189" s="27">
        <v>70</v>
      </c>
      <c r="X189" s="27">
        <v>40</v>
      </c>
      <c r="Y189" s="27">
        <v>59</v>
      </c>
      <c r="Z189" s="27">
        <v>35</v>
      </c>
      <c r="AA189" s="27">
        <v>34</v>
      </c>
      <c r="AB189" s="27">
        <v>88</v>
      </c>
      <c r="AC189" s="25" t="s">
        <v>144</v>
      </c>
      <c r="AD189" s="25" t="s">
        <v>163</v>
      </c>
      <c r="AE189" s="27">
        <v>54</v>
      </c>
    </row>
    <row r="190" spans="1:31" ht="16.5" customHeight="1">
      <c r="A190" s="7"/>
      <c r="B190" s="7"/>
      <c r="C190" s="7"/>
      <c r="D190" s="7"/>
      <c r="E190" s="7" t="s">
        <v>420</v>
      </c>
      <c r="F190" s="7"/>
      <c r="G190" s="7"/>
      <c r="H190" s="7"/>
      <c r="I190" s="7"/>
      <c r="J190" s="7"/>
      <c r="K190" s="7"/>
      <c r="L190" s="9" t="s">
        <v>413</v>
      </c>
      <c r="M190" s="25" t="s">
        <v>163</v>
      </c>
      <c r="N190" s="25" t="s">
        <v>163</v>
      </c>
      <c r="O190" s="25" t="s">
        <v>163</v>
      </c>
      <c r="P190" s="27">
        <v>90</v>
      </c>
      <c r="Q190" s="25" t="s">
        <v>163</v>
      </c>
      <c r="R190" s="25" t="s">
        <v>163</v>
      </c>
      <c r="S190" s="25" t="s">
        <v>144</v>
      </c>
      <c r="T190" s="18">
        <v>182</v>
      </c>
      <c r="U190" s="18">
        <v>120</v>
      </c>
      <c r="V190" s="7"/>
      <c r="W190" s="18">
        <v>317</v>
      </c>
      <c r="X190" s="18">
        <v>162</v>
      </c>
      <c r="Y190" s="18">
        <v>126</v>
      </c>
      <c r="Z190" s="27">
        <v>94</v>
      </c>
      <c r="AA190" s="25" t="s">
        <v>163</v>
      </c>
      <c r="AB190" s="25" t="s">
        <v>163</v>
      </c>
      <c r="AC190" s="25" t="s">
        <v>144</v>
      </c>
      <c r="AD190" s="25" t="s">
        <v>163</v>
      </c>
      <c r="AE190" s="18">
        <v>187</v>
      </c>
    </row>
    <row r="191" spans="1:31" ht="16.5" customHeight="1">
      <c r="A191" s="7"/>
      <c r="B191" s="7"/>
      <c r="C191" s="7"/>
      <c r="D191" s="7"/>
      <c r="E191" s="7" t="s">
        <v>421</v>
      </c>
      <c r="F191" s="7"/>
      <c r="G191" s="7"/>
      <c r="H191" s="7"/>
      <c r="I191" s="7"/>
      <c r="J191" s="7"/>
      <c r="K191" s="7"/>
      <c r="L191" s="9" t="s">
        <v>413</v>
      </c>
      <c r="M191" s="25" t="s">
        <v>163</v>
      </c>
      <c r="N191" s="25" t="s">
        <v>163</v>
      </c>
      <c r="O191" s="27">
        <v>43</v>
      </c>
      <c r="P191" s="27">
        <v>43</v>
      </c>
      <c r="Q191" s="25" t="s">
        <v>163</v>
      </c>
      <c r="R191" s="25" t="s">
        <v>163</v>
      </c>
      <c r="S191" s="25" t="s">
        <v>144</v>
      </c>
      <c r="T191" s="25" t="s">
        <v>163</v>
      </c>
      <c r="U191" s="27">
        <v>51</v>
      </c>
      <c r="V191" s="7"/>
      <c r="W191" s="27">
        <v>70</v>
      </c>
      <c r="X191" s="27">
        <v>51</v>
      </c>
      <c r="Y191" s="27">
        <v>52</v>
      </c>
      <c r="Z191" s="27">
        <v>67</v>
      </c>
      <c r="AA191" s="27">
        <v>56</v>
      </c>
      <c r="AB191" s="27">
        <v>96</v>
      </c>
      <c r="AC191" s="25" t="s">
        <v>144</v>
      </c>
      <c r="AD191" s="25" t="s">
        <v>163</v>
      </c>
      <c r="AE191" s="27">
        <v>57</v>
      </c>
    </row>
    <row r="192" spans="1:31" ht="16.5" customHeight="1">
      <c r="A192" s="7"/>
      <c r="B192" s="7"/>
      <c r="C192" s="7"/>
      <c r="D192" s="7"/>
      <c r="E192" s="7" t="s">
        <v>422</v>
      </c>
      <c r="F192" s="7"/>
      <c r="G192" s="7"/>
      <c r="H192" s="7"/>
      <c r="I192" s="7"/>
      <c r="J192" s="7"/>
      <c r="K192" s="7"/>
      <c r="L192" s="9" t="s">
        <v>413</v>
      </c>
      <c r="M192" s="25" t="s">
        <v>163</v>
      </c>
      <c r="N192" s="25" t="s">
        <v>163</v>
      </c>
      <c r="O192" s="25" t="s">
        <v>163</v>
      </c>
      <c r="P192" s="25" t="s">
        <v>163</v>
      </c>
      <c r="Q192" s="25" t="s">
        <v>163</v>
      </c>
      <c r="R192" s="25" t="s">
        <v>163</v>
      </c>
      <c r="S192" s="25" t="s">
        <v>144</v>
      </c>
      <c r="T192" s="25" t="s">
        <v>163</v>
      </c>
      <c r="U192" s="25" t="s">
        <v>163</v>
      </c>
      <c r="V192" s="7"/>
      <c r="W192" s="27">
        <v>63</v>
      </c>
      <c r="X192" s="27">
        <v>30</v>
      </c>
      <c r="Y192" s="27">
        <v>36</v>
      </c>
      <c r="Z192" s="27">
        <v>33</v>
      </c>
      <c r="AA192" s="27">
        <v>42</v>
      </c>
      <c r="AB192" s="25" t="s">
        <v>163</v>
      </c>
      <c r="AC192" s="25" t="s">
        <v>144</v>
      </c>
      <c r="AD192" s="25" t="s">
        <v>163</v>
      </c>
      <c r="AE192" s="27">
        <v>42</v>
      </c>
    </row>
    <row r="193" spans="1:31" ht="16.5" customHeight="1">
      <c r="A193" s="7"/>
      <c r="B193" s="7"/>
      <c r="C193" s="7"/>
      <c r="D193" s="7"/>
      <c r="E193" s="7" t="s">
        <v>423</v>
      </c>
      <c r="F193" s="7"/>
      <c r="G193" s="7"/>
      <c r="H193" s="7"/>
      <c r="I193" s="7"/>
      <c r="J193" s="7"/>
      <c r="K193" s="7"/>
      <c r="L193" s="9" t="s">
        <v>413</v>
      </c>
      <c r="M193" s="25" t="s">
        <v>163</v>
      </c>
      <c r="N193" s="25" t="s">
        <v>163</v>
      </c>
      <c r="O193" s="25" t="s">
        <v>163</v>
      </c>
      <c r="P193" s="25" t="s">
        <v>163</v>
      </c>
      <c r="Q193" s="25" t="s">
        <v>163</v>
      </c>
      <c r="R193" s="25" t="s">
        <v>163</v>
      </c>
      <c r="S193" s="25" t="s">
        <v>144</v>
      </c>
      <c r="T193" s="25" t="s">
        <v>163</v>
      </c>
      <c r="U193" s="18">
        <v>287</v>
      </c>
      <c r="V193" s="7"/>
      <c r="W193" s="18">
        <v>317</v>
      </c>
      <c r="X193" s="18">
        <v>123</v>
      </c>
      <c r="Y193" s="18">
        <v>113</v>
      </c>
      <c r="Z193" s="18">
        <v>175</v>
      </c>
      <c r="AA193" s="18">
        <v>273</v>
      </c>
      <c r="AB193" s="25" t="s">
        <v>163</v>
      </c>
      <c r="AC193" s="25" t="s">
        <v>144</v>
      </c>
      <c r="AD193" s="25" t="s">
        <v>163</v>
      </c>
      <c r="AE193" s="18">
        <v>217</v>
      </c>
    </row>
    <row r="194" spans="1:31" ht="16.5" customHeight="1">
      <c r="A194" s="7"/>
      <c r="B194" s="7"/>
      <c r="C194" s="7"/>
      <c r="D194" s="7"/>
      <c r="E194" s="7" t="s">
        <v>424</v>
      </c>
      <c r="F194" s="7"/>
      <c r="G194" s="7"/>
      <c r="H194" s="7"/>
      <c r="I194" s="7"/>
      <c r="J194" s="7"/>
      <c r="K194" s="7"/>
      <c r="L194" s="9" t="s">
        <v>413</v>
      </c>
      <c r="M194" s="18">
        <v>259</v>
      </c>
      <c r="N194" s="27">
        <v>96</v>
      </c>
      <c r="O194" s="27">
        <v>91</v>
      </c>
      <c r="P194" s="18">
        <v>141</v>
      </c>
      <c r="Q194" s="25" t="s">
        <v>163</v>
      </c>
      <c r="R194" s="25" t="s">
        <v>163</v>
      </c>
      <c r="S194" s="25" t="s">
        <v>144</v>
      </c>
      <c r="T194" s="25" t="s">
        <v>163</v>
      </c>
      <c r="U194" s="18">
        <v>148</v>
      </c>
      <c r="V194" s="7"/>
      <c r="W194" s="18">
        <v>254</v>
      </c>
      <c r="X194" s="27">
        <v>85</v>
      </c>
      <c r="Y194" s="27">
        <v>85</v>
      </c>
      <c r="Z194" s="18">
        <v>110</v>
      </c>
      <c r="AA194" s="27">
        <v>88</v>
      </c>
      <c r="AB194" s="18">
        <v>196</v>
      </c>
      <c r="AC194" s="25" t="s">
        <v>144</v>
      </c>
      <c r="AD194" s="27">
        <v>44</v>
      </c>
      <c r="AE194" s="18">
        <v>119</v>
      </c>
    </row>
    <row r="195" spans="1:31" ht="16.5" customHeight="1">
      <c r="A195" s="7"/>
      <c r="B195" s="7"/>
      <c r="C195" s="7"/>
      <c r="D195" s="7"/>
      <c r="E195" s="7" t="s">
        <v>425</v>
      </c>
      <c r="F195" s="7"/>
      <c r="G195" s="7"/>
      <c r="H195" s="7"/>
      <c r="I195" s="7"/>
      <c r="J195" s="7"/>
      <c r="K195" s="7"/>
      <c r="L195" s="9" t="s">
        <v>413</v>
      </c>
      <c r="M195" s="25" t="s">
        <v>163</v>
      </c>
      <c r="N195" s="25" t="s">
        <v>163</v>
      </c>
      <c r="O195" s="25" t="s">
        <v>163</v>
      </c>
      <c r="P195" s="25" t="s">
        <v>163</v>
      </c>
      <c r="Q195" s="25" t="s">
        <v>163</v>
      </c>
      <c r="R195" s="25" t="s">
        <v>163</v>
      </c>
      <c r="S195" s="25" t="s">
        <v>144</v>
      </c>
      <c r="T195" s="25" t="s">
        <v>163</v>
      </c>
      <c r="U195" s="18">
        <v>129</v>
      </c>
      <c r="V195" s="7"/>
      <c r="W195" s="18">
        <v>212</v>
      </c>
      <c r="X195" s="18">
        <v>117</v>
      </c>
      <c r="Y195" s="27">
        <v>69</v>
      </c>
      <c r="Z195" s="27">
        <v>78</v>
      </c>
      <c r="AA195" s="18">
        <v>146</v>
      </c>
      <c r="AB195" s="18">
        <v>157</v>
      </c>
      <c r="AC195" s="25" t="s">
        <v>144</v>
      </c>
      <c r="AD195" s="25" t="s">
        <v>163</v>
      </c>
      <c r="AE195" s="18">
        <v>117</v>
      </c>
    </row>
    <row r="196" spans="1:31" ht="16.5" customHeight="1">
      <c r="A196" s="7"/>
      <c r="B196" s="7"/>
      <c r="C196" s="7"/>
      <c r="D196" s="7"/>
      <c r="E196" s="7" t="s">
        <v>426</v>
      </c>
      <c r="F196" s="7"/>
      <c r="G196" s="7"/>
      <c r="H196" s="7"/>
      <c r="I196" s="7"/>
      <c r="J196" s="7"/>
      <c r="K196" s="7"/>
      <c r="L196" s="9" t="s">
        <v>413</v>
      </c>
      <c r="M196" s="18">
        <v>307</v>
      </c>
      <c r="N196" s="25" t="s">
        <v>163</v>
      </c>
      <c r="O196" s="25" t="s">
        <v>163</v>
      </c>
      <c r="P196" s="25" t="s">
        <v>163</v>
      </c>
      <c r="Q196" s="25" t="s">
        <v>163</v>
      </c>
      <c r="R196" s="25" t="s">
        <v>163</v>
      </c>
      <c r="S196" s="25" t="s">
        <v>144</v>
      </c>
      <c r="T196" s="25" t="s">
        <v>163</v>
      </c>
      <c r="U196" s="18">
        <v>258</v>
      </c>
      <c r="V196" s="7"/>
      <c r="W196" s="18">
        <v>290</v>
      </c>
      <c r="X196" s="18">
        <v>155</v>
      </c>
      <c r="Y196" s="27">
        <v>95</v>
      </c>
      <c r="Z196" s="27">
        <v>95</v>
      </c>
      <c r="AA196" s="18">
        <v>220</v>
      </c>
      <c r="AB196" s="18">
        <v>305</v>
      </c>
      <c r="AC196" s="25" t="s">
        <v>144</v>
      </c>
      <c r="AD196" s="25" t="s">
        <v>163</v>
      </c>
      <c r="AE196" s="18">
        <v>192</v>
      </c>
    </row>
    <row r="197" spans="1:31" ht="29.45" customHeight="1">
      <c r="A197" s="7"/>
      <c r="B197" s="7"/>
      <c r="C197" s="7"/>
      <c r="D197" s="7"/>
      <c r="E197" s="69" t="s">
        <v>427</v>
      </c>
      <c r="F197" s="69"/>
      <c r="G197" s="69"/>
      <c r="H197" s="69"/>
      <c r="I197" s="69"/>
      <c r="J197" s="69"/>
      <c r="K197" s="69"/>
      <c r="L197" s="9" t="s">
        <v>413</v>
      </c>
      <c r="M197" s="25" t="s">
        <v>163</v>
      </c>
      <c r="N197" s="25" t="s">
        <v>163</v>
      </c>
      <c r="O197" s="25" t="s">
        <v>163</v>
      </c>
      <c r="P197" s="25" t="s">
        <v>163</v>
      </c>
      <c r="Q197" s="25" t="s">
        <v>163</v>
      </c>
      <c r="R197" s="25" t="s">
        <v>163</v>
      </c>
      <c r="S197" s="25" t="s">
        <v>144</v>
      </c>
      <c r="T197" s="24" t="s">
        <v>132</v>
      </c>
      <c r="U197" s="25" t="s">
        <v>163</v>
      </c>
      <c r="V197" s="7"/>
      <c r="W197" s="18">
        <v>135</v>
      </c>
      <c r="X197" s="18">
        <v>112</v>
      </c>
      <c r="Y197" s="27">
        <v>54</v>
      </c>
      <c r="Z197" s="27">
        <v>61</v>
      </c>
      <c r="AA197" s="27">
        <v>80</v>
      </c>
      <c r="AB197" s="25" t="s">
        <v>163</v>
      </c>
      <c r="AC197" s="25" t="s">
        <v>144</v>
      </c>
      <c r="AD197" s="25" t="s">
        <v>163</v>
      </c>
      <c r="AE197" s="27">
        <v>98</v>
      </c>
    </row>
    <row r="198" spans="1:31" ht="16.5" customHeight="1">
      <c r="A198" s="7"/>
      <c r="B198" s="7"/>
      <c r="C198" s="7"/>
      <c r="D198" s="7"/>
      <c r="E198" s="7" t="s">
        <v>442</v>
      </c>
      <c r="F198" s="7"/>
      <c r="G198" s="7"/>
      <c r="H198" s="7"/>
      <c r="I198" s="7"/>
      <c r="J198" s="7"/>
      <c r="K198" s="7"/>
      <c r="L198" s="9" t="s">
        <v>413</v>
      </c>
      <c r="M198" s="27">
        <v>62</v>
      </c>
      <c r="N198" s="27">
        <v>35</v>
      </c>
      <c r="O198" s="27">
        <v>39</v>
      </c>
      <c r="P198" s="27">
        <v>34</v>
      </c>
      <c r="Q198" s="27">
        <v>34</v>
      </c>
      <c r="R198" s="27">
        <v>70</v>
      </c>
      <c r="S198" s="25" t="s">
        <v>144</v>
      </c>
      <c r="T198" s="27">
        <v>47</v>
      </c>
      <c r="U198" s="27">
        <v>45</v>
      </c>
      <c r="V198" s="7"/>
      <c r="W198" s="27">
        <v>55</v>
      </c>
      <c r="X198" s="27">
        <v>30</v>
      </c>
      <c r="Y198" s="27">
        <v>31</v>
      </c>
      <c r="Z198" s="27">
        <v>31</v>
      </c>
      <c r="AA198" s="27">
        <v>40</v>
      </c>
      <c r="AB198" s="27">
        <v>64</v>
      </c>
      <c r="AC198" s="25" t="s">
        <v>144</v>
      </c>
      <c r="AD198" s="27">
        <v>27</v>
      </c>
      <c r="AE198" s="27">
        <v>38</v>
      </c>
    </row>
    <row r="199" spans="1:31" ht="16.5" customHeight="1">
      <c r="A199" s="7"/>
      <c r="B199" s="7"/>
      <c r="C199" s="7"/>
      <c r="D199" s="7" t="s">
        <v>429</v>
      </c>
      <c r="E199" s="7"/>
      <c r="F199" s="7"/>
      <c r="G199" s="7"/>
      <c r="H199" s="7"/>
      <c r="I199" s="7"/>
      <c r="J199" s="7"/>
      <c r="K199" s="7"/>
      <c r="L199" s="9"/>
      <c r="M199" s="10"/>
      <c r="N199" s="10"/>
      <c r="O199" s="10"/>
      <c r="P199" s="10"/>
      <c r="Q199" s="10"/>
      <c r="R199" s="10"/>
      <c r="S199" s="10"/>
      <c r="T199" s="10"/>
      <c r="U199" s="10"/>
      <c r="V199" s="7"/>
      <c r="W199" s="10"/>
      <c r="X199" s="10"/>
      <c r="Y199" s="10"/>
      <c r="Z199" s="10"/>
      <c r="AA199" s="10"/>
      <c r="AB199" s="10"/>
      <c r="AC199" s="10"/>
      <c r="AD199" s="10"/>
      <c r="AE199" s="10"/>
    </row>
    <row r="200" spans="1:31" ht="16.5" customHeight="1">
      <c r="A200" s="7"/>
      <c r="B200" s="7"/>
      <c r="C200" s="7"/>
      <c r="D200" s="7"/>
      <c r="E200" s="7" t="s">
        <v>412</v>
      </c>
      <c r="F200" s="7"/>
      <c r="G200" s="7"/>
      <c r="H200" s="7"/>
      <c r="I200" s="7"/>
      <c r="J200" s="7"/>
      <c r="K200" s="7"/>
      <c r="L200" s="9" t="s">
        <v>413</v>
      </c>
      <c r="M200" s="18">
        <v>356</v>
      </c>
      <c r="N200" s="25" t="s">
        <v>163</v>
      </c>
      <c r="O200" s="18">
        <v>353</v>
      </c>
      <c r="P200" s="18">
        <v>230</v>
      </c>
      <c r="Q200" s="18">
        <v>307</v>
      </c>
      <c r="R200" s="25" t="s">
        <v>163</v>
      </c>
      <c r="S200" s="25" t="s">
        <v>144</v>
      </c>
      <c r="T200" s="18">
        <v>406</v>
      </c>
      <c r="U200" s="18">
        <v>351</v>
      </c>
      <c r="V200" s="7"/>
      <c r="W200" s="18">
        <v>349</v>
      </c>
      <c r="X200" s="18">
        <v>155</v>
      </c>
      <c r="Y200" s="18">
        <v>331</v>
      </c>
      <c r="Z200" s="18">
        <v>181</v>
      </c>
      <c r="AA200" s="18">
        <v>311</v>
      </c>
      <c r="AB200" s="18">
        <v>570</v>
      </c>
      <c r="AC200" s="25" t="s">
        <v>144</v>
      </c>
      <c r="AD200" s="18">
        <v>278</v>
      </c>
      <c r="AE200" s="18">
        <v>335</v>
      </c>
    </row>
    <row r="201" spans="1:31" ht="16.5" customHeight="1">
      <c r="A201" s="7"/>
      <c r="B201" s="7"/>
      <c r="C201" s="7"/>
      <c r="D201" s="7"/>
      <c r="E201" s="7" t="s">
        <v>414</v>
      </c>
      <c r="F201" s="7"/>
      <c r="G201" s="7"/>
      <c r="H201" s="7"/>
      <c r="I201" s="7"/>
      <c r="J201" s="7"/>
      <c r="K201" s="7"/>
      <c r="L201" s="9" t="s">
        <v>413</v>
      </c>
      <c r="M201" s="18">
        <v>204</v>
      </c>
      <c r="N201" s="25" t="s">
        <v>163</v>
      </c>
      <c r="O201" s="18">
        <v>116</v>
      </c>
      <c r="P201" s="18">
        <v>106</v>
      </c>
      <c r="Q201" s="25" t="s">
        <v>163</v>
      </c>
      <c r="R201" s="25" t="s">
        <v>163</v>
      </c>
      <c r="S201" s="25" t="s">
        <v>144</v>
      </c>
      <c r="T201" s="25" t="s">
        <v>163</v>
      </c>
      <c r="U201" s="18">
        <v>157</v>
      </c>
      <c r="V201" s="7"/>
      <c r="W201" s="18">
        <v>231</v>
      </c>
      <c r="X201" s="18">
        <v>104</v>
      </c>
      <c r="Y201" s="18">
        <v>103</v>
      </c>
      <c r="Z201" s="27">
        <v>86</v>
      </c>
      <c r="AA201" s="27">
        <v>90</v>
      </c>
      <c r="AB201" s="18">
        <v>356</v>
      </c>
      <c r="AC201" s="25" t="s">
        <v>144</v>
      </c>
      <c r="AD201" s="25" t="s">
        <v>163</v>
      </c>
      <c r="AE201" s="18">
        <v>138</v>
      </c>
    </row>
    <row r="202" spans="1:31" ht="29.45" customHeight="1">
      <c r="A202" s="7"/>
      <c r="B202" s="7"/>
      <c r="C202" s="7"/>
      <c r="D202" s="7"/>
      <c r="E202" s="69" t="s">
        <v>415</v>
      </c>
      <c r="F202" s="69"/>
      <c r="G202" s="69"/>
      <c r="H202" s="69"/>
      <c r="I202" s="69"/>
      <c r="J202" s="69"/>
      <c r="K202" s="69"/>
      <c r="L202" s="9" t="s">
        <v>413</v>
      </c>
      <c r="M202" s="25" t="s">
        <v>163</v>
      </c>
      <c r="N202" s="25" t="s">
        <v>163</v>
      </c>
      <c r="O202" s="25" t="s">
        <v>163</v>
      </c>
      <c r="P202" s="25" t="s">
        <v>163</v>
      </c>
      <c r="Q202" s="25" t="s">
        <v>163</v>
      </c>
      <c r="R202" s="25" t="s">
        <v>163</v>
      </c>
      <c r="S202" s="25" t="s">
        <v>144</v>
      </c>
      <c r="T202" s="24" t="s">
        <v>132</v>
      </c>
      <c r="U202" s="27">
        <v>44</v>
      </c>
      <c r="V202" s="7"/>
      <c r="W202" s="27">
        <v>92</v>
      </c>
      <c r="X202" s="27">
        <v>79</v>
      </c>
      <c r="Y202" s="27">
        <v>48</v>
      </c>
      <c r="Z202" s="27">
        <v>25</v>
      </c>
      <c r="AA202" s="27">
        <v>39</v>
      </c>
      <c r="AB202" s="18">
        <v>104</v>
      </c>
      <c r="AC202" s="25" t="s">
        <v>144</v>
      </c>
      <c r="AD202" s="24" t="s">
        <v>132</v>
      </c>
      <c r="AE202" s="27">
        <v>72</v>
      </c>
    </row>
    <row r="203" spans="1:31" ht="16.5" customHeight="1">
      <c r="A203" s="7"/>
      <c r="B203" s="7"/>
      <c r="C203" s="7"/>
      <c r="D203" s="7"/>
      <c r="E203" s="7" t="s">
        <v>416</v>
      </c>
      <c r="F203" s="7"/>
      <c r="G203" s="7"/>
      <c r="H203" s="7"/>
      <c r="I203" s="7"/>
      <c r="J203" s="7"/>
      <c r="K203" s="7"/>
      <c r="L203" s="9" t="s">
        <v>413</v>
      </c>
      <c r="M203" s="18">
        <v>115</v>
      </c>
      <c r="N203" s="27">
        <v>81</v>
      </c>
      <c r="O203" s="27">
        <v>81</v>
      </c>
      <c r="P203" s="18">
        <v>101</v>
      </c>
      <c r="Q203" s="25" t="s">
        <v>163</v>
      </c>
      <c r="R203" s="25" t="s">
        <v>163</v>
      </c>
      <c r="S203" s="25" t="s">
        <v>144</v>
      </c>
      <c r="T203" s="25" t="s">
        <v>163</v>
      </c>
      <c r="U203" s="18">
        <v>125</v>
      </c>
      <c r="V203" s="7"/>
      <c r="W203" s="18">
        <v>117</v>
      </c>
      <c r="X203" s="27">
        <v>80</v>
      </c>
      <c r="Y203" s="27">
        <v>80</v>
      </c>
      <c r="Z203" s="18">
        <v>124</v>
      </c>
      <c r="AA203" s="18">
        <v>100</v>
      </c>
      <c r="AB203" s="18">
        <v>244</v>
      </c>
      <c r="AC203" s="25" t="s">
        <v>144</v>
      </c>
      <c r="AD203" s="18">
        <v>239</v>
      </c>
      <c r="AE203" s="27">
        <v>96</v>
      </c>
    </row>
    <row r="204" spans="1:31" ht="16.5" customHeight="1">
      <c r="A204" s="7"/>
      <c r="B204" s="7"/>
      <c r="C204" s="7"/>
      <c r="D204" s="7"/>
      <c r="E204" s="7" t="s">
        <v>417</v>
      </c>
      <c r="F204" s="7"/>
      <c r="G204" s="7"/>
      <c r="H204" s="7"/>
      <c r="I204" s="7"/>
      <c r="J204" s="7"/>
      <c r="K204" s="7"/>
      <c r="L204" s="9" t="s">
        <v>413</v>
      </c>
      <c r="M204" s="25" t="s">
        <v>163</v>
      </c>
      <c r="N204" s="25" t="s">
        <v>163</v>
      </c>
      <c r="O204" s="25" t="s">
        <v>163</v>
      </c>
      <c r="P204" s="25" t="s">
        <v>163</v>
      </c>
      <c r="Q204" s="25" t="s">
        <v>163</v>
      </c>
      <c r="R204" s="25" t="s">
        <v>163</v>
      </c>
      <c r="S204" s="25" t="s">
        <v>144</v>
      </c>
      <c r="T204" s="25" t="s">
        <v>163</v>
      </c>
      <c r="U204" s="18">
        <v>307</v>
      </c>
      <c r="V204" s="7"/>
      <c r="W204" s="18">
        <v>309</v>
      </c>
      <c r="X204" s="18">
        <v>178</v>
      </c>
      <c r="Y204" s="18">
        <v>248</v>
      </c>
      <c r="Z204" s="18">
        <v>152</v>
      </c>
      <c r="AA204" s="27">
        <v>89</v>
      </c>
      <c r="AB204" s="25" t="s">
        <v>163</v>
      </c>
      <c r="AC204" s="25" t="s">
        <v>144</v>
      </c>
      <c r="AD204" s="18">
        <v>354</v>
      </c>
      <c r="AE204" s="18">
        <v>219</v>
      </c>
    </row>
    <row r="205" spans="1:31" ht="16.5" customHeight="1">
      <c r="A205" s="7"/>
      <c r="B205" s="7"/>
      <c r="C205" s="7"/>
      <c r="D205" s="7"/>
      <c r="E205" s="7" t="s">
        <v>418</v>
      </c>
      <c r="F205" s="7"/>
      <c r="G205" s="7"/>
      <c r="H205" s="7"/>
      <c r="I205" s="7"/>
      <c r="J205" s="7"/>
      <c r="K205" s="7"/>
      <c r="L205" s="9" t="s">
        <v>413</v>
      </c>
      <c r="M205" s="18">
        <v>324</v>
      </c>
      <c r="N205" s="25" t="s">
        <v>163</v>
      </c>
      <c r="O205" s="18">
        <v>148</v>
      </c>
      <c r="P205" s="25" t="s">
        <v>163</v>
      </c>
      <c r="Q205" s="25" t="s">
        <v>163</v>
      </c>
      <c r="R205" s="25" t="s">
        <v>163</v>
      </c>
      <c r="S205" s="25" t="s">
        <v>144</v>
      </c>
      <c r="T205" s="25" t="s">
        <v>163</v>
      </c>
      <c r="U205" s="18">
        <v>251</v>
      </c>
      <c r="V205" s="7"/>
      <c r="W205" s="18">
        <v>295</v>
      </c>
      <c r="X205" s="18">
        <v>212</v>
      </c>
      <c r="Y205" s="18">
        <v>166</v>
      </c>
      <c r="Z205" s="18">
        <v>111</v>
      </c>
      <c r="AA205" s="18">
        <v>188</v>
      </c>
      <c r="AB205" s="18">
        <v>378</v>
      </c>
      <c r="AC205" s="25" t="s">
        <v>144</v>
      </c>
      <c r="AD205" s="25" t="s">
        <v>163</v>
      </c>
      <c r="AE205" s="18">
        <v>215</v>
      </c>
    </row>
    <row r="206" spans="1:31" ht="16.5" customHeight="1">
      <c r="A206" s="7"/>
      <c r="B206" s="7"/>
      <c r="C206" s="7"/>
      <c r="D206" s="7"/>
      <c r="E206" s="7" t="s">
        <v>419</v>
      </c>
      <c r="F206" s="7"/>
      <c r="G206" s="7"/>
      <c r="H206" s="7"/>
      <c r="I206" s="7"/>
      <c r="J206" s="7"/>
      <c r="K206" s="7"/>
      <c r="L206" s="9" t="s">
        <v>413</v>
      </c>
      <c r="M206" s="18">
        <v>309</v>
      </c>
      <c r="N206" s="25" t="s">
        <v>163</v>
      </c>
      <c r="O206" s="18">
        <v>178</v>
      </c>
      <c r="P206" s="25" t="s">
        <v>163</v>
      </c>
      <c r="Q206" s="25" t="s">
        <v>163</v>
      </c>
      <c r="R206" s="25" t="s">
        <v>163</v>
      </c>
      <c r="S206" s="25" t="s">
        <v>144</v>
      </c>
      <c r="T206" s="25" t="s">
        <v>163</v>
      </c>
      <c r="U206" s="18">
        <v>249</v>
      </c>
      <c r="V206" s="7"/>
      <c r="W206" s="18">
        <v>327</v>
      </c>
      <c r="X206" s="18">
        <v>133</v>
      </c>
      <c r="Y206" s="18">
        <v>177</v>
      </c>
      <c r="Z206" s="18">
        <v>106</v>
      </c>
      <c r="AA206" s="18">
        <v>111</v>
      </c>
      <c r="AB206" s="18">
        <v>387</v>
      </c>
      <c r="AC206" s="25" t="s">
        <v>144</v>
      </c>
      <c r="AD206" s="25" t="s">
        <v>163</v>
      </c>
      <c r="AE206" s="18">
        <v>232</v>
      </c>
    </row>
    <row r="207" spans="1:31" ht="16.5" customHeight="1">
      <c r="A207" s="7"/>
      <c r="B207" s="7"/>
      <c r="C207" s="7"/>
      <c r="D207" s="7"/>
      <c r="E207" s="7" t="s">
        <v>420</v>
      </c>
      <c r="F207" s="7"/>
      <c r="G207" s="7"/>
      <c r="H207" s="7"/>
      <c r="I207" s="7"/>
      <c r="J207" s="7"/>
      <c r="K207" s="7"/>
      <c r="L207" s="9" t="s">
        <v>413</v>
      </c>
      <c r="M207" s="25" t="s">
        <v>163</v>
      </c>
      <c r="N207" s="25" t="s">
        <v>163</v>
      </c>
      <c r="O207" s="25" t="s">
        <v>163</v>
      </c>
      <c r="P207" s="18">
        <v>269</v>
      </c>
      <c r="Q207" s="25" t="s">
        <v>163</v>
      </c>
      <c r="R207" s="25" t="s">
        <v>163</v>
      </c>
      <c r="S207" s="25" t="s">
        <v>144</v>
      </c>
      <c r="T207" s="18">
        <v>852</v>
      </c>
      <c r="U207" s="18">
        <v>391</v>
      </c>
      <c r="V207" s="7"/>
      <c r="W207" s="18">
        <v>379</v>
      </c>
      <c r="X207" s="18">
        <v>509</v>
      </c>
      <c r="Y207" s="18">
        <v>348</v>
      </c>
      <c r="Z207" s="18">
        <v>342</v>
      </c>
      <c r="AA207" s="25" t="s">
        <v>163</v>
      </c>
      <c r="AB207" s="25" t="s">
        <v>163</v>
      </c>
      <c r="AC207" s="25" t="s">
        <v>144</v>
      </c>
      <c r="AD207" s="25" t="s">
        <v>163</v>
      </c>
      <c r="AE207" s="18">
        <v>376</v>
      </c>
    </row>
    <row r="208" spans="1:31" ht="16.5" customHeight="1">
      <c r="A208" s="7"/>
      <c r="B208" s="7"/>
      <c r="C208" s="7"/>
      <c r="D208" s="7"/>
      <c r="E208" s="7" t="s">
        <v>421</v>
      </c>
      <c r="F208" s="7"/>
      <c r="G208" s="7"/>
      <c r="H208" s="7"/>
      <c r="I208" s="7"/>
      <c r="J208" s="7"/>
      <c r="K208" s="7"/>
      <c r="L208" s="9" t="s">
        <v>413</v>
      </c>
      <c r="M208" s="25" t="s">
        <v>163</v>
      </c>
      <c r="N208" s="25" t="s">
        <v>163</v>
      </c>
      <c r="O208" s="18">
        <v>155</v>
      </c>
      <c r="P208" s="18">
        <v>147</v>
      </c>
      <c r="Q208" s="25" t="s">
        <v>163</v>
      </c>
      <c r="R208" s="25" t="s">
        <v>163</v>
      </c>
      <c r="S208" s="25" t="s">
        <v>144</v>
      </c>
      <c r="T208" s="25" t="s">
        <v>163</v>
      </c>
      <c r="U208" s="18">
        <v>202</v>
      </c>
      <c r="V208" s="7"/>
      <c r="W208" s="18">
        <v>316</v>
      </c>
      <c r="X208" s="18">
        <v>143</v>
      </c>
      <c r="Y208" s="18">
        <v>248</v>
      </c>
      <c r="Z208" s="18">
        <v>223</v>
      </c>
      <c r="AA208" s="18">
        <v>119</v>
      </c>
      <c r="AB208" s="18">
        <v>257</v>
      </c>
      <c r="AC208" s="25" t="s">
        <v>144</v>
      </c>
      <c r="AD208" s="25" t="s">
        <v>163</v>
      </c>
      <c r="AE208" s="18">
        <v>193</v>
      </c>
    </row>
    <row r="209" spans="1:31" ht="16.5" customHeight="1">
      <c r="A209" s="7"/>
      <c r="B209" s="7"/>
      <c r="C209" s="7"/>
      <c r="D209" s="7"/>
      <c r="E209" s="7" t="s">
        <v>422</v>
      </c>
      <c r="F209" s="7"/>
      <c r="G209" s="7"/>
      <c r="H209" s="7"/>
      <c r="I209" s="7"/>
      <c r="J209" s="7"/>
      <c r="K209" s="7"/>
      <c r="L209" s="9" t="s">
        <v>413</v>
      </c>
      <c r="M209" s="25" t="s">
        <v>163</v>
      </c>
      <c r="N209" s="25" t="s">
        <v>163</v>
      </c>
      <c r="O209" s="25" t="s">
        <v>163</v>
      </c>
      <c r="P209" s="25" t="s">
        <v>163</v>
      </c>
      <c r="Q209" s="25" t="s">
        <v>163</v>
      </c>
      <c r="R209" s="25" t="s">
        <v>163</v>
      </c>
      <c r="S209" s="25" t="s">
        <v>144</v>
      </c>
      <c r="T209" s="25" t="s">
        <v>163</v>
      </c>
      <c r="U209" s="25" t="s">
        <v>163</v>
      </c>
      <c r="V209" s="7"/>
      <c r="W209" s="18">
        <v>206</v>
      </c>
      <c r="X209" s="18">
        <v>105</v>
      </c>
      <c r="Y209" s="27">
        <v>87</v>
      </c>
      <c r="Z209" s="18">
        <v>116</v>
      </c>
      <c r="AA209" s="18">
        <v>139</v>
      </c>
      <c r="AB209" s="25" t="s">
        <v>163</v>
      </c>
      <c r="AC209" s="25" t="s">
        <v>144</v>
      </c>
      <c r="AD209" s="25" t="s">
        <v>163</v>
      </c>
      <c r="AE209" s="18">
        <v>125</v>
      </c>
    </row>
    <row r="210" spans="1:31" ht="16.5" customHeight="1">
      <c r="A210" s="7"/>
      <c r="B210" s="7"/>
      <c r="C210" s="7"/>
      <c r="D210" s="7"/>
      <c r="E210" s="7" t="s">
        <v>423</v>
      </c>
      <c r="F210" s="7"/>
      <c r="G210" s="7"/>
      <c r="H210" s="7"/>
      <c r="I210" s="7"/>
      <c r="J210" s="7"/>
      <c r="K210" s="7"/>
      <c r="L210" s="9" t="s">
        <v>413</v>
      </c>
      <c r="M210" s="25" t="s">
        <v>163</v>
      </c>
      <c r="N210" s="25" t="s">
        <v>163</v>
      </c>
      <c r="O210" s="25" t="s">
        <v>163</v>
      </c>
      <c r="P210" s="25" t="s">
        <v>163</v>
      </c>
      <c r="Q210" s="25" t="s">
        <v>163</v>
      </c>
      <c r="R210" s="25" t="s">
        <v>163</v>
      </c>
      <c r="S210" s="25" t="s">
        <v>144</v>
      </c>
      <c r="T210" s="25" t="s">
        <v>163</v>
      </c>
      <c r="U210" s="18">
        <v>362</v>
      </c>
      <c r="V210" s="7"/>
      <c r="W210" s="18">
        <v>364</v>
      </c>
      <c r="X210" s="18">
        <v>373</v>
      </c>
      <c r="Y210" s="18">
        <v>335</v>
      </c>
      <c r="Z210" s="18">
        <v>345</v>
      </c>
      <c r="AA210" s="18">
        <v>387</v>
      </c>
      <c r="AB210" s="25" t="s">
        <v>163</v>
      </c>
      <c r="AC210" s="25" t="s">
        <v>144</v>
      </c>
      <c r="AD210" s="25" t="s">
        <v>163</v>
      </c>
      <c r="AE210" s="18">
        <v>365</v>
      </c>
    </row>
    <row r="211" spans="1:31" ht="16.5" customHeight="1">
      <c r="A211" s="7"/>
      <c r="B211" s="7"/>
      <c r="C211" s="7"/>
      <c r="D211" s="7"/>
      <c r="E211" s="7" t="s">
        <v>424</v>
      </c>
      <c r="F211" s="7"/>
      <c r="G211" s="7"/>
      <c r="H211" s="7"/>
      <c r="I211" s="7"/>
      <c r="J211" s="7"/>
      <c r="K211" s="7"/>
      <c r="L211" s="9" t="s">
        <v>413</v>
      </c>
      <c r="M211" s="18">
        <v>360</v>
      </c>
      <c r="N211" s="18">
        <v>247</v>
      </c>
      <c r="O211" s="18">
        <v>324</v>
      </c>
      <c r="P211" s="18">
        <v>347</v>
      </c>
      <c r="Q211" s="25" t="s">
        <v>163</v>
      </c>
      <c r="R211" s="25" t="s">
        <v>163</v>
      </c>
      <c r="S211" s="25" t="s">
        <v>144</v>
      </c>
      <c r="T211" s="25" t="s">
        <v>163</v>
      </c>
      <c r="U211" s="18">
        <v>353</v>
      </c>
      <c r="V211" s="7"/>
      <c r="W211" s="18">
        <v>361</v>
      </c>
      <c r="X211" s="18">
        <v>269</v>
      </c>
      <c r="Y211" s="18">
        <v>313</v>
      </c>
      <c r="Z211" s="18">
        <v>342</v>
      </c>
      <c r="AA211" s="18">
        <v>366</v>
      </c>
      <c r="AB211" s="18">
        <v>494</v>
      </c>
      <c r="AC211" s="25" t="s">
        <v>144</v>
      </c>
      <c r="AD211" s="18">
        <v>224</v>
      </c>
      <c r="AE211" s="18">
        <v>350</v>
      </c>
    </row>
    <row r="212" spans="1:31" ht="16.5" customHeight="1">
      <c r="A212" s="7"/>
      <c r="B212" s="7"/>
      <c r="C212" s="7"/>
      <c r="D212" s="7"/>
      <c r="E212" s="7" t="s">
        <v>425</v>
      </c>
      <c r="F212" s="7"/>
      <c r="G212" s="7"/>
      <c r="H212" s="7"/>
      <c r="I212" s="7"/>
      <c r="J212" s="7"/>
      <c r="K212" s="7"/>
      <c r="L212" s="9" t="s">
        <v>413</v>
      </c>
      <c r="M212" s="25" t="s">
        <v>163</v>
      </c>
      <c r="N212" s="25" t="s">
        <v>163</v>
      </c>
      <c r="O212" s="25" t="s">
        <v>163</v>
      </c>
      <c r="P212" s="25" t="s">
        <v>163</v>
      </c>
      <c r="Q212" s="25" t="s">
        <v>163</v>
      </c>
      <c r="R212" s="25" t="s">
        <v>163</v>
      </c>
      <c r="S212" s="25" t="s">
        <v>144</v>
      </c>
      <c r="T212" s="25" t="s">
        <v>163</v>
      </c>
      <c r="U212" s="18">
        <v>348</v>
      </c>
      <c r="V212" s="7"/>
      <c r="W212" s="18">
        <v>356</v>
      </c>
      <c r="X212" s="18">
        <v>339</v>
      </c>
      <c r="Y212" s="18">
        <v>270</v>
      </c>
      <c r="Z212" s="18">
        <v>248</v>
      </c>
      <c r="AA212" s="18">
        <v>356</v>
      </c>
      <c r="AB212" s="18">
        <v>466</v>
      </c>
      <c r="AC212" s="25" t="s">
        <v>144</v>
      </c>
      <c r="AD212" s="25" t="s">
        <v>163</v>
      </c>
      <c r="AE212" s="18">
        <v>349</v>
      </c>
    </row>
    <row r="213" spans="1:31" ht="16.5" customHeight="1">
      <c r="A213" s="7"/>
      <c r="B213" s="7"/>
      <c r="C213" s="7"/>
      <c r="D213" s="7"/>
      <c r="E213" s="7" t="s">
        <v>426</v>
      </c>
      <c r="F213" s="7"/>
      <c r="G213" s="7"/>
      <c r="H213" s="7"/>
      <c r="I213" s="7"/>
      <c r="J213" s="7"/>
      <c r="K213" s="7"/>
      <c r="L213" s="9" t="s">
        <v>413</v>
      </c>
      <c r="M213" s="18">
        <v>361</v>
      </c>
      <c r="N213" s="25" t="s">
        <v>163</v>
      </c>
      <c r="O213" s="25" t="s">
        <v>163</v>
      </c>
      <c r="P213" s="25" t="s">
        <v>163</v>
      </c>
      <c r="Q213" s="25" t="s">
        <v>163</v>
      </c>
      <c r="R213" s="25" t="s">
        <v>163</v>
      </c>
      <c r="S213" s="25" t="s">
        <v>144</v>
      </c>
      <c r="T213" s="25" t="s">
        <v>163</v>
      </c>
      <c r="U213" s="18">
        <v>362</v>
      </c>
      <c r="V213" s="7"/>
      <c r="W213" s="18">
        <v>362</v>
      </c>
      <c r="X213" s="18">
        <v>391</v>
      </c>
      <c r="Y213" s="18">
        <v>323</v>
      </c>
      <c r="Z213" s="18">
        <v>334</v>
      </c>
      <c r="AA213" s="18">
        <v>365</v>
      </c>
      <c r="AB213" s="18">
        <v>664</v>
      </c>
      <c r="AC213" s="25" t="s">
        <v>144</v>
      </c>
      <c r="AD213" s="25" t="s">
        <v>163</v>
      </c>
      <c r="AE213" s="18">
        <v>361</v>
      </c>
    </row>
    <row r="214" spans="1:31" ht="29.45" customHeight="1">
      <c r="A214" s="7"/>
      <c r="B214" s="7"/>
      <c r="C214" s="7"/>
      <c r="D214" s="7"/>
      <c r="E214" s="69" t="s">
        <v>427</v>
      </c>
      <c r="F214" s="69"/>
      <c r="G214" s="69"/>
      <c r="H214" s="69"/>
      <c r="I214" s="69"/>
      <c r="J214" s="69"/>
      <c r="K214" s="69"/>
      <c r="L214" s="9" t="s">
        <v>413</v>
      </c>
      <c r="M214" s="25" t="s">
        <v>163</v>
      </c>
      <c r="N214" s="25" t="s">
        <v>163</v>
      </c>
      <c r="O214" s="25" t="s">
        <v>163</v>
      </c>
      <c r="P214" s="25" t="s">
        <v>163</v>
      </c>
      <c r="Q214" s="25" t="s">
        <v>163</v>
      </c>
      <c r="R214" s="25" t="s">
        <v>163</v>
      </c>
      <c r="S214" s="25" t="s">
        <v>144</v>
      </c>
      <c r="T214" s="24" t="s">
        <v>132</v>
      </c>
      <c r="U214" s="25" t="s">
        <v>163</v>
      </c>
      <c r="V214" s="7"/>
      <c r="W214" s="18">
        <v>347</v>
      </c>
      <c r="X214" s="18">
        <v>349</v>
      </c>
      <c r="Y214" s="18">
        <v>338</v>
      </c>
      <c r="Z214" s="18">
        <v>250</v>
      </c>
      <c r="AA214" s="18">
        <v>363</v>
      </c>
      <c r="AB214" s="25" t="s">
        <v>163</v>
      </c>
      <c r="AC214" s="25" t="s">
        <v>144</v>
      </c>
      <c r="AD214" s="25" t="s">
        <v>163</v>
      </c>
      <c r="AE214" s="18">
        <v>347</v>
      </c>
    </row>
    <row r="215" spans="1:31" ht="16.5" customHeight="1">
      <c r="A215" s="7"/>
      <c r="B215" s="7"/>
      <c r="C215" s="7"/>
      <c r="D215" s="7"/>
      <c r="E215" s="7" t="s">
        <v>442</v>
      </c>
      <c r="F215" s="7"/>
      <c r="G215" s="7"/>
      <c r="H215" s="7"/>
      <c r="I215" s="7"/>
      <c r="J215" s="7"/>
      <c r="K215" s="7"/>
      <c r="L215" s="9" t="s">
        <v>413</v>
      </c>
      <c r="M215" s="18">
        <v>341</v>
      </c>
      <c r="N215" s="18">
        <v>196</v>
      </c>
      <c r="O215" s="18">
        <v>210</v>
      </c>
      <c r="P215" s="18">
        <v>182</v>
      </c>
      <c r="Q215" s="18">
        <v>194</v>
      </c>
      <c r="R215" s="18">
        <v>405</v>
      </c>
      <c r="S215" s="25" t="s">
        <v>144</v>
      </c>
      <c r="T215" s="18">
        <v>304</v>
      </c>
      <c r="U215" s="18">
        <v>300</v>
      </c>
      <c r="V215" s="7"/>
      <c r="W215" s="18">
        <v>328</v>
      </c>
      <c r="X215" s="18">
        <v>173</v>
      </c>
      <c r="Y215" s="18">
        <v>172</v>
      </c>
      <c r="Z215" s="18">
        <v>161</v>
      </c>
      <c r="AA215" s="18">
        <v>236</v>
      </c>
      <c r="AB215" s="18">
        <v>446</v>
      </c>
      <c r="AC215" s="25" t="s">
        <v>144</v>
      </c>
      <c r="AD215" s="18">
        <v>203</v>
      </c>
      <c r="AE215" s="18">
        <v>262</v>
      </c>
    </row>
    <row r="216" spans="1:31" ht="16.5" customHeight="1">
      <c r="A216" s="7"/>
      <c r="B216" s="7"/>
      <c r="C216" s="7" t="s">
        <v>87</v>
      </c>
      <c r="D216" s="7"/>
      <c r="E216" s="7"/>
      <c r="F216" s="7"/>
      <c r="G216" s="7"/>
      <c r="H216" s="7"/>
      <c r="I216" s="7"/>
      <c r="J216" s="7"/>
      <c r="K216" s="7"/>
      <c r="L216" s="9"/>
      <c r="M216" s="10"/>
      <c r="N216" s="10"/>
      <c r="O216" s="10"/>
      <c r="P216" s="10"/>
      <c r="Q216" s="10"/>
      <c r="R216" s="10"/>
      <c r="S216" s="10"/>
      <c r="T216" s="10"/>
      <c r="U216" s="10"/>
      <c r="V216" s="7"/>
      <c r="W216" s="10"/>
      <c r="X216" s="10"/>
      <c r="Y216" s="10"/>
      <c r="Z216" s="10"/>
      <c r="AA216" s="10"/>
      <c r="AB216" s="10"/>
      <c r="AC216" s="10"/>
      <c r="AD216" s="10"/>
      <c r="AE216" s="10"/>
    </row>
    <row r="217" spans="1:31" ht="16.5" customHeight="1">
      <c r="A217" s="7"/>
      <c r="B217" s="7"/>
      <c r="C217" s="7"/>
      <c r="D217" s="7" t="s">
        <v>411</v>
      </c>
      <c r="E217" s="7"/>
      <c r="F217" s="7"/>
      <c r="G217" s="7"/>
      <c r="H217" s="7"/>
      <c r="I217" s="7"/>
      <c r="J217" s="7"/>
      <c r="K217" s="7"/>
      <c r="L217" s="9"/>
      <c r="M217" s="10"/>
      <c r="N217" s="10"/>
      <c r="O217" s="10"/>
      <c r="P217" s="10"/>
      <c r="Q217" s="10"/>
      <c r="R217" s="10"/>
      <c r="S217" s="10"/>
      <c r="T217" s="10"/>
      <c r="U217" s="10"/>
      <c r="V217" s="7"/>
      <c r="W217" s="10"/>
      <c r="X217" s="10"/>
      <c r="Y217" s="10"/>
      <c r="Z217" s="10"/>
      <c r="AA217" s="10"/>
      <c r="AB217" s="10"/>
      <c r="AC217" s="10"/>
      <c r="AD217" s="10"/>
      <c r="AE217" s="10"/>
    </row>
    <row r="218" spans="1:31" ht="16.5" customHeight="1">
      <c r="A218" s="7"/>
      <c r="B218" s="7"/>
      <c r="C218" s="7"/>
      <c r="D218" s="7"/>
      <c r="E218" s="7" t="s">
        <v>412</v>
      </c>
      <c r="F218" s="7"/>
      <c r="G218" s="7"/>
      <c r="H218" s="7"/>
      <c r="I218" s="7"/>
      <c r="J218" s="7"/>
      <c r="K218" s="7"/>
      <c r="L218" s="9" t="s">
        <v>413</v>
      </c>
      <c r="M218" s="18">
        <v>245</v>
      </c>
      <c r="N218" s="25" t="s">
        <v>163</v>
      </c>
      <c r="O218" s="27">
        <v>82</v>
      </c>
      <c r="P218" s="27">
        <v>78</v>
      </c>
      <c r="Q218" s="25" t="s">
        <v>163</v>
      </c>
      <c r="R218" s="25" t="s">
        <v>163</v>
      </c>
      <c r="S218" s="25" t="s">
        <v>163</v>
      </c>
      <c r="T218" s="18">
        <v>160</v>
      </c>
      <c r="U218" s="18">
        <v>142</v>
      </c>
      <c r="V218" s="7"/>
      <c r="W218" s="18">
        <v>221</v>
      </c>
      <c r="X218" s="27">
        <v>35</v>
      </c>
      <c r="Y218" s="27">
        <v>56</v>
      </c>
      <c r="Z218" s="27">
        <v>41</v>
      </c>
      <c r="AA218" s="18">
        <v>100</v>
      </c>
      <c r="AB218" s="18">
        <v>273</v>
      </c>
      <c r="AC218" s="18">
        <v>107</v>
      </c>
      <c r="AD218" s="18">
        <v>127</v>
      </c>
      <c r="AE218" s="27">
        <v>83</v>
      </c>
    </row>
    <row r="219" spans="1:31" ht="16.5" customHeight="1">
      <c r="A219" s="7"/>
      <c r="B219" s="7"/>
      <c r="C219" s="7"/>
      <c r="D219" s="7"/>
      <c r="E219" s="7" t="s">
        <v>414</v>
      </c>
      <c r="F219" s="7"/>
      <c r="G219" s="7"/>
      <c r="H219" s="7"/>
      <c r="I219" s="7"/>
      <c r="J219" s="7"/>
      <c r="K219" s="7"/>
      <c r="L219" s="9" t="s">
        <v>413</v>
      </c>
      <c r="M219" s="27">
        <v>54</v>
      </c>
      <c r="N219" s="25" t="s">
        <v>163</v>
      </c>
      <c r="O219" s="27">
        <v>40</v>
      </c>
      <c r="P219" s="27">
        <v>43</v>
      </c>
      <c r="Q219" s="25" t="s">
        <v>163</v>
      </c>
      <c r="R219" s="25" t="s">
        <v>163</v>
      </c>
      <c r="S219" s="25" t="s">
        <v>163</v>
      </c>
      <c r="T219" s="25" t="s">
        <v>163</v>
      </c>
      <c r="U219" s="27">
        <v>46</v>
      </c>
      <c r="V219" s="7"/>
      <c r="W219" s="27">
        <v>56</v>
      </c>
      <c r="X219" s="27">
        <v>36</v>
      </c>
      <c r="Y219" s="27">
        <v>38</v>
      </c>
      <c r="Z219" s="27">
        <v>30</v>
      </c>
      <c r="AA219" s="27">
        <v>34</v>
      </c>
      <c r="AB219" s="27">
        <v>59</v>
      </c>
      <c r="AC219" s="27">
        <v>70</v>
      </c>
      <c r="AD219" s="27">
        <v>39</v>
      </c>
      <c r="AE219" s="27">
        <v>43</v>
      </c>
    </row>
    <row r="220" spans="1:31" ht="29.45" customHeight="1">
      <c r="A220" s="7"/>
      <c r="B220" s="7"/>
      <c r="C220" s="7"/>
      <c r="D220" s="7"/>
      <c r="E220" s="69" t="s">
        <v>415</v>
      </c>
      <c r="F220" s="69"/>
      <c r="G220" s="69"/>
      <c r="H220" s="69"/>
      <c r="I220" s="69"/>
      <c r="J220" s="69"/>
      <c r="K220" s="69"/>
      <c r="L220" s="9" t="s">
        <v>413</v>
      </c>
      <c r="M220" s="25" t="s">
        <v>163</v>
      </c>
      <c r="N220" s="25" t="s">
        <v>163</v>
      </c>
      <c r="O220" s="25" t="s">
        <v>163</v>
      </c>
      <c r="P220" s="25" t="s">
        <v>163</v>
      </c>
      <c r="Q220" s="25" t="s">
        <v>163</v>
      </c>
      <c r="R220" s="25" t="s">
        <v>163</v>
      </c>
      <c r="S220" s="25" t="s">
        <v>163</v>
      </c>
      <c r="T220" s="24" t="s">
        <v>132</v>
      </c>
      <c r="U220" s="27">
        <v>11</v>
      </c>
      <c r="V220" s="7"/>
      <c r="W220" s="27">
        <v>28</v>
      </c>
      <c r="X220" s="27">
        <v>18</v>
      </c>
      <c r="Y220" s="24">
        <v>8</v>
      </c>
      <c r="Z220" s="27">
        <v>11</v>
      </c>
      <c r="AA220" s="27">
        <v>14</v>
      </c>
      <c r="AB220" s="27">
        <v>13</v>
      </c>
      <c r="AC220" s="25" t="s">
        <v>163</v>
      </c>
      <c r="AD220" s="24" t="s">
        <v>132</v>
      </c>
      <c r="AE220" s="27">
        <v>14</v>
      </c>
    </row>
    <row r="221" spans="1:31" ht="16.5" customHeight="1">
      <c r="A221" s="7"/>
      <c r="B221" s="7"/>
      <c r="C221" s="7"/>
      <c r="D221" s="7"/>
      <c r="E221" s="7" t="s">
        <v>416</v>
      </c>
      <c r="F221" s="7"/>
      <c r="G221" s="7"/>
      <c r="H221" s="7"/>
      <c r="I221" s="7"/>
      <c r="J221" s="7"/>
      <c r="K221" s="7"/>
      <c r="L221" s="9" t="s">
        <v>413</v>
      </c>
      <c r="M221" s="27">
        <v>29</v>
      </c>
      <c r="N221" s="27">
        <v>18</v>
      </c>
      <c r="O221" s="27">
        <v>23</v>
      </c>
      <c r="P221" s="27">
        <v>18</v>
      </c>
      <c r="Q221" s="25" t="s">
        <v>163</v>
      </c>
      <c r="R221" s="25" t="s">
        <v>163</v>
      </c>
      <c r="S221" s="25" t="s">
        <v>163</v>
      </c>
      <c r="T221" s="27">
        <v>54</v>
      </c>
      <c r="U221" s="27">
        <v>26</v>
      </c>
      <c r="V221" s="7"/>
      <c r="W221" s="27">
        <v>29</v>
      </c>
      <c r="X221" s="27">
        <v>20</v>
      </c>
      <c r="Y221" s="27">
        <v>22</v>
      </c>
      <c r="Z221" s="27">
        <v>19</v>
      </c>
      <c r="AA221" s="27">
        <v>27</v>
      </c>
      <c r="AB221" s="27">
        <v>34</v>
      </c>
      <c r="AC221" s="27">
        <v>29</v>
      </c>
      <c r="AD221" s="27">
        <v>39</v>
      </c>
      <c r="AE221" s="27">
        <v>22</v>
      </c>
    </row>
    <row r="222" spans="1:31" ht="16.5" customHeight="1">
      <c r="A222" s="7"/>
      <c r="B222" s="7"/>
      <c r="C222" s="7"/>
      <c r="D222" s="7"/>
      <c r="E222" s="7" t="s">
        <v>417</v>
      </c>
      <c r="F222" s="7"/>
      <c r="G222" s="7"/>
      <c r="H222" s="7"/>
      <c r="I222" s="7"/>
      <c r="J222" s="7"/>
      <c r="K222" s="7"/>
      <c r="L222" s="9" t="s">
        <v>413</v>
      </c>
      <c r="M222" s="25" t="s">
        <v>163</v>
      </c>
      <c r="N222" s="25" t="s">
        <v>163</v>
      </c>
      <c r="O222" s="25" t="s">
        <v>163</v>
      </c>
      <c r="P222" s="25" t="s">
        <v>163</v>
      </c>
      <c r="Q222" s="25" t="s">
        <v>163</v>
      </c>
      <c r="R222" s="25" t="s">
        <v>163</v>
      </c>
      <c r="S222" s="24" t="s">
        <v>132</v>
      </c>
      <c r="T222" s="25" t="s">
        <v>163</v>
      </c>
      <c r="U222" s="27">
        <v>68</v>
      </c>
      <c r="V222" s="7"/>
      <c r="W222" s="27">
        <v>67</v>
      </c>
      <c r="X222" s="27">
        <v>58</v>
      </c>
      <c r="Y222" s="27">
        <v>50</v>
      </c>
      <c r="Z222" s="27">
        <v>48</v>
      </c>
      <c r="AA222" s="27">
        <v>30</v>
      </c>
      <c r="AB222" s="25" t="s">
        <v>163</v>
      </c>
      <c r="AC222" s="25" t="s">
        <v>163</v>
      </c>
      <c r="AD222" s="27">
        <v>30</v>
      </c>
      <c r="AE222" s="27">
        <v>56</v>
      </c>
    </row>
    <row r="223" spans="1:31" ht="16.5" customHeight="1">
      <c r="A223" s="7"/>
      <c r="B223" s="7"/>
      <c r="C223" s="7"/>
      <c r="D223" s="7"/>
      <c r="E223" s="7" t="s">
        <v>418</v>
      </c>
      <c r="F223" s="7"/>
      <c r="G223" s="7"/>
      <c r="H223" s="7"/>
      <c r="I223" s="7"/>
      <c r="J223" s="7"/>
      <c r="K223" s="7"/>
      <c r="L223" s="9" t="s">
        <v>413</v>
      </c>
      <c r="M223" s="25" t="s">
        <v>163</v>
      </c>
      <c r="N223" s="25" t="s">
        <v>163</v>
      </c>
      <c r="O223" s="27">
        <v>70</v>
      </c>
      <c r="P223" s="25" t="s">
        <v>163</v>
      </c>
      <c r="Q223" s="25" t="s">
        <v>163</v>
      </c>
      <c r="R223" s="25" t="s">
        <v>163</v>
      </c>
      <c r="S223" s="25" t="s">
        <v>163</v>
      </c>
      <c r="T223" s="25" t="s">
        <v>163</v>
      </c>
      <c r="U223" s="27">
        <v>69</v>
      </c>
      <c r="V223" s="7"/>
      <c r="W223" s="27">
        <v>60</v>
      </c>
      <c r="X223" s="27">
        <v>51</v>
      </c>
      <c r="Y223" s="27">
        <v>62</v>
      </c>
      <c r="Z223" s="27">
        <v>38</v>
      </c>
      <c r="AA223" s="27">
        <v>45</v>
      </c>
      <c r="AB223" s="27">
        <v>84</v>
      </c>
      <c r="AC223" s="27">
        <v>73</v>
      </c>
      <c r="AD223" s="25" t="s">
        <v>163</v>
      </c>
      <c r="AE223" s="27">
        <v>54</v>
      </c>
    </row>
    <row r="224" spans="1:31" ht="16.5" customHeight="1">
      <c r="A224" s="7"/>
      <c r="B224" s="7"/>
      <c r="C224" s="7"/>
      <c r="D224" s="7"/>
      <c r="E224" s="7" t="s">
        <v>419</v>
      </c>
      <c r="F224" s="7"/>
      <c r="G224" s="7"/>
      <c r="H224" s="7"/>
      <c r="I224" s="7"/>
      <c r="J224" s="7"/>
      <c r="K224" s="7"/>
      <c r="L224" s="9" t="s">
        <v>413</v>
      </c>
      <c r="M224" s="27">
        <v>63</v>
      </c>
      <c r="N224" s="25" t="s">
        <v>163</v>
      </c>
      <c r="O224" s="25" t="s">
        <v>163</v>
      </c>
      <c r="P224" s="25" t="s">
        <v>163</v>
      </c>
      <c r="Q224" s="25" t="s">
        <v>163</v>
      </c>
      <c r="R224" s="25" t="s">
        <v>163</v>
      </c>
      <c r="S224" s="25" t="s">
        <v>163</v>
      </c>
      <c r="T224" s="25" t="s">
        <v>163</v>
      </c>
      <c r="U224" s="27">
        <v>48</v>
      </c>
      <c r="V224" s="7"/>
      <c r="W224" s="27">
        <v>70</v>
      </c>
      <c r="X224" s="27">
        <v>42</v>
      </c>
      <c r="Y224" s="27">
        <v>47</v>
      </c>
      <c r="Z224" s="27">
        <v>35</v>
      </c>
      <c r="AA224" s="27">
        <v>32</v>
      </c>
      <c r="AB224" s="18">
        <v>109</v>
      </c>
      <c r="AC224" s="27">
        <v>73</v>
      </c>
      <c r="AD224" s="27">
        <v>51</v>
      </c>
      <c r="AE224" s="27">
        <v>51</v>
      </c>
    </row>
    <row r="225" spans="1:31" ht="16.5" customHeight="1">
      <c r="A225" s="7"/>
      <c r="B225" s="7"/>
      <c r="C225" s="7"/>
      <c r="D225" s="7"/>
      <c r="E225" s="7" t="s">
        <v>420</v>
      </c>
      <c r="F225" s="7"/>
      <c r="G225" s="7"/>
      <c r="H225" s="7"/>
      <c r="I225" s="7"/>
      <c r="J225" s="7"/>
      <c r="K225" s="7"/>
      <c r="L225" s="9" t="s">
        <v>413</v>
      </c>
      <c r="M225" s="25" t="s">
        <v>163</v>
      </c>
      <c r="N225" s="25" t="s">
        <v>163</v>
      </c>
      <c r="O225" s="25" t="s">
        <v>163</v>
      </c>
      <c r="P225" s="27">
        <v>68</v>
      </c>
      <c r="Q225" s="25" t="s">
        <v>163</v>
      </c>
      <c r="R225" s="25" t="s">
        <v>163</v>
      </c>
      <c r="S225" s="25" t="s">
        <v>163</v>
      </c>
      <c r="T225" s="18">
        <v>245</v>
      </c>
      <c r="U225" s="18">
        <v>149</v>
      </c>
      <c r="V225" s="7"/>
      <c r="W225" s="18">
        <v>307</v>
      </c>
      <c r="X225" s="18">
        <v>121</v>
      </c>
      <c r="Y225" s="27">
        <v>81</v>
      </c>
      <c r="Z225" s="18">
        <v>107</v>
      </c>
      <c r="AA225" s="25" t="s">
        <v>163</v>
      </c>
      <c r="AB225" s="25" t="s">
        <v>163</v>
      </c>
      <c r="AC225" s="25" t="s">
        <v>163</v>
      </c>
      <c r="AD225" s="25" t="s">
        <v>163</v>
      </c>
      <c r="AE225" s="18">
        <v>134</v>
      </c>
    </row>
    <row r="226" spans="1:31" ht="16.5" customHeight="1">
      <c r="A226" s="7"/>
      <c r="B226" s="7"/>
      <c r="C226" s="7"/>
      <c r="D226" s="7"/>
      <c r="E226" s="7" t="s">
        <v>421</v>
      </c>
      <c r="F226" s="7"/>
      <c r="G226" s="7"/>
      <c r="H226" s="7"/>
      <c r="I226" s="7"/>
      <c r="J226" s="7"/>
      <c r="K226" s="7"/>
      <c r="L226" s="9" t="s">
        <v>413</v>
      </c>
      <c r="M226" s="25" t="s">
        <v>163</v>
      </c>
      <c r="N226" s="25" t="s">
        <v>163</v>
      </c>
      <c r="O226" s="27">
        <v>51</v>
      </c>
      <c r="P226" s="27">
        <v>62</v>
      </c>
      <c r="Q226" s="25" t="s">
        <v>163</v>
      </c>
      <c r="R226" s="25" t="s">
        <v>163</v>
      </c>
      <c r="S226" s="25" t="s">
        <v>163</v>
      </c>
      <c r="T226" s="25" t="s">
        <v>163</v>
      </c>
      <c r="U226" s="27">
        <v>62</v>
      </c>
      <c r="V226" s="7"/>
      <c r="W226" s="27">
        <v>78</v>
      </c>
      <c r="X226" s="27">
        <v>47</v>
      </c>
      <c r="Y226" s="27">
        <v>51</v>
      </c>
      <c r="Z226" s="27">
        <v>66</v>
      </c>
      <c r="AA226" s="27">
        <v>56</v>
      </c>
      <c r="AB226" s="18">
        <v>141</v>
      </c>
      <c r="AC226" s="25" t="s">
        <v>163</v>
      </c>
      <c r="AD226" s="25" t="s">
        <v>163</v>
      </c>
      <c r="AE226" s="27">
        <v>55</v>
      </c>
    </row>
    <row r="227" spans="1:31" ht="16.5" customHeight="1">
      <c r="A227" s="7"/>
      <c r="B227" s="7"/>
      <c r="C227" s="7"/>
      <c r="D227" s="7"/>
      <c r="E227" s="7" t="s">
        <v>422</v>
      </c>
      <c r="F227" s="7"/>
      <c r="G227" s="7"/>
      <c r="H227" s="7"/>
      <c r="I227" s="7"/>
      <c r="J227" s="7"/>
      <c r="K227" s="7"/>
      <c r="L227" s="9" t="s">
        <v>413</v>
      </c>
      <c r="M227" s="25" t="s">
        <v>163</v>
      </c>
      <c r="N227" s="25" t="s">
        <v>163</v>
      </c>
      <c r="O227" s="25" t="s">
        <v>163</v>
      </c>
      <c r="P227" s="25" t="s">
        <v>163</v>
      </c>
      <c r="Q227" s="24" t="s">
        <v>132</v>
      </c>
      <c r="R227" s="25" t="s">
        <v>163</v>
      </c>
      <c r="S227" s="25" t="s">
        <v>163</v>
      </c>
      <c r="T227" s="24" t="s">
        <v>132</v>
      </c>
      <c r="U227" s="25" t="s">
        <v>163</v>
      </c>
      <c r="V227" s="7"/>
      <c r="W227" s="27">
        <v>58</v>
      </c>
      <c r="X227" s="27">
        <v>29</v>
      </c>
      <c r="Y227" s="27">
        <v>35</v>
      </c>
      <c r="Z227" s="27">
        <v>28</v>
      </c>
      <c r="AA227" s="27">
        <v>42</v>
      </c>
      <c r="AB227" s="25" t="s">
        <v>163</v>
      </c>
      <c r="AC227" s="25" t="s">
        <v>163</v>
      </c>
      <c r="AD227" s="25" t="s">
        <v>163</v>
      </c>
      <c r="AE227" s="27">
        <v>40</v>
      </c>
    </row>
    <row r="228" spans="1:31" ht="16.5" customHeight="1">
      <c r="A228" s="7"/>
      <c r="B228" s="7"/>
      <c r="C228" s="7"/>
      <c r="D228" s="7"/>
      <c r="E228" s="7" t="s">
        <v>423</v>
      </c>
      <c r="F228" s="7"/>
      <c r="G228" s="7"/>
      <c r="H228" s="7"/>
      <c r="I228" s="7"/>
      <c r="J228" s="7"/>
      <c r="K228" s="7"/>
      <c r="L228" s="9" t="s">
        <v>413</v>
      </c>
      <c r="M228" s="25" t="s">
        <v>163</v>
      </c>
      <c r="N228" s="25" t="s">
        <v>163</v>
      </c>
      <c r="O228" s="25" t="s">
        <v>163</v>
      </c>
      <c r="P228" s="25" t="s">
        <v>163</v>
      </c>
      <c r="Q228" s="25" t="s">
        <v>163</v>
      </c>
      <c r="R228" s="25" t="s">
        <v>163</v>
      </c>
      <c r="S228" s="25" t="s">
        <v>163</v>
      </c>
      <c r="T228" s="25" t="s">
        <v>163</v>
      </c>
      <c r="U228" s="25" t="s">
        <v>163</v>
      </c>
      <c r="V228" s="7"/>
      <c r="W228" s="18">
        <v>323</v>
      </c>
      <c r="X228" s="18">
        <v>132</v>
      </c>
      <c r="Y228" s="27">
        <v>84</v>
      </c>
      <c r="Z228" s="18">
        <v>183</v>
      </c>
      <c r="AA228" s="18">
        <v>170</v>
      </c>
      <c r="AB228" s="25" t="s">
        <v>163</v>
      </c>
      <c r="AC228" s="25" t="s">
        <v>163</v>
      </c>
      <c r="AD228" s="25" t="s">
        <v>163</v>
      </c>
      <c r="AE228" s="18">
        <v>215</v>
      </c>
    </row>
    <row r="229" spans="1:31" ht="16.5" customHeight="1">
      <c r="A229" s="7"/>
      <c r="B229" s="7"/>
      <c r="C229" s="7"/>
      <c r="D229" s="7"/>
      <c r="E229" s="7" t="s">
        <v>424</v>
      </c>
      <c r="F229" s="7"/>
      <c r="G229" s="7"/>
      <c r="H229" s="7"/>
      <c r="I229" s="7"/>
      <c r="J229" s="7"/>
      <c r="K229" s="7"/>
      <c r="L229" s="9" t="s">
        <v>413</v>
      </c>
      <c r="M229" s="18">
        <v>201</v>
      </c>
      <c r="N229" s="18">
        <v>102</v>
      </c>
      <c r="O229" s="27">
        <v>78</v>
      </c>
      <c r="P229" s="25" t="s">
        <v>163</v>
      </c>
      <c r="Q229" s="25" t="s">
        <v>163</v>
      </c>
      <c r="R229" s="25" t="s">
        <v>163</v>
      </c>
      <c r="S229" s="25" t="s">
        <v>163</v>
      </c>
      <c r="T229" s="25" t="s">
        <v>163</v>
      </c>
      <c r="U229" s="18">
        <v>111</v>
      </c>
      <c r="V229" s="7"/>
      <c r="W229" s="18">
        <v>265</v>
      </c>
      <c r="X229" s="18">
        <v>106</v>
      </c>
      <c r="Y229" s="27">
        <v>73</v>
      </c>
      <c r="Z229" s="18">
        <v>120</v>
      </c>
      <c r="AA229" s="27">
        <v>77</v>
      </c>
      <c r="AB229" s="18">
        <v>219</v>
      </c>
      <c r="AC229" s="18">
        <v>266</v>
      </c>
      <c r="AD229" s="27">
        <v>70</v>
      </c>
      <c r="AE229" s="18">
        <v>124</v>
      </c>
    </row>
    <row r="230" spans="1:31" ht="16.5" customHeight="1">
      <c r="A230" s="7"/>
      <c r="B230" s="7"/>
      <c r="C230" s="7"/>
      <c r="D230" s="7"/>
      <c r="E230" s="7" t="s">
        <v>425</v>
      </c>
      <c r="F230" s="7"/>
      <c r="G230" s="7"/>
      <c r="H230" s="7"/>
      <c r="I230" s="7"/>
      <c r="J230" s="7"/>
      <c r="K230" s="7"/>
      <c r="L230" s="9" t="s">
        <v>413</v>
      </c>
      <c r="M230" s="25" t="s">
        <v>163</v>
      </c>
      <c r="N230" s="25" t="s">
        <v>163</v>
      </c>
      <c r="O230" s="25" t="s">
        <v>163</v>
      </c>
      <c r="P230" s="25" t="s">
        <v>163</v>
      </c>
      <c r="Q230" s="25" t="s">
        <v>163</v>
      </c>
      <c r="R230" s="25" t="s">
        <v>163</v>
      </c>
      <c r="S230" s="25" t="s">
        <v>163</v>
      </c>
      <c r="T230" s="25" t="s">
        <v>163</v>
      </c>
      <c r="U230" s="18">
        <v>151</v>
      </c>
      <c r="V230" s="7"/>
      <c r="W230" s="18">
        <v>206</v>
      </c>
      <c r="X230" s="18">
        <v>105</v>
      </c>
      <c r="Y230" s="27">
        <v>57</v>
      </c>
      <c r="Z230" s="27">
        <v>84</v>
      </c>
      <c r="AA230" s="18">
        <v>117</v>
      </c>
      <c r="AB230" s="18">
        <v>275</v>
      </c>
      <c r="AC230" s="18">
        <v>128</v>
      </c>
      <c r="AD230" s="25" t="s">
        <v>163</v>
      </c>
      <c r="AE230" s="18">
        <v>109</v>
      </c>
    </row>
    <row r="231" spans="1:31" ht="16.5" customHeight="1">
      <c r="A231" s="7"/>
      <c r="B231" s="7"/>
      <c r="C231" s="7"/>
      <c r="D231" s="7"/>
      <c r="E231" s="7" t="s">
        <v>426</v>
      </c>
      <c r="F231" s="7"/>
      <c r="G231" s="7"/>
      <c r="H231" s="7"/>
      <c r="I231" s="7"/>
      <c r="J231" s="7"/>
      <c r="K231" s="7"/>
      <c r="L231" s="9" t="s">
        <v>413</v>
      </c>
      <c r="M231" s="18">
        <v>314</v>
      </c>
      <c r="N231" s="25" t="s">
        <v>163</v>
      </c>
      <c r="O231" s="25" t="s">
        <v>163</v>
      </c>
      <c r="P231" s="25" t="s">
        <v>163</v>
      </c>
      <c r="Q231" s="25" t="s">
        <v>163</v>
      </c>
      <c r="R231" s="25" t="s">
        <v>163</v>
      </c>
      <c r="S231" s="25" t="s">
        <v>163</v>
      </c>
      <c r="T231" s="25" t="s">
        <v>163</v>
      </c>
      <c r="U231" s="18">
        <v>263</v>
      </c>
      <c r="V231" s="7"/>
      <c r="W231" s="18">
        <v>289</v>
      </c>
      <c r="X231" s="18">
        <v>147</v>
      </c>
      <c r="Y231" s="27">
        <v>92</v>
      </c>
      <c r="Z231" s="18">
        <v>102</v>
      </c>
      <c r="AA231" s="18">
        <v>214</v>
      </c>
      <c r="AB231" s="18">
        <v>373</v>
      </c>
      <c r="AC231" s="18">
        <v>233</v>
      </c>
      <c r="AD231" s="25" t="s">
        <v>163</v>
      </c>
      <c r="AE231" s="18">
        <v>190</v>
      </c>
    </row>
    <row r="232" spans="1:31" ht="29.45" customHeight="1">
      <c r="A232" s="7"/>
      <c r="B232" s="7"/>
      <c r="C232" s="7"/>
      <c r="D232" s="7"/>
      <c r="E232" s="69" t="s">
        <v>427</v>
      </c>
      <c r="F232" s="69"/>
      <c r="G232" s="69"/>
      <c r="H232" s="69"/>
      <c r="I232" s="69"/>
      <c r="J232" s="69"/>
      <c r="K232" s="69"/>
      <c r="L232" s="9" t="s">
        <v>413</v>
      </c>
      <c r="M232" s="25" t="s">
        <v>163</v>
      </c>
      <c r="N232" s="25" t="s">
        <v>163</v>
      </c>
      <c r="O232" s="25" t="s">
        <v>163</v>
      </c>
      <c r="P232" s="25" t="s">
        <v>163</v>
      </c>
      <c r="Q232" s="25" t="s">
        <v>163</v>
      </c>
      <c r="R232" s="25" t="s">
        <v>163</v>
      </c>
      <c r="S232" s="25" t="s">
        <v>163</v>
      </c>
      <c r="T232" s="25" t="s">
        <v>163</v>
      </c>
      <c r="U232" s="25" t="s">
        <v>163</v>
      </c>
      <c r="V232" s="7"/>
      <c r="W232" s="18">
        <v>142</v>
      </c>
      <c r="X232" s="18">
        <v>112</v>
      </c>
      <c r="Y232" s="27">
        <v>40</v>
      </c>
      <c r="Z232" s="27">
        <v>73</v>
      </c>
      <c r="AA232" s="27">
        <v>77</v>
      </c>
      <c r="AB232" s="25" t="s">
        <v>163</v>
      </c>
      <c r="AC232" s="18">
        <v>117</v>
      </c>
      <c r="AD232" s="25" t="s">
        <v>163</v>
      </c>
      <c r="AE232" s="18">
        <v>105</v>
      </c>
    </row>
    <row r="233" spans="1:31" ht="16.5" customHeight="1">
      <c r="A233" s="7"/>
      <c r="B233" s="7"/>
      <c r="C233" s="7"/>
      <c r="D233" s="7"/>
      <c r="E233" s="7" t="s">
        <v>442</v>
      </c>
      <c r="F233" s="7"/>
      <c r="G233" s="7"/>
      <c r="H233" s="7"/>
      <c r="I233" s="7"/>
      <c r="J233" s="7"/>
      <c r="K233" s="7"/>
      <c r="L233" s="9" t="s">
        <v>413</v>
      </c>
      <c r="M233" s="27">
        <v>61</v>
      </c>
      <c r="N233" s="27">
        <v>36</v>
      </c>
      <c r="O233" s="27">
        <v>30</v>
      </c>
      <c r="P233" s="27">
        <v>35</v>
      </c>
      <c r="Q233" s="27">
        <v>33</v>
      </c>
      <c r="R233" s="27">
        <v>60</v>
      </c>
      <c r="S233" s="27">
        <v>44</v>
      </c>
      <c r="T233" s="27">
        <v>49</v>
      </c>
      <c r="U233" s="27">
        <v>42</v>
      </c>
      <c r="V233" s="7"/>
      <c r="W233" s="27">
        <v>53</v>
      </c>
      <c r="X233" s="27">
        <v>29</v>
      </c>
      <c r="Y233" s="27">
        <v>27</v>
      </c>
      <c r="Z233" s="27">
        <v>29</v>
      </c>
      <c r="AA233" s="27">
        <v>37</v>
      </c>
      <c r="AB233" s="27">
        <v>55</v>
      </c>
      <c r="AC233" s="27">
        <v>45</v>
      </c>
      <c r="AD233" s="27">
        <v>29</v>
      </c>
      <c r="AE233" s="27">
        <v>35</v>
      </c>
    </row>
    <row r="234" spans="1:31" ht="16.5" customHeight="1">
      <c r="A234" s="7"/>
      <c r="B234" s="7"/>
      <c r="C234" s="7"/>
      <c r="D234" s="7" t="s">
        <v>429</v>
      </c>
      <c r="E234" s="7"/>
      <c r="F234" s="7"/>
      <c r="G234" s="7"/>
      <c r="H234" s="7"/>
      <c r="I234" s="7"/>
      <c r="J234" s="7"/>
      <c r="K234" s="7"/>
      <c r="L234" s="9"/>
      <c r="M234" s="10"/>
      <c r="N234" s="10"/>
      <c r="O234" s="10"/>
      <c r="P234" s="10"/>
      <c r="Q234" s="10"/>
      <c r="R234" s="10"/>
      <c r="S234" s="10"/>
      <c r="T234" s="10"/>
      <c r="U234" s="10"/>
      <c r="V234" s="7"/>
      <c r="W234" s="10"/>
      <c r="X234" s="10"/>
      <c r="Y234" s="10"/>
      <c r="Z234" s="10"/>
      <c r="AA234" s="10"/>
      <c r="AB234" s="10"/>
      <c r="AC234" s="10"/>
      <c r="AD234" s="10"/>
      <c r="AE234" s="10"/>
    </row>
    <row r="235" spans="1:31" ht="16.5" customHeight="1">
      <c r="A235" s="7"/>
      <c r="B235" s="7"/>
      <c r="C235" s="7"/>
      <c r="D235" s="7"/>
      <c r="E235" s="7" t="s">
        <v>412</v>
      </c>
      <c r="F235" s="7"/>
      <c r="G235" s="7"/>
      <c r="H235" s="7"/>
      <c r="I235" s="7"/>
      <c r="J235" s="7"/>
      <c r="K235" s="7"/>
      <c r="L235" s="9" t="s">
        <v>413</v>
      </c>
      <c r="M235" s="18">
        <v>355</v>
      </c>
      <c r="N235" s="25" t="s">
        <v>163</v>
      </c>
      <c r="O235" s="18">
        <v>303</v>
      </c>
      <c r="P235" s="18">
        <v>233</v>
      </c>
      <c r="Q235" s="25" t="s">
        <v>163</v>
      </c>
      <c r="R235" s="25" t="s">
        <v>163</v>
      </c>
      <c r="S235" s="25" t="s">
        <v>163</v>
      </c>
      <c r="T235" s="18">
        <v>358</v>
      </c>
      <c r="U235" s="18">
        <v>345</v>
      </c>
      <c r="V235" s="7"/>
      <c r="W235" s="18">
        <v>351</v>
      </c>
      <c r="X235" s="18">
        <v>126</v>
      </c>
      <c r="Y235" s="18">
        <v>264</v>
      </c>
      <c r="Z235" s="18">
        <v>200</v>
      </c>
      <c r="AA235" s="18">
        <v>299</v>
      </c>
      <c r="AB235" s="18">
        <v>588</v>
      </c>
      <c r="AC235" s="18">
        <v>252</v>
      </c>
      <c r="AD235" s="18">
        <v>238</v>
      </c>
      <c r="AE235" s="18">
        <v>331</v>
      </c>
    </row>
    <row r="236" spans="1:31" ht="16.5" customHeight="1">
      <c r="A236" s="7"/>
      <c r="B236" s="7"/>
      <c r="C236" s="7"/>
      <c r="D236" s="7"/>
      <c r="E236" s="7" t="s">
        <v>414</v>
      </c>
      <c r="F236" s="7"/>
      <c r="G236" s="7"/>
      <c r="H236" s="7"/>
      <c r="I236" s="7"/>
      <c r="J236" s="7"/>
      <c r="K236" s="7"/>
      <c r="L236" s="9" t="s">
        <v>413</v>
      </c>
      <c r="M236" s="18">
        <v>246</v>
      </c>
      <c r="N236" s="25" t="s">
        <v>163</v>
      </c>
      <c r="O236" s="27">
        <v>86</v>
      </c>
      <c r="P236" s="27">
        <v>98</v>
      </c>
      <c r="Q236" s="25" t="s">
        <v>163</v>
      </c>
      <c r="R236" s="25" t="s">
        <v>163</v>
      </c>
      <c r="S236" s="25" t="s">
        <v>163</v>
      </c>
      <c r="T236" s="25" t="s">
        <v>163</v>
      </c>
      <c r="U236" s="18">
        <v>166</v>
      </c>
      <c r="V236" s="7"/>
      <c r="W236" s="18">
        <v>229</v>
      </c>
      <c r="X236" s="18">
        <v>118</v>
      </c>
      <c r="Y236" s="27">
        <v>87</v>
      </c>
      <c r="Z236" s="27">
        <v>97</v>
      </c>
      <c r="AA236" s="27">
        <v>92</v>
      </c>
      <c r="AB236" s="18">
        <v>358</v>
      </c>
      <c r="AC236" s="18">
        <v>264</v>
      </c>
      <c r="AD236" s="18">
        <v>140</v>
      </c>
      <c r="AE236" s="18">
        <v>136</v>
      </c>
    </row>
    <row r="237" spans="1:31" ht="29.45" customHeight="1">
      <c r="A237" s="7"/>
      <c r="B237" s="7"/>
      <c r="C237" s="7"/>
      <c r="D237" s="7"/>
      <c r="E237" s="69" t="s">
        <v>415</v>
      </c>
      <c r="F237" s="69"/>
      <c r="G237" s="69"/>
      <c r="H237" s="69"/>
      <c r="I237" s="69"/>
      <c r="J237" s="69"/>
      <c r="K237" s="69"/>
      <c r="L237" s="9" t="s">
        <v>413</v>
      </c>
      <c r="M237" s="25" t="s">
        <v>163</v>
      </c>
      <c r="N237" s="25" t="s">
        <v>163</v>
      </c>
      <c r="O237" s="25" t="s">
        <v>163</v>
      </c>
      <c r="P237" s="25" t="s">
        <v>163</v>
      </c>
      <c r="Q237" s="25" t="s">
        <v>163</v>
      </c>
      <c r="R237" s="25" t="s">
        <v>163</v>
      </c>
      <c r="S237" s="25" t="s">
        <v>163</v>
      </c>
      <c r="T237" s="24" t="s">
        <v>132</v>
      </c>
      <c r="U237" s="27">
        <v>61</v>
      </c>
      <c r="V237" s="7"/>
      <c r="W237" s="27">
        <v>94</v>
      </c>
      <c r="X237" s="27">
        <v>83</v>
      </c>
      <c r="Y237" s="27">
        <v>37</v>
      </c>
      <c r="Z237" s="27">
        <v>56</v>
      </c>
      <c r="AA237" s="27">
        <v>60</v>
      </c>
      <c r="AB237" s="27">
        <v>60</v>
      </c>
      <c r="AC237" s="25" t="s">
        <v>163</v>
      </c>
      <c r="AD237" s="24" t="s">
        <v>132</v>
      </c>
      <c r="AE237" s="27">
        <v>74</v>
      </c>
    </row>
    <row r="238" spans="1:31" ht="16.5" customHeight="1">
      <c r="A238" s="7"/>
      <c r="B238" s="7"/>
      <c r="C238" s="7"/>
      <c r="D238" s="7"/>
      <c r="E238" s="7" t="s">
        <v>416</v>
      </c>
      <c r="F238" s="7"/>
      <c r="G238" s="7"/>
      <c r="H238" s="7"/>
      <c r="I238" s="7"/>
      <c r="J238" s="7"/>
      <c r="K238" s="7"/>
      <c r="L238" s="9" t="s">
        <v>413</v>
      </c>
      <c r="M238" s="18">
        <v>153</v>
      </c>
      <c r="N238" s="27">
        <v>65</v>
      </c>
      <c r="O238" s="27">
        <v>76</v>
      </c>
      <c r="P238" s="18">
        <v>115</v>
      </c>
      <c r="Q238" s="25" t="s">
        <v>163</v>
      </c>
      <c r="R238" s="25" t="s">
        <v>163</v>
      </c>
      <c r="S238" s="25" t="s">
        <v>163</v>
      </c>
      <c r="T238" s="18">
        <v>200</v>
      </c>
      <c r="U238" s="18">
        <v>132</v>
      </c>
      <c r="V238" s="7"/>
      <c r="W238" s="18">
        <v>117</v>
      </c>
      <c r="X238" s="27">
        <v>78</v>
      </c>
      <c r="Y238" s="27">
        <v>77</v>
      </c>
      <c r="Z238" s="27">
        <v>98</v>
      </c>
      <c r="AA238" s="18">
        <v>104</v>
      </c>
      <c r="AB238" s="18">
        <v>185</v>
      </c>
      <c r="AC238" s="18">
        <v>101</v>
      </c>
      <c r="AD238" s="18">
        <v>177</v>
      </c>
      <c r="AE238" s="27">
        <v>92</v>
      </c>
    </row>
    <row r="239" spans="1:31" ht="16.5" customHeight="1">
      <c r="A239" s="7"/>
      <c r="B239" s="7"/>
      <c r="C239" s="7"/>
      <c r="D239" s="7"/>
      <c r="E239" s="7" t="s">
        <v>417</v>
      </c>
      <c r="F239" s="7"/>
      <c r="G239" s="7"/>
      <c r="H239" s="7"/>
      <c r="I239" s="7"/>
      <c r="J239" s="7"/>
      <c r="K239" s="7"/>
      <c r="L239" s="9" t="s">
        <v>413</v>
      </c>
      <c r="M239" s="25" t="s">
        <v>163</v>
      </c>
      <c r="N239" s="25" t="s">
        <v>163</v>
      </c>
      <c r="O239" s="25" t="s">
        <v>163</v>
      </c>
      <c r="P239" s="25" t="s">
        <v>163</v>
      </c>
      <c r="Q239" s="25" t="s">
        <v>163</v>
      </c>
      <c r="R239" s="25" t="s">
        <v>163</v>
      </c>
      <c r="S239" s="24" t="s">
        <v>132</v>
      </c>
      <c r="T239" s="25" t="s">
        <v>163</v>
      </c>
      <c r="U239" s="18">
        <v>282</v>
      </c>
      <c r="V239" s="7"/>
      <c r="W239" s="18">
        <v>271</v>
      </c>
      <c r="X239" s="18">
        <v>183</v>
      </c>
      <c r="Y239" s="18">
        <v>148</v>
      </c>
      <c r="Z239" s="18">
        <v>127</v>
      </c>
      <c r="AA239" s="18">
        <v>240</v>
      </c>
      <c r="AB239" s="25" t="s">
        <v>163</v>
      </c>
      <c r="AC239" s="25" t="s">
        <v>163</v>
      </c>
      <c r="AD239" s="18">
        <v>266</v>
      </c>
      <c r="AE239" s="18">
        <v>207</v>
      </c>
    </row>
    <row r="240" spans="1:31" ht="16.5" customHeight="1">
      <c r="A240" s="7"/>
      <c r="B240" s="7"/>
      <c r="C240" s="7"/>
      <c r="D240" s="7"/>
      <c r="E240" s="7" t="s">
        <v>418</v>
      </c>
      <c r="F240" s="7"/>
      <c r="G240" s="7"/>
      <c r="H240" s="7"/>
      <c r="I240" s="7"/>
      <c r="J240" s="7"/>
      <c r="K240" s="7"/>
      <c r="L240" s="9" t="s">
        <v>413</v>
      </c>
      <c r="M240" s="25" t="s">
        <v>163</v>
      </c>
      <c r="N240" s="25" t="s">
        <v>163</v>
      </c>
      <c r="O240" s="18">
        <v>258</v>
      </c>
      <c r="P240" s="25" t="s">
        <v>163</v>
      </c>
      <c r="Q240" s="25" t="s">
        <v>163</v>
      </c>
      <c r="R240" s="25" t="s">
        <v>163</v>
      </c>
      <c r="S240" s="25" t="s">
        <v>163</v>
      </c>
      <c r="T240" s="25" t="s">
        <v>163</v>
      </c>
      <c r="U240" s="18">
        <v>299</v>
      </c>
      <c r="V240" s="7"/>
      <c r="W240" s="18">
        <v>286</v>
      </c>
      <c r="X240" s="18">
        <v>226</v>
      </c>
      <c r="Y240" s="18">
        <v>181</v>
      </c>
      <c r="Z240" s="18">
        <v>104</v>
      </c>
      <c r="AA240" s="18">
        <v>145</v>
      </c>
      <c r="AB240" s="18">
        <v>285</v>
      </c>
      <c r="AC240" s="18">
        <v>175</v>
      </c>
      <c r="AD240" s="25" t="s">
        <v>163</v>
      </c>
      <c r="AE240" s="18">
        <v>213</v>
      </c>
    </row>
    <row r="241" spans="1:31" ht="16.5" customHeight="1">
      <c r="A241" s="7"/>
      <c r="B241" s="7"/>
      <c r="C241" s="7"/>
      <c r="D241" s="7"/>
      <c r="E241" s="7" t="s">
        <v>419</v>
      </c>
      <c r="F241" s="7"/>
      <c r="G241" s="7"/>
      <c r="H241" s="7"/>
      <c r="I241" s="7"/>
      <c r="J241" s="7"/>
      <c r="K241" s="7"/>
      <c r="L241" s="9" t="s">
        <v>413</v>
      </c>
      <c r="M241" s="18">
        <v>324</v>
      </c>
      <c r="N241" s="25" t="s">
        <v>163</v>
      </c>
      <c r="O241" s="25" t="s">
        <v>163</v>
      </c>
      <c r="P241" s="25" t="s">
        <v>163</v>
      </c>
      <c r="Q241" s="25" t="s">
        <v>163</v>
      </c>
      <c r="R241" s="25" t="s">
        <v>163</v>
      </c>
      <c r="S241" s="25" t="s">
        <v>163</v>
      </c>
      <c r="T241" s="25" t="s">
        <v>163</v>
      </c>
      <c r="U241" s="18">
        <v>195</v>
      </c>
      <c r="V241" s="7"/>
      <c r="W241" s="18">
        <v>334</v>
      </c>
      <c r="X241" s="18">
        <v>149</v>
      </c>
      <c r="Y241" s="18">
        <v>107</v>
      </c>
      <c r="Z241" s="18">
        <v>110</v>
      </c>
      <c r="AA241" s="18">
        <v>111</v>
      </c>
      <c r="AB241" s="18">
        <v>481</v>
      </c>
      <c r="AC241" s="18">
        <v>240</v>
      </c>
      <c r="AD241" s="18">
        <v>133</v>
      </c>
      <c r="AE241" s="18">
        <v>243</v>
      </c>
    </row>
    <row r="242" spans="1:31" ht="16.5" customHeight="1">
      <c r="A242" s="7"/>
      <c r="B242" s="7"/>
      <c r="C242" s="7"/>
      <c r="D242" s="7"/>
      <c r="E242" s="7" t="s">
        <v>420</v>
      </c>
      <c r="F242" s="7"/>
      <c r="G242" s="7"/>
      <c r="H242" s="7"/>
      <c r="I242" s="7"/>
      <c r="J242" s="7"/>
      <c r="K242" s="7"/>
      <c r="L242" s="9" t="s">
        <v>413</v>
      </c>
      <c r="M242" s="25" t="s">
        <v>163</v>
      </c>
      <c r="N242" s="25" t="s">
        <v>163</v>
      </c>
      <c r="O242" s="25" t="s">
        <v>163</v>
      </c>
      <c r="P242" s="18">
        <v>254</v>
      </c>
      <c r="Q242" s="25" t="s">
        <v>163</v>
      </c>
      <c r="R242" s="25" t="s">
        <v>163</v>
      </c>
      <c r="S242" s="25" t="s">
        <v>163</v>
      </c>
      <c r="T242" s="18">
        <v>802</v>
      </c>
      <c r="U242" s="18">
        <v>492</v>
      </c>
      <c r="V242" s="7"/>
      <c r="W242" s="18">
        <v>365</v>
      </c>
      <c r="X242" s="18">
        <v>431</v>
      </c>
      <c r="Y242" s="18">
        <v>328</v>
      </c>
      <c r="Z242" s="18">
        <v>313</v>
      </c>
      <c r="AA242" s="25" t="s">
        <v>163</v>
      </c>
      <c r="AB242" s="25" t="s">
        <v>163</v>
      </c>
      <c r="AC242" s="25" t="s">
        <v>163</v>
      </c>
      <c r="AD242" s="25" t="s">
        <v>163</v>
      </c>
      <c r="AE242" s="18">
        <v>367</v>
      </c>
    </row>
    <row r="243" spans="1:31" ht="16.5" customHeight="1">
      <c r="A243" s="7"/>
      <c r="B243" s="7"/>
      <c r="C243" s="7"/>
      <c r="D243" s="7"/>
      <c r="E243" s="7" t="s">
        <v>421</v>
      </c>
      <c r="F243" s="7"/>
      <c r="G243" s="7"/>
      <c r="H243" s="7"/>
      <c r="I243" s="7"/>
      <c r="J243" s="7"/>
      <c r="K243" s="7"/>
      <c r="L243" s="9" t="s">
        <v>413</v>
      </c>
      <c r="M243" s="25" t="s">
        <v>163</v>
      </c>
      <c r="N243" s="25" t="s">
        <v>163</v>
      </c>
      <c r="O243" s="18">
        <v>181</v>
      </c>
      <c r="P243" s="18">
        <v>170</v>
      </c>
      <c r="Q243" s="25" t="s">
        <v>163</v>
      </c>
      <c r="R243" s="25" t="s">
        <v>163</v>
      </c>
      <c r="S243" s="25" t="s">
        <v>163</v>
      </c>
      <c r="T243" s="25" t="s">
        <v>163</v>
      </c>
      <c r="U243" s="18">
        <v>243</v>
      </c>
      <c r="V243" s="7"/>
      <c r="W243" s="18">
        <v>329</v>
      </c>
      <c r="X243" s="18">
        <v>145</v>
      </c>
      <c r="Y243" s="18">
        <v>225</v>
      </c>
      <c r="Z243" s="18">
        <v>176</v>
      </c>
      <c r="AA243" s="27">
        <v>95</v>
      </c>
      <c r="AB243" s="18">
        <v>323</v>
      </c>
      <c r="AC243" s="25" t="s">
        <v>163</v>
      </c>
      <c r="AD243" s="25" t="s">
        <v>163</v>
      </c>
      <c r="AE243" s="18">
        <v>185</v>
      </c>
    </row>
    <row r="244" spans="1:31" ht="16.5" customHeight="1">
      <c r="A244" s="7"/>
      <c r="B244" s="7"/>
      <c r="C244" s="7"/>
      <c r="D244" s="7"/>
      <c r="E244" s="7" t="s">
        <v>422</v>
      </c>
      <c r="F244" s="7"/>
      <c r="G244" s="7"/>
      <c r="H244" s="7"/>
      <c r="I244" s="7"/>
      <c r="J244" s="7"/>
      <c r="K244" s="7"/>
      <c r="L244" s="9" t="s">
        <v>413</v>
      </c>
      <c r="M244" s="25" t="s">
        <v>163</v>
      </c>
      <c r="N244" s="25" t="s">
        <v>163</v>
      </c>
      <c r="O244" s="25" t="s">
        <v>163</v>
      </c>
      <c r="P244" s="25" t="s">
        <v>163</v>
      </c>
      <c r="Q244" s="24" t="s">
        <v>132</v>
      </c>
      <c r="R244" s="25" t="s">
        <v>163</v>
      </c>
      <c r="S244" s="25" t="s">
        <v>163</v>
      </c>
      <c r="T244" s="24" t="s">
        <v>132</v>
      </c>
      <c r="U244" s="25" t="s">
        <v>163</v>
      </c>
      <c r="V244" s="7"/>
      <c r="W244" s="18">
        <v>180</v>
      </c>
      <c r="X244" s="27">
        <v>90</v>
      </c>
      <c r="Y244" s="27">
        <v>87</v>
      </c>
      <c r="Z244" s="18">
        <v>113</v>
      </c>
      <c r="AA244" s="18">
        <v>149</v>
      </c>
      <c r="AB244" s="25" t="s">
        <v>163</v>
      </c>
      <c r="AC244" s="25" t="s">
        <v>163</v>
      </c>
      <c r="AD244" s="25" t="s">
        <v>163</v>
      </c>
      <c r="AE244" s="18">
        <v>121</v>
      </c>
    </row>
    <row r="245" spans="1:31" ht="16.5" customHeight="1">
      <c r="A245" s="7"/>
      <c r="B245" s="7"/>
      <c r="C245" s="7"/>
      <c r="D245" s="7"/>
      <c r="E245" s="7" t="s">
        <v>423</v>
      </c>
      <c r="F245" s="7"/>
      <c r="G245" s="7"/>
      <c r="H245" s="7"/>
      <c r="I245" s="7"/>
      <c r="J245" s="7"/>
      <c r="K245" s="7"/>
      <c r="L245" s="9" t="s">
        <v>413</v>
      </c>
      <c r="M245" s="25" t="s">
        <v>163</v>
      </c>
      <c r="N245" s="25" t="s">
        <v>163</v>
      </c>
      <c r="O245" s="25" t="s">
        <v>163</v>
      </c>
      <c r="P245" s="25" t="s">
        <v>163</v>
      </c>
      <c r="Q245" s="25" t="s">
        <v>163</v>
      </c>
      <c r="R245" s="25" t="s">
        <v>163</v>
      </c>
      <c r="S245" s="25" t="s">
        <v>163</v>
      </c>
      <c r="T245" s="25" t="s">
        <v>163</v>
      </c>
      <c r="U245" s="25" t="s">
        <v>163</v>
      </c>
      <c r="V245" s="7"/>
      <c r="W245" s="18">
        <v>363</v>
      </c>
      <c r="X245" s="18">
        <v>422</v>
      </c>
      <c r="Y245" s="18">
        <v>336</v>
      </c>
      <c r="Z245" s="18">
        <v>357</v>
      </c>
      <c r="AA245" s="18">
        <v>358</v>
      </c>
      <c r="AB245" s="25" t="s">
        <v>163</v>
      </c>
      <c r="AC245" s="25" t="s">
        <v>163</v>
      </c>
      <c r="AD245" s="25" t="s">
        <v>163</v>
      </c>
      <c r="AE245" s="18">
        <v>370</v>
      </c>
    </row>
    <row r="246" spans="1:31" ht="16.5" customHeight="1">
      <c r="A246" s="7"/>
      <c r="B246" s="7"/>
      <c r="C246" s="7"/>
      <c r="D246" s="7"/>
      <c r="E246" s="7" t="s">
        <v>424</v>
      </c>
      <c r="F246" s="7"/>
      <c r="G246" s="7"/>
      <c r="H246" s="7"/>
      <c r="I246" s="7"/>
      <c r="J246" s="7"/>
      <c r="K246" s="7"/>
      <c r="L246" s="9" t="s">
        <v>413</v>
      </c>
      <c r="M246" s="18">
        <v>355</v>
      </c>
      <c r="N246" s="18">
        <v>253</v>
      </c>
      <c r="O246" s="18">
        <v>348</v>
      </c>
      <c r="P246" s="25" t="s">
        <v>163</v>
      </c>
      <c r="Q246" s="25" t="s">
        <v>163</v>
      </c>
      <c r="R246" s="25" t="s">
        <v>163</v>
      </c>
      <c r="S246" s="25" t="s">
        <v>163</v>
      </c>
      <c r="T246" s="25" t="s">
        <v>163</v>
      </c>
      <c r="U246" s="18">
        <v>354</v>
      </c>
      <c r="V246" s="7"/>
      <c r="W246" s="18">
        <v>359</v>
      </c>
      <c r="X246" s="18">
        <v>294</v>
      </c>
      <c r="Y246" s="18">
        <v>330</v>
      </c>
      <c r="Z246" s="18">
        <v>338</v>
      </c>
      <c r="AA246" s="18">
        <v>343</v>
      </c>
      <c r="AB246" s="18">
        <v>373</v>
      </c>
      <c r="AC246" s="18">
        <v>592</v>
      </c>
      <c r="AD246" s="18">
        <v>489</v>
      </c>
      <c r="AE246" s="18">
        <v>353</v>
      </c>
    </row>
    <row r="247" spans="1:31" ht="16.5" customHeight="1">
      <c r="A247" s="7"/>
      <c r="B247" s="7"/>
      <c r="C247" s="7"/>
      <c r="D247" s="7"/>
      <c r="E247" s="7" t="s">
        <v>425</v>
      </c>
      <c r="F247" s="7"/>
      <c r="G247" s="7"/>
      <c r="H247" s="7"/>
      <c r="I247" s="7"/>
      <c r="J247" s="7"/>
      <c r="K247" s="7"/>
      <c r="L247" s="9" t="s">
        <v>413</v>
      </c>
      <c r="M247" s="25" t="s">
        <v>163</v>
      </c>
      <c r="N247" s="25" t="s">
        <v>163</v>
      </c>
      <c r="O247" s="25" t="s">
        <v>163</v>
      </c>
      <c r="P247" s="25" t="s">
        <v>163</v>
      </c>
      <c r="Q247" s="25" t="s">
        <v>163</v>
      </c>
      <c r="R247" s="25" t="s">
        <v>163</v>
      </c>
      <c r="S247" s="25" t="s">
        <v>163</v>
      </c>
      <c r="T247" s="25" t="s">
        <v>163</v>
      </c>
      <c r="U247" s="18">
        <v>358</v>
      </c>
      <c r="V247" s="7"/>
      <c r="W247" s="18">
        <v>356</v>
      </c>
      <c r="X247" s="18">
        <v>287</v>
      </c>
      <c r="Y247" s="18">
        <v>276</v>
      </c>
      <c r="Z247" s="18">
        <v>252</v>
      </c>
      <c r="AA247" s="18">
        <v>323</v>
      </c>
      <c r="AB247" s="18">
        <v>564</v>
      </c>
      <c r="AC247" s="18">
        <v>441</v>
      </c>
      <c r="AD247" s="25" t="s">
        <v>163</v>
      </c>
      <c r="AE247" s="18">
        <v>344</v>
      </c>
    </row>
    <row r="248" spans="1:31" ht="16.5" customHeight="1">
      <c r="A248" s="7"/>
      <c r="B248" s="7"/>
      <c r="C248" s="7"/>
      <c r="D248" s="7"/>
      <c r="E248" s="7" t="s">
        <v>426</v>
      </c>
      <c r="F248" s="7"/>
      <c r="G248" s="7"/>
      <c r="H248" s="7"/>
      <c r="I248" s="7"/>
      <c r="J248" s="7"/>
      <c r="K248" s="7"/>
      <c r="L248" s="9" t="s">
        <v>413</v>
      </c>
      <c r="M248" s="18">
        <v>368</v>
      </c>
      <c r="N248" s="25" t="s">
        <v>163</v>
      </c>
      <c r="O248" s="25" t="s">
        <v>163</v>
      </c>
      <c r="P248" s="25" t="s">
        <v>163</v>
      </c>
      <c r="Q248" s="25" t="s">
        <v>163</v>
      </c>
      <c r="R248" s="25" t="s">
        <v>163</v>
      </c>
      <c r="S248" s="25" t="s">
        <v>163</v>
      </c>
      <c r="T248" s="25" t="s">
        <v>163</v>
      </c>
      <c r="U248" s="18">
        <v>371</v>
      </c>
      <c r="V248" s="7"/>
      <c r="W248" s="18">
        <v>361</v>
      </c>
      <c r="X248" s="18">
        <v>356</v>
      </c>
      <c r="Y248" s="18">
        <v>339</v>
      </c>
      <c r="Z248" s="18">
        <v>271</v>
      </c>
      <c r="AA248" s="18">
        <v>347</v>
      </c>
      <c r="AB248" s="18">
        <v>776</v>
      </c>
      <c r="AC248" s="18">
        <v>526</v>
      </c>
      <c r="AD248" s="25" t="s">
        <v>163</v>
      </c>
      <c r="AE248" s="18">
        <v>358</v>
      </c>
    </row>
    <row r="249" spans="1:31" ht="29.45" customHeight="1">
      <c r="A249" s="7"/>
      <c r="B249" s="7"/>
      <c r="C249" s="7"/>
      <c r="D249" s="7"/>
      <c r="E249" s="69" t="s">
        <v>427</v>
      </c>
      <c r="F249" s="69"/>
      <c r="G249" s="69"/>
      <c r="H249" s="69"/>
      <c r="I249" s="69"/>
      <c r="J249" s="69"/>
      <c r="K249" s="69"/>
      <c r="L249" s="9" t="s">
        <v>413</v>
      </c>
      <c r="M249" s="25" t="s">
        <v>163</v>
      </c>
      <c r="N249" s="25" t="s">
        <v>163</v>
      </c>
      <c r="O249" s="25" t="s">
        <v>163</v>
      </c>
      <c r="P249" s="25" t="s">
        <v>163</v>
      </c>
      <c r="Q249" s="25" t="s">
        <v>163</v>
      </c>
      <c r="R249" s="25" t="s">
        <v>163</v>
      </c>
      <c r="S249" s="25" t="s">
        <v>163</v>
      </c>
      <c r="T249" s="25" t="s">
        <v>163</v>
      </c>
      <c r="U249" s="25" t="s">
        <v>163</v>
      </c>
      <c r="V249" s="7"/>
      <c r="W249" s="18">
        <v>347</v>
      </c>
      <c r="X249" s="18">
        <v>541</v>
      </c>
      <c r="Y249" s="18">
        <v>196</v>
      </c>
      <c r="Z249" s="18">
        <v>304</v>
      </c>
      <c r="AA249" s="18">
        <v>293</v>
      </c>
      <c r="AB249" s="25" t="s">
        <v>163</v>
      </c>
      <c r="AC249" s="18">
        <v>305</v>
      </c>
      <c r="AD249" s="25" t="s">
        <v>163</v>
      </c>
      <c r="AE249" s="18">
        <v>357</v>
      </c>
    </row>
    <row r="250" spans="1:31" ht="16.5" customHeight="1">
      <c r="A250" s="7"/>
      <c r="B250" s="7"/>
      <c r="C250" s="7"/>
      <c r="D250" s="7"/>
      <c r="E250" s="7" t="s">
        <v>442</v>
      </c>
      <c r="F250" s="7"/>
      <c r="G250" s="7"/>
      <c r="H250" s="7"/>
      <c r="I250" s="7"/>
      <c r="J250" s="7"/>
      <c r="K250" s="7"/>
      <c r="L250" s="9" t="s">
        <v>413</v>
      </c>
      <c r="M250" s="18">
        <v>338</v>
      </c>
      <c r="N250" s="18">
        <v>196</v>
      </c>
      <c r="O250" s="18">
        <v>169</v>
      </c>
      <c r="P250" s="18">
        <v>174</v>
      </c>
      <c r="Q250" s="18">
        <v>146</v>
      </c>
      <c r="R250" s="18">
        <v>406</v>
      </c>
      <c r="S250" s="18">
        <v>296</v>
      </c>
      <c r="T250" s="18">
        <v>301</v>
      </c>
      <c r="U250" s="18">
        <v>284</v>
      </c>
      <c r="V250" s="7"/>
      <c r="W250" s="18">
        <v>329</v>
      </c>
      <c r="X250" s="18">
        <v>177</v>
      </c>
      <c r="Y250" s="18">
        <v>146</v>
      </c>
      <c r="Z250" s="18">
        <v>147</v>
      </c>
      <c r="AA250" s="18">
        <v>212</v>
      </c>
      <c r="AB250" s="18">
        <v>425</v>
      </c>
      <c r="AC250" s="18">
        <v>244</v>
      </c>
      <c r="AD250" s="18">
        <v>189</v>
      </c>
      <c r="AE250" s="18">
        <v>252</v>
      </c>
    </row>
    <row r="251" spans="1:31" ht="16.5" customHeight="1">
      <c r="A251" s="7"/>
      <c r="B251" s="7"/>
      <c r="C251" s="7" t="s">
        <v>88</v>
      </c>
      <c r="D251" s="7"/>
      <c r="E251" s="7"/>
      <c r="F251" s="7"/>
      <c r="G251" s="7"/>
      <c r="H251" s="7"/>
      <c r="I251" s="7"/>
      <c r="J251" s="7"/>
      <c r="K251" s="7"/>
      <c r="L251" s="9"/>
      <c r="M251" s="10"/>
      <c r="N251" s="10"/>
      <c r="O251" s="10"/>
      <c r="P251" s="10"/>
      <c r="Q251" s="10"/>
      <c r="R251" s="10"/>
      <c r="S251" s="10"/>
      <c r="T251" s="10"/>
      <c r="U251" s="10"/>
      <c r="V251" s="7"/>
      <c r="W251" s="10"/>
      <c r="X251" s="10"/>
      <c r="Y251" s="10"/>
      <c r="Z251" s="10"/>
      <c r="AA251" s="10"/>
      <c r="AB251" s="10"/>
      <c r="AC251" s="10"/>
      <c r="AD251" s="10"/>
      <c r="AE251" s="10"/>
    </row>
    <row r="252" spans="1:31" ht="16.5" customHeight="1">
      <c r="A252" s="7"/>
      <c r="B252" s="7"/>
      <c r="C252" s="7"/>
      <c r="D252" s="7" t="s">
        <v>411</v>
      </c>
      <c r="E252" s="7"/>
      <c r="F252" s="7"/>
      <c r="G252" s="7"/>
      <c r="H252" s="7"/>
      <c r="I252" s="7"/>
      <c r="J252" s="7"/>
      <c r="K252" s="7"/>
      <c r="L252" s="9"/>
      <c r="M252" s="10"/>
      <c r="N252" s="10"/>
      <c r="O252" s="10"/>
      <c r="P252" s="10"/>
      <c r="Q252" s="10"/>
      <c r="R252" s="10"/>
      <c r="S252" s="10"/>
      <c r="T252" s="10"/>
      <c r="U252" s="10"/>
      <c r="V252" s="7"/>
      <c r="W252" s="10"/>
      <c r="X252" s="10"/>
      <c r="Y252" s="10"/>
      <c r="Z252" s="10"/>
      <c r="AA252" s="10"/>
      <c r="AB252" s="10"/>
      <c r="AC252" s="10"/>
      <c r="AD252" s="10"/>
      <c r="AE252" s="10"/>
    </row>
    <row r="253" spans="1:31" ht="16.5" customHeight="1">
      <c r="A253" s="7"/>
      <c r="B253" s="7"/>
      <c r="C253" s="7"/>
      <c r="D253" s="7"/>
      <c r="E253" s="7" t="s">
        <v>412</v>
      </c>
      <c r="F253" s="7"/>
      <c r="G253" s="7"/>
      <c r="H253" s="7"/>
      <c r="I253" s="7"/>
      <c r="J253" s="7"/>
      <c r="K253" s="7"/>
      <c r="L253" s="9" t="s">
        <v>413</v>
      </c>
      <c r="M253" s="18">
        <v>242</v>
      </c>
      <c r="N253" s="25" t="s">
        <v>163</v>
      </c>
      <c r="O253" s="27">
        <v>70</v>
      </c>
      <c r="P253" s="27">
        <v>55</v>
      </c>
      <c r="Q253" s="25" t="s">
        <v>163</v>
      </c>
      <c r="R253" s="25" t="s">
        <v>163</v>
      </c>
      <c r="S253" s="25" t="s">
        <v>163</v>
      </c>
      <c r="T253" s="18">
        <v>133</v>
      </c>
      <c r="U253" s="18">
        <v>112</v>
      </c>
      <c r="V253" s="7"/>
      <c r="W253" s="18">
        <v>231</v>
      </c>
      <c r="X253" s="27">
        <v>41</v>
      </c>
      <c r="Y253" s="27">
        <v>48</v>
      </c>
      <c r="Z253" s="27">
        <v>42</v>
      </c>
      <c r="AA253" s="27">
        <v>78</v>
      </c>
      <c r="AB253" s="18">
        <v>170</v>
      </c>
      <c r="AC253" s="18">
        <v>125</v>
      </c>
      <c r="AD253" s="18">
        <v>110</v>
      </c>
      <c r="AE253" s="27">
        <v>81</v>
      </c>
    </row>
    <row r="254" spans="1:31" ht="16.5" customHeight="1">
      <c r="A254" s="7"/>
      <c r="B254" s="7"/>
      <c r="C254" s="7"/>
      <c r="D254" s="7"/>
      <c r="E254" s="7" t="s">
        <v>414</v>
      </c>
      <c r="F254" s="7"/>
      <c r="G254" s="7"/>
      <c r="H254" s="7"/>
      <c r="I254" s="7"/>
      <c r="J254" s="7"/>
      <c r="K254" s="7"/>
      <c r="L254" s="9" t="s">
        <v>413</v>
      </c>
      <c r="M254" s="27">
        <v>56</v>
      </c>
      <c r="N254" s="25" t="s">
        <v>163</v>
      </c>
      <c r="O254" s="27">
        <v>42</v>
      </c>
      <c r="P254" s="25" t="s">
        <v>163</v>
      </c>
      <c r="Q254" s="25" t="s">
        <v>163</v>
      </c>
      <c r="R254" s="25" t="s">
        <v>163</v>
      </c>
      <c r="S254" s="25" t="s">
        <v>163</v>
      </c>
      <c r="T254" s="25" t="s">
        <v>163</v>
      </c>
      <c r="U254" s="27">
        <v>46</v>
      </c>
      <c r="V254" s="7"/>
      <c r="W254" s="27">
        <v>55</v>
      </c>
      <c r="X254" s="27">
        <v>46</v>
      </c>
      <c r="Y254" s="27">
        <v>43</v>
      </c>
      <c r="Z254" s="27">
        <v>27</v>
      </c>
      <c r="AA254" s="27">
        <v>35</v>
      </c>
      <c r="AB254" s="27">
        <v>71</v>
      </c>
      <c r="AC254" s="27">
        <v>65</v>
      </c>
      <c r="AD254" s="25" t="s">
        <v>163</v>
      </c>
      <c r="AE254" s="27">
        <v>47</v>
      </c>
    </row>
    <row r="255" spans="1:31" ht="29.45" customHeight="1">
      <c r="A255" s="7"/>
      <c r="B255" s="7"/>
      <c r="C255" s="7"/>
      <c r="D255" s="7"/>
      <c r="E255" s="69" t="s">
        <v>415</v>
      </c>
      <c r="F255" s="69"/>
      <c r="G255" s="69"/>
      <c r="H255" s="69"/>
      <c r="I255" s="69"/>
      <c r="J255" s="69"/>
      <c r="K255" s="69"/>
      <c r="L255" s="9" t="s">
        <v>413</v>
      </c>
      <c r="M255" s="25" t="s">
        <v>163</v>
      </c>
      <c r="N255" s="25" t="s">
        <v>163</v>
      </c>
      <c r="O255" s="25" t="s">
        <v>163</v>
      </c>
      <c r="P255" s="25" t="s">
        <v>163</v>
      </c>
      <c r="Q255" s="25" t="s">
        <v>163</v>
      </c>
      <c r="R255" s="25" t="s">
        <v>163</v>
      </c>
      <c r="S255" s="25" t="s">
        <v>163</v>
      </c>
      <c r="T255" s="24" t="s">
        <v>132</v>
      </c>
      <c r="U255" s="27">
        <v>17</v>
      </c>
      <c r="V255" s="7"/>
      <c r="W255" s="27">
        <v>26</v>
      </c>
      <c r="X255" s="27">
        <v>21</v>
      </c>
      <c r="Y255" s="24">
        <v>6</v>
      </c>
      <c r="Z255" s="27">
        <v>20</v>
      </c>
      <c r="AA255" s="27">
        <v>21</v>
      </c>
      <c r="AB255" s="27">
        <v>17</v>
      </c>
      <c r="AC255" s="25" t="s">
        <v>163</v>
      </c>
      <c r="AD255" s="24" t="s">
        <v>132</v>
      </c>
      <c r="AE255" s="27">
        <v>18</v>
      </c>
    </row>
    <row r="256" spans="1:31" ht="16.5" customHeight="1">
      <c r="A256" s="7"/>
      <c r="B256" s="7"/>
      <c r="C256" s="7"/>
      <c r="D256" s="7"/>
      <c r="E256" s="7" t="s">
        <v>416</v>
      </c>
      <c r="F256" s="7"/>
      <c r="G256" s="7"/>
      <c r="H256" s="7"/>
      <c r="I256" s="7"/>
      <c r="J256" s="7"/>
      <c r="K256" s="7"/>
      <c r="L256" s="9" t="s">
        <v>413</v>
      </c>
      <c r="M256" s="27">
        <v>32</v>
      </c>
      <c r="N256" s="25" t="s">
        <v>163</v>
      </c>
      <c r="O256" s="27">
        <v>24</v>
      </c>
      <c r="P256" s="27">
        <v>32</v>
      </c>
      <c r="Q256" s="25" t="s">
        <v>163</v>
      </c>
      <c r="R256" s="25" t="s">
        <v>163</v>
      </c>
      <c r="S256" s="25" t="s">
        <v>163</v>
      </c>
      <c r="T256" s="25" t="s">
        <v>163</v>
      </c>
      <c r="U256" s="27">
        <v>29</v>
      </c>
      <c r="V256" s="7"/>
      <c r="W256" s="27">
        <v>27</v>
      </c>
      <c r="X256" s="27">
        <v>21</v>
      </c>
      <c r="Y256" s="27">
        <v>24</v>
      </c>
      <c r="Z256" s="27">
        <v>18</v>
      </c>
      <c r="AA256" s="27">
        <v>31</v>
      </c>
      <c r="AB256" s="27">
        <v>31</v>
      </c>
      <c r="AC256" s="27">
        <v>29</v>
      </c>
      <c r="AD256" s="27">
        <v>49</v>
      </c>
      <c r="AE256" s="27">
        <v>23</v>
      </c>
    </row>
    <row r="257" spans="1:31" ht="16.5" customHeight="1">
      <c r="A257" s="7"/>
      <c r="B257" s="7"/>
      <c r="C257" s="7"/>
      <c r="D257" s="7"/>
      <c r="E257" s="7" t="s">
        <v>417</v>
      </c>
      <c r="F257" s="7"/>
      <c r="G257" s="7"/>
      <c r="H257" s="7"/>
      <c r="I257" s="7"/>
      <c r="J257" s="7"/>
      <c r="K257" s="7"/>
      <c r="L257" s="9" t="s">
        <v>413</v>
      </c>
      <c r="M257" s="25" t="s">
        <v>163</v>
      </c>
      <c r="N257" s="25" t="s">
        <v>163</v>
      </c>
      <c r="O257" s="25" t="s">
        <v>163</v>
      </c>
      <c r="P257" s="25" t="s">
        <v>163</v>
      </c>
      <c r="Q257" s="25" t="s">
        <v>163</v>
      </c>
      <c r="R257" s="25" t="s">
        <v>163</v>
      </c>
      <c r="S257" s="24" t="s">
        <v>132</v>
      </c>
      <c r="T257" s="25" t="s">
        <v>163</v>
      </c>
      <c r="U257" s="25" t="s">
        <v>163</v>
      </c>
      <c r="V257" s="7"/>
      <c r="W257" s="27">
        <v>64</v>
      </c>
      <c r="X257" s="27">
        <v>69</v>
      </c>
      <c r="Y257" s="27">
        <v>52</v>
      </c>
      <c r="Z257" s="27">
        <v>40</v>
      </c>
      <c r="AA257" s="27">
        <v>21</v>
      </c>
      <c r="AB257" s="25" t="s">
        <v>163</v>
      </c>
      <c r="AC257" s="25" t="s">
        <v>163</v>
      </c>
      <c r="AD257" s="27">
        <v>61</v>
      </c>
      <c r="AE257" s="27">
        <v>59</v>
      </c>
    </row>
    <row r="258" spans="1:31" ht="16.5" customHeight="1">
      <c r="A258" s="7"/>
      <c r="B258" s="7"/>
      <c r="C258" s="7"/>
      <c r="D258" s="7"/>
      <c r="E258" s="7" t="s">
        <v>418</v>
      </c>
      <c r="F258" s="7"/>
      <c r="G258" s="7"/>
      <c r="H258" s="7"/>
      <c r="I258" s="7"/>
      <c r="J258" s="7"/>
      <c r="K258" s="7"/>
      <c r="L258" s="9" t="s">
        <v>413</v>
      </c>
      <c r="M258" s="25" t="s">
        <v>163</v>
      </c>
      <c r="N258" s="25" t="s">
        <v>163</v>
      </c>
      <c r="O258" s="27">
        <v>64</v>
      </c>
      <c r="P258" s="25" t="s">
        <v>163</v>
      </c>
      <c r="Q258" s="25" t="s">
        <v>163</v>
      </c>
      <c r="R258" s="25" t="s">
        <v>163</v>
      </c>
      <c r="S258" s="25" t="s">
        <v>163</v>
      </c>
      <c r="T258" s="25" t="s">
        <v>163</v>
      </c>
      <c r="U258" s="27">
        <v>57</v>
      </c>
      <c r="V258" s="7"/>
      <c r="W258" s="27">
        <v>55</v>
      </c>
      <c r="X258" s="27">
        <v>62</v>
      </c>
      <c r="Y258" s="27">
        <v>57</v>
      </c>
      <c r="Z258" s="27">
        <v>33</v>
      </c>
      <c r="AA258" s="27">
        <v>47</v>
      </c>
      <c r="AB258" s="27">
        <v>69</v>
      </c>
      <c r="AC258" s="27">
        <v>65</v>
      </c>
      <c r="AD258" s="25" t="s">
        <v>163</v>
      </c>
      <c r="AE258" s="27">
        <v>52</v>
      </c>
    </row>
    <row r="259" spans="1:31" ht="16.5" customHeight="1">
      <c r="A259" s="7"/>
      <c r="B259" s="7"/>
      <c r="C259" s="7"/>
      <c r="D259" s="7"/>
      <c r="E259" s="7" t="s">
        <v>419</v>
      </c>
      <c r="F259" s="7"/>
      <c r="G259" s="7"/>
      <c r="H259" s="7"/>
      <c r="I259" s="7"/>
      <c r="J259" s="7"/>
      <c r="K259" s="7"/>
      <c r="L259" s="9" t="s">
        <v>413</v>
      </c>
      <c r="M259" s="27">
        <v>58</v>
      </c>
      <c r="N259" s="25" t="s">
        <v>163</v>
      </c>
      <c r="O259" s="25" t="s">
        <v>163</v>
      </c>
      <c r="P259" s="25" t="s">
        <v>163</v>
      </c>
      <c r="Q259" s="25" t="s">
        <v>163</v>
      </c>
      <c r="R259" s="25" t="s">
        <v>163</v>
      </c>
      <c r="S259" s="25" t="s">
        <v>163</v>
      </c>
      <c r="T259" s="25" t="s">
        <v>163</v>
      </c>
      <c r="U259" s="27">
        <v>45</v>
      </c>
      <c r="V259" s="7"/>
      <c r="W259" s="27">
        <v>69</v>
      </c>
      <c r="X259" s="27">
        <v>56</v>
      </c>
      <c r="Y259" s="27">
        <v>58</v>
      </c>
      <c r="Z259" s="27">
        <v>35</v>
      </c>
      <c r="AA259" s="27">
        <v>33</v>
      </c>
      <c r="AB259" s="27">
        <v>84</v>
      </c>
      <c r="AC259" s="27">
        <v>59</v>
      </c>
      <c r="AD259" s="27">
        <v>42</v>
      </c>
      <c r="AE259" s="27">
        <v>56</v>
      </c>
    </row>
    <row r="260" spans="1:31" ht="16.5" customHeight="1">
      <c r="A260" s="7"/>
      <c r="B260" s="7"/>
      <c r="C260" s="7"/>
      <c r="D260" s="7"/>
      <c r="E260" s="7" t="s">
        <v>420</v>
      </c>
      <c r="F260" s="7"/>
      <c r="G260" s="7"/>
      <c r="H260" s="7"/>
      <c r="I260" s="7"/>
      <c r="J260" s="7"/>
      <c r="K260" s="7"/>
      <c r="L260" s="9" t="s">
        <v>413</v>
      </c>
      <c r="M260" s="25" t="s">
        <v>163</v>
      </c>
      <c r="N260" s="25" t="s">
        <v>163</v>
      </c>
      <c r="O260" s="25" t="s">
        <v>163</v>
      </c>
      <c r="P260" s="27">
        <v>74</v>
      </c>
      <c r="Q260" s="25" t="s">
        <v>163</v>
      </c>
      <c r="R260" s="25" t="s">
        <v>163</v>
      </c>
      <c r="S260" s="24" t="s">
        <v>132</v>
      </c>
      <c r="T260" s="18">
        <v>156</v>
      </c>
      <c r="U260" s="18">
        <v>119</v>
      </c>
      <c r="V260" s="7"/>
      <c r="W260" s="18">
        <v>320</v>
      </c>
      <c r="X260" s="18">
        <v>141</v>
      </c>
      <c r="Y260" s="27">
        <v>87</v>
      </c>
      <c r="Z260" s="27">
        <v>83</v>
      </c>
      <c r="AA260" s="25" t="s">
        <v>163</v>
      </c>
      <c r="AB260" s="25" t="s">
        <v>163</v>
      </c>
      <c r="AC260" s="25" t="s">
        <v>163</v>
      </c>
      <c r="AD260" s="25" t="s">
        <v>163</v>
      </c>
      <c r="AE260" s="18">
        <v>134</v>
      </c>
    </row>
    <row r="261" spans="1:31" ht="16.5" customHeight="1">
      <c r="A261" s="7"/>
      <c r="B261" s="7"/>
      <c r="C261" s="7"/>
      <c r="D261" s="7"/>
      <c r="E261" s="7" t="s">
        <v>421</v>
      </c>
      <c r="F261" s="7"/>
      <c r="G261" s="7"/>
      <c r="H261" s="7"/>
      <c r="I261" s="7"/>
      <c r="J261" s="7"/>
      <c r="K261" s="7"/>
      <c r="L261" s="9" t="s">
        <v>413</v>
      </c>
      <c r="M261" s="25" t="s">
        <v>163</v>
      </c>
      <c r="N261" s="25" t="s">
        <v>163</v>
      </c>
      <c r="O261" s="27">
        <v>70</v>
      </c>
      <c r="P261" s="27">
        <v>41</v>
      </c>
      <c r="Q261" s="25" t="s">
        <v>163</v>
      </c>
      <c r="R261" s="25" t="s">
        <v>163</v>
      </c>
      <c r="S261" s="25" t="s">
        <v>163</v>
      </c>
      <c r="T261" s="25" t="s">
        <v>163</v>
      </c>
      <c r="U261" s="27">
        <v>59</v>
      </c>
      <c r="V261" s="7"/>
      <c r="W261" s="27">
        <v>71</v>
      </c>
      <c r="X261" s="27">
        <v>63</v>
      </c>
      <c r="Y261" s="27">
        <v>42</v>
      </c>
      <c r="Z261" s="27">
        <v>57</v>
      </c>
      <c r="AA261" s="27">
        <v>35</v>
      </c>
      <c r="AB261" s="27">
        <v>72</v>
      </c>
      <c r="AC261" s="27">
        <v>76</v>
      </c>
      <c r="AD261" s="25" t="s">
        <v>163</v>
      </c>
      <c r="AE261" s="27">
        <v>54</v>
      </c>
    </row>
    <row r="262" spans="1:31" ht="16.5" customHeight="1">
      <c r="A262" s="7"/>
      <c r="B262" s="7"/>
      <c r="C262" s="7"/>
      <c r="D262" s="7"/>
      <c r="E262" s="7" t="s">
        <v>422</v>
      </c>
      <c r="F262" s="7"/>
      <c r="G262" s="7"/>
      <c r="H262" s="7"/>
      <c r="I262" s="7"/>
      <c r="J262" s="7"/>
      <c r="K262" s="7"/>
      <c r="L262" s="9" t="s">
        <v>413</v>
      </c>
      <c r="M262" s="25" t="s">
        <v>163</v>
      </c>
      <c r="N262" s="25" t="s">
        <v>163</v>
      </c>
      <c r="O262" s="25" t="s">
        <v>163</v>
      </c>
      <c r="P262" s="25" t="s">
        <v>163</v>
      </c>
      <c r="Q262" s="25" t="s">
        <v>163</v>
      </c>
      <c r="R262" s="25" t="s">
        <v>163</v>
      </c>
      <c r="S262" s="24" t="s">
        <v>132</v>
      </c>
      <c r="T262" s="25" t="s">
        <v>163</v>
      </c>
      <c r="U262" s="27">
        <v>64</v>
      </c>
      <c r="V262" s="7"/>
      <c r="W262" s="27">
        <v>61</v>
      </c>
      <c r="X262" s="27">
        <v>33</v>
      </c>
      <c r="Y262" s="27">
        <v>41</v>
      </c>
      <c r="Z262" s="27">
        <v>26</v>
      </c>
      <c r="AA262" s="27">
        <v>41</v>
      </c>
      <c r="AB262" s="25" t="s">
        <v>163</v>
      </c>
      <c r="AC262" s="25" t="s">
        <v>163</v>
      </c>
      <c r="AD262" s="25" t="s">
        <v>163</v>
      </c>
      <c r="AE262" s="27">
        <v>43</v>
      </c>
    </row>
    <row r="263" spans="1:31" ht="16.5" customHeight="1">
      <c r="A263" s="7"/>
      <c r="B263" s="7"/>
      <c r="C263" s="7"/>
      <c r="D263" s="7"/>
      <c r="E263" s="7" t="s">
        <v>423</v>
      </c>
      <c r="F263" s="7"/>
      <c r="G263" s="7"/>
      <c r="H263" s="7"/>
      <c r="I263" s="7"/>
      <c r="J263" s="7"/>
      <c r="K263" s="7"/>
      <c r="L263" s="9" t="s">
        <v>413</v>
      </c>
      <c r="M263" s="25" t="s">
        <v>163</v>
      </c>
      <c r="N263" s="25" t="s">
        <v>163</v>
      </c>
      <c r="O263" s="25" t="s">
        <v>163</v>
      </c>
      <c r="P263" s="25" t="s">
        <v>163</v>
      </c>
      <c r="Q263" s="25" t="s">
        <v>163</v>
      </c>
      <c r="R263" s="25" t="s">
        <v>163</v>
      </c>
      <c r="S263" s="25" t="s">
        <v>163</v>
      </c>
      <c r="T263" s="25" t="s">
        <v>163</v>
      </c>
      <c r="U263" s="25" t="s">
        <v>163</v>
      </c>
      <c r="V263" s="7"/>
      <c r="W263" s="18">
        <v>325</v>
      </c>
      <c r="X263" s="18">
        <v>136</v>
      </c>
      <c r="Y263" s="27">
        <v>98</v>
      </c>
      <c r="Z263" s="18">
        <v>135</v>
      </c>
      <c r="AA263" s="18">
        <v>138</v>
      </c>
      <c r="AB263" s="25" t="s">
        <v>163</v>
      </c>
      <c r="AC263" s="25" t="s">
        <v>163</v>
      </c>
      <c r="AD263" s="25" t="s">
        <v>163</v>
      </c>
      <c r="AE263" s="18">
        <v>218</v>
      </c>
    </row>
    <row r="264" spans="1:31" ht="16.5" customHeight="1">
      <c r="A264" s="7"/>
      <c r="B264" s="7"/>
      <c r="C264" s="7"/>
      <c r="D264" s="7"/>
      <c r="E264" s="7" t="s">
        <v>424</v>
      </c>
      <c r="F264" s="7"/>
      <c r="G264" s="7"/>
      <c r="H264" s="7"/>
      <c r="I264" s="7"/>
      <c r="J264" s="7"/>
      <c r="K264" s="7"/>
      <c r="L264" s="9" t="s">
        <v>413</v>
      </c>
      <c r="M264" s="18">
        <v>205</v>
      </c>
      <c r="N264" s="27">
        <v>98</v>
      </c>
      <c r="O264" s="27">
        <v>84</v>
      </c>
      <c r="P264" s="25" t="s">
        <v>163</v>
      </c>
      <c r="Q264" s="25" t="s">
        <v>163</v>
      </c>
      <c r="R264" s="25" t="s">
        <v>163</v>
      </c>
      <c r="S264" s="25" t="s">
        <v>163</v>
      </c>
      <c r="T264" s="25" t="s">
        <v>163</v>
      </c>
      <c r="U264" s="18">
        <v>108</v>
      </c>
      <c r="V264" s="7"/>
      <c r="W264" s="18">
        <v>240</v>
      </c>
      <c r="X264" s="18">
        <v>104</v>
      </c>
      <c r="Y264" s="27">
        <v>60</v>
      </c>
      <c r="Z264" s="18">
        <v>100</v>
      </c>
      <c r="AA264" s="27">
        <v>70</v>
      </c>
      <c r="AB264" s="18">
        <v>115</v>
      </c>
      <c r="AC264" s="18">
        <v>275</v>
      </c>
      <c r="AD264" s="27">
        <v>69</v>
      </c>
      <c r="AE264" s="18">
        <v>102</v>
      </c>
    </row>
    <row r="265" spans="1:31" ht="16.5" customHeight="1">
      <c r="A265" s="7"/>
      <c r="B265" s="7"/>
      <c r="C265" s="7"/>
      <c r="D265" s="7"/>
      <c r="E265" s="7" t="s">
        <v>425</v>
      </c>
      <c r="F265" s="7"/>
      <c r="G265" s="7"/>
      <c r="H265" s="7"/>
      <c r="I265" s="7"/>
      <c r="J265" s="7"/>
      <c r="K265" s="7"/>
      <c r="L265" s="9" t="s">
        <v>413</v>
      </c>
      <c r="M265" s="25" t="s">
        <v>163</v>
      </c>
      <c r="N265" s="25" t="s">
        <v>163</v>
      </c>
      <c r="O265" s="25" t="s">
        <v>163</v>
      </c>
      <c r="P265" s="25" t="s">
        <v>163</v>
      </c>
      <c r="Q265" s="25" t="s">
        <v>163</v>
      </c>
      <c r="R265" s="25" t="s">
        <v>163</v>
      </c>
      <c r="S265" s="25" t="s">
        <v>163</v>
      </c>
      <c r="T265" s="25" t="s">
        <v>163</v>
      </c>
      <c r="U265" s="18">
        <v>129</v>
      </c>
      <c r="V265" s="7"/>
      <c r="W265" s="18">
        <v>192</v>
      </c>
      <c r="X265" s="18">
        <v>117</v>
      </c>
      <c r="Y265" s="27">
        <v>78</v>
      </c>
      <c r="Z265" s="27">
        <v>68</v>
      </c>
      <c r="AA265" s="18">
        <v>104</v>
      </c>
      <c r="AB265" s="18">
        <v>371</v>
      </c>
      <c r="AC265" s="27">
        <v>96</v>
      </c>
      <c r="AD265" s="25" t="s">
        <v>163</v>
      </c>
      <c r="AE265" s="18">
        <v>109</v>
      </c>
    </row>
    <row r="266" spans="1:31" ht="16.5" customHeight="1">
      <c r="A266" s="7"/>
      <c r="B266" s="7"/>
      <c r="C266" s="7"/>
      <c r="D266" s="7"/>
      <c r="E266" s="7" t="s">
        <v>426</v>
      </c>
      <c r="F266" s="7"/>
      <c r="G266" s="7"/>
      <c r="H266" s="7"/>
      <c r="I266" s="7"/>
      <c r="J266" s="7"/>
      <c r="K266" s="7"/>
      <c r="L266" s="9" t="s">
        <v>413</v>
      </c>
      <c r="M266" s="25" t="s">
        <v>163</v>
      </c>
      <c r="N266" s="25" t="s">
        <v>163</v>
      </c>
      <c r="O266" s="25" t="s">
        <v>163</v>
      </c>
      <c r="P266" s="25" t="s">
        <v>163</v>
      </c>
      <c r="Q266" s="25" t="s">
        <v>163</v>
      </c>
      <c r="R266" s="25" t="s">
        <v>163</v>
      </c>
      <c r="S266" s="25" t="s">
        <v>163</v>
      </c>
      <c r="T266" s="25" t="s">
        <v>163</v>
      </c>
      <c r="U266" s="18">
        <v>243</v>
      </c>
      <c r="V266" s="7"/>
      <c r="W266" s="18">
        <v>289</v>
      </c>
      <c r="X266" s="18">
        <v>171</v>
      </c>
      <c r="Y266" s="18">
        <v>154</v>
      </c>
      <c r="Z266" s="27">
        <v>83</v>
      </c>
      <c r="AA266" s="18">
        <v>160</v>
      </c>
      <c r="AB266" s="18">
        <v>535</v>
      </c>
      <c r="AC266" s="18">
        <v>138</v>
      </c>
      <c r="AD266" s="25" t="s">
        <v>163</v>
      </c>
      <c r="AE266" s="18">
        <v>197</v>
      </c>
    </row>
    <row r="267" spans="1:31" ht="29.45" customHeight="1">
      <c r="A267" s="7"/>
      <c r="B267" s="7"/>
      <c r="C267" s="7"/>
      <c r="D267" s="7"/>
      <c r="E267" s="69" t="s">
        <v>427</v>
      </c>
      <c r="F267" s="69"/>
      <c r="G267" s="69"/>
      <c r="H267" s="69"/>
      <c r="I267" s="69"/>
      <c r="J267" s="69"/>
      <c r="K267" s="69"/>
      <c r="L267" s="9" t="s">
        <v>413</v>
      </c>
      <c r="M267" s="25" t="s">
        <v>163</v>
      </c>
      <c r="N267" s="25" t="s">
        <v>163</v>
      </c>
      <c r="O267" s="25" t="s">
        <v>163</v>
      </c>
      <c r="P267" s="25" t="s">
        <v>163</v>
      </c>
      <c r="Q267" s="25" t="s">
        <v>163</v>
      </c>
      <c r="R267" s="24" t="s">
        <v>132</v>
      </c>
      <c r="S267" s="25" t="s">
        <v>163</v>
      </c>
      <c r="T267" s="25" t="s">
        <v>163</v>
      </c>
      <c r="U267" s="25" t="s">
        <v>163</v>
      </c>
      <c r="V267" s="7"/>
      <c r="W267" s="18">
        <v>121</v>
      </c>
      <c r="X267" s="18">
        <v>125</v>
      </c>
      <c r="Y267" s="27">
        <v>65</v>
      </c>
      <c r="Z267" s="27">
        <v>79</v>
      </c>
      <c r="AA267" s="27">
        <v>61</v>
      </c>
      <c r="AB267" s="25" t="s">
        <v>163</v>
      </c>
      <c r="AC267" s="27">
        <v>75</v>
      </c>
      <c r="AD267" s="25" t="s">
        <v>163</v>
      </c>
      <c r="AE267" s="27">
        <v>97</v>
      </c>
    </row>
    <row r="268" spans="1:31" ht="16.5" customHeight="1">
      <c r="A268" s="7"/>
      <c r="B268" s="7"/>
      <c r="C268" s="7"/>
      <c r="D268" s="7"/>
      <c r="E268" s="7" t="s">
        <v>442</v>
      </c>
      <c r="F268" s="7"/>
      <c r="G268" s="7"/>
      <c r="H268" s="7"/>
      <c r="I268" s="7"/>
      <c r="J268" s="7"/>
      <c r="K268" s="7"/>
      <c r="L268" s="9" t="s">
        <v>413</v>
      </c>
      <c r="M268" s="27">
        <v>54</v>
      </c>
      <c r="N268" s="27">
        <v>39</v>
      </c>
      <c r="O268" s="27">
        <v>32</v>
      </c>
      <c r="P268" s="27">
        <v>31</v>
      </c>
      <c r="Q268" s="27">
        <v>30</v>
      </c>
      <c r="R268" s="27">
        <v>54</v>
      </c>
      <c r="S268" s="27">
        <v>55</v>
      </c>
      <c r="T268" s="27">
        <v>54</v>
      </c>
      <c r="U268" s="27">
        <v>42</v>
      </c>
      <c r="V268" s="7"/>
      <c r="W268" s="27">
        <v>49</v>
      </c>
      <c r="X268" s="27">
        <v>35</v>
      </c>
      <c r="Y268" s="27">
        <v>28</v>
      </c>
      <c r="Z268" s="27">
        <v>29</v>
      </c>
      <c r="AA268" s="27">
        <v>35</v>
      </c>
      <c r="AB268" s="27">
        <v>45</v>
      </c>
      <c r="AC268" s="27">
        <v>45</v>
      </c>
      <c r="AD268" s="27">
        <v>34</v>
      </c>
      <c r="AE268" s="27">
        <v>36</v>
      </c>
    </row>
    <row r="269" spans="1:31" ht="16.5" customHeight="1">
      <c r="A269" s="7"/>
      <c r="B269" s="7"/>
      <c r="C269" s="7"/>
      <c r="D269" s="7" t="s">
        <v>429</v>
      </c>
      <c r="E269" s="7"/>
      <c r="F269" s="7"/>
      <c r="G269" s="7"/>
      <c r="H269" s="7"/>
      <c r="I269" s="7"/>
      <c r="J269" s="7"/>
      <c r="K269" s="7"/>
      <c r="L269" s="9"/>
      <c r="M269" s="10"/>
      <c r="N269" s="10"/>
      <c r="O269" s="10"/>
      <c r="P269" s="10"/>
      <c r="Q269" s="10"/>
      <c r="R269" s="10"/>
      <c r="S269" s="10"/>
      <c r="T269" s="10"/>
      <c r="U269" s="10"/>
      <c r="V269" s="7"/>
      <c r="W269" s="10"/>
      <c r="X269" s="10"/>
      <c r="Y269" s="10"/>
      <c r="Z269" s="10"/>
      <c r="AA269" s="10"/>
      <c r="AB269" s="10"/>
      <c r="AC269" s="10"/>
      <c r="AD269" s="10"/>
      <c r="AE269" s="10"/>
    </row>
    <row r="270" spans="1:31" ht="16.5" customHeight="1">
      <c r="A270" s="7"/>
      <c r="B270" s="7"/>
      <c r="C270" s="7"/>
      <c r="D270" s="7"/>
      <c r="E270" s="7" t="s">
        <v>412</v>
      </c>
      <c r="F270" s="7"/>
      <c r="G270" s="7"/>
      <c r="H270" s="7"/>
      <c r="I270" s="7"/>
      <c r="J270" s="7"/>
      <c r="K270" s="7"/>
      <c r="L270" s="9" t="s">
        <v>413</v>
      </c>
      <c r="M270" s="18">
        <v>359</v>
      </c>
      <c r="N270" s="25" t="s">
        <v>163</v>
      </c>
      <c r="O270" s="18">
        <v>335</v>
      </c>
      <c r="P270" s="18">
        <v>183</v>
      </c>
      <c r="Q270" s="25" t="s">
        <v>163</v>
      </c>
      <c r="R270" s="25" t="s">
        <v>163</v>
      </c>
      <c r="S270" s="25" t="s">
        <v>163</v>
      </c>
      <c r="T270" s="18">
        <v>378</v>
      </c>
      <c r="U270" s="18">
        <v>349</v>
      </c>
      <c r="V270" s="7"/>
      <c r="W270" s="18">
        <v>352</v>
      </c>
      <c r="X270" s="18">
        <v>213</v>
      </c>
      <c r="Y270" s="18">
        <v>311</v>
      </c>
      <c r="Z270" s="18">
        <v>192</v>
      </c>
      <c r="AA270" s="18">
        <v>310</v>
      </c>
      <c r="AB270" s="18">
        <v>716</v>
      </c>
      <c r="AC270" s="18">
        <v>302</v>
      </c>
      <c r="AD270" s="18">
        <v>231</v>
      </c>
      <c r="AE270" s="18">
        <v>335</v>
      </c>
    </row>
    <row r="271" spans="1:31" ht="16.5" customHeight="1">
      <c r="A271" s="7"/>
      <c r="B271" s="7"/>
      <c r="C271" s="7"/>
      <c r="D271" s="7"/>
      <c r="E271" s="7" t="s">
        <v>414</v>
      </c>
      <c r="F271" s="7"/>
      <c r="G271" s="7"/>
      <c r="H271" s="7"/>
      <c r="I271" s="7"/>
      <c r="J271" s="7"/>
      <c r="K271" s="7"/>
      <c r="L271" s="9" t="s">
        <v>413</v>
      </c>
      <c r="M271" s="18">
        <v>154</v>
      </c>
      <c r="N271" s="25" t="s">
        <v>163</v>
      </c>
      <c r="O271" s="18">
        <v>141</v>
      </c>
      <c r="P271" s="25" t="s">
        <v>163</v>
      </c>
      <c r="Q271" s="25" t="s">
        <v>163</v>
      </c>
      <c r="R271" s="25" t="s">
        <v>163</v>
      </c>
      <c r="S271" s="25" t="s">
        <v>163</v>
      </c>
      <c r="T271" s="25" t="s">
        <v>163</v>
      </c>
      <c r="U271" s="18">
        <v>146</v>
      </c>
      <c r="V271" s="7"/>
      <c r="W271" s="18">
        <v>223</v>
      </c>
      <c r="X271" s="18">
        <v>146</v>
      </c>
      <c r="Y271" s="18">
        <v>121</v>
      </c>
      <c r="Z271" s="27">
        <v>90</v>
      </c>
      <c r="AA271" s="27">
        <v>84</v>
      </c>
      <c r="AB271" s="18">
        <v>342</v>
      </c>
      <c r="AC271" s="18">
        <v>195</v>
      </c>
      <c r="AD271" s="25" t="s">
        <v>163</v>
      </c>
      <c r="AE271" s="18">
        <v>147</v>
      </c>
    </row>
    <row r="272" spans="1:31" ht="29.45" customHeight="1">
      <c r="A272" s="7"/>
      <c r="B272" s="7"/>
      <c r="C272" s="7"/>
      <c r="D272" s="7"/>
      <c r="E272" s="69" t="s">
        <v>415</v>
      </c>
      <c r="F272" s="69"/>
      <c r="G272" s="69"/>
      <c r="H272" s="69"/>
      <c r="I272" s="69"/>
      <c r="J272" s="69"/>
      <c r="K272" s="69"/>
      <c r="L272" s="9" t="s">
        <v>413</v>
      </c>
      <c r="M272" s="25" t="s">
        <v>163</v>
      </c>
      <c r="N272" s="25" t="s">
        <v>163</v>
      </c>
      <c r="O272" s="25" t="s">
        <v>163</v>
      </c>
      <c r="P272" s="25" t="s">
        <v>163</v>
      </c>
      <c r="Q272" s="25" t="s">
        <v>163</v>
      </c>
      <c r="R272" s="25" t="s">
        <v>163</v>
      </c>
      <c r="S272" s="25" t="s">
        <v>163</v>
      </c>
      <c r="T272" s="24" t="s">
        <v>132</v>
      </c>
      <c r="U272" s="27">
        <v>77</v>
      </c>
      <c r="V272" s="7"/>
      <c r="W272" s="27">
        <v>79</v>
      </c>
      <c r="X272" s="27">
        <v>91</v>
      </c>
      <c r="Y272" s="27">
        <v>93</v>
      </c>
      <c r="Z272" s="27">
        <v>63</v>
      </c>
      <c r="AA272" s="27">
        <v>81</v>
      </c>
      <c r="AB272" s="27">
        <v>74</v>
      </c>
      <c r="AC272" s="25" t="s">
        <v>163</v>
      </c>
      <c r="AD272" s="24" t="s">
        <v>132</v>
      </c>
      <c r="AE272" s="27">
        <v>83</v>
      </c>
    </row>
    <row r="273" spans="1:31" ht="16.5" customHeight="1">
      <c r="A273" s="7"/>
      <c r="B273" s="7"/>
      <c r="C273" s="7"/>
      <c r="D273" s="7"/>
      <c r="E273" s="7" t="s">
        <v>416</v>
      </c>
      <c r="F273" s="7"/>
      <c r="G273" s="7"/>
      <c r="H273" s="7"/>
      <c r="I273" s="7"/>
      <c r="J273" s="7"/>
      <c r="K273" s="7"/>
      <c r="L273" s="9" t="s">
        <v>413</v>
      </c>
      <c r="M273" s="18">
        <v>133</v>
      </c>
      <c r="N273" s="25" t="s">
        <v>163</v>
      </c>
      <c r="O273" s="18">
        <v>106</v>
      </c>
      <c r="P273" s="18">
        <v>117</v>
      </c>
      <c r="Q273" s="25" t="s">
        <v>163</v>
      </c>
      <c r="R273" s="25" t="s">
        <v>163</v>
      </c>
      <c r="S273" s="25" t="s">
        <v>163</v>
      </c>
      <c r="T273" s="25" t="s">
        <v>163</v>
      </c>
      <c r="U273" s="18">
        <v>140</v>
      </c>
      <c r="V273" s="7"/>
      <c r="W273" s="18">
        <v>106</v>
      </c>
      <c r="X273" s="27">
        <v>90</v>
      </c>
      <c r="Y273" s="18">
        <v>102</v>
      </c>
      <c r="Z273" s="18">
        <v>102</v>
      </c>
      <c r="AA273" s="27">
        <v>99</v>
      </c>
      <c r="AB273" s="18">
        <v>140</v>
      </c>
      <c r="AC273" s="18">
        <v>126</v>
      </c>
      <c r="AD273" s="18">
        <v>188</v>
      </c>
      <c r="AE273" s="18">
        <v>101</v>
      </c>
    </row>
    <row r="274" spans="1:31" ht="16.5" customHeight="1">
      <c r="A274" s="7"/>
      <c r="B274" s="7"/>
      <c r="C274" s="7"/>
      <c r="D274" s="7"/>
      <c r="E274" s="7" t="s">
        <v>417</v>
      </c>
      <c r="F274" s="7"/>
      <c r="G274" s="7"/>
      <c r="H274" s="7"/>
      <c r="I274" s="7"/>
      <c r="J274" s="7"/>
      <c r="K274" s="7"/>
      <c r="L274" s="9" t="s">
        <v>413</v>
      </c>
      <c r="M274" s="25" t="s">
        <v>163</v>
      </c>
      <c r="N274" s="25" t="s">
        <v>163</v>
      </c>
      <c r="O274" s="25" t="s">
        <v>163</v>
      </c>
      <c r="P274" s="25" t="s">
        <v>163</v>
      </c>
      <c r="Q274" s="25" t="s">
        <v>163</v>
      </c>
      <c r="R274" s="25" t="s">
        <v>163</v>
      </c>
      <c r="S274" s="24" t="s">
        <v>132</v>
      </c>
      <c r="T274" s="25" t="s">
        <v>163</v>
      </c>
      <c r="U274" s="25" t="s">
        <v>163</v>
      </c>
      <c r="V274" s="7"/>
      <c r="W274" s="18">
        <v>224</v>
      </c>
      <c r="X274" s="18">
        <v>265</v>
      </c>
      <c r="Y274" s="18">
        <v>246</v>
      </c>
      <c r="Z274" s="18">
        <v>116</v>
      </c>
      <c r="AA274" s="27">
        <v>88</v>
      </c>
      <c r="AB274" s="25" t="s">
        <v>163</v>
      </c>
      <c r="AC274" s="25" t="s">
        <v>163</v>
      </c>
      <c r="AD274" s="18">
        <v>160</v>
      </c>
      <c r="AE274" s="18">
        <v>224</v>
      </c>
    </row>
    <row r="275" spans="1:31" ht="16.5" customHeight="1">
      <c r="A275" s="7"/>
      <c r="B275" s="7"/>
      <c r="C275" s="7"/>
      <c r="D275" s="7"/>
      <c r="E275" s="7" t="s">
        <v>418</v>
      </c>
      <c r="F275" s="7"/>
      <c r="G275" s="7"/>
      <c r="H275" s="7"/>
      <c r="I275" s="7"/>
      <c r="J275" s="7"/>
      <c r="K275" s="7"/>
      <c r="L275" s="9" t="s">
        <v>413</v>
      </c>
      <c r="M275" s="25" t="s">
        <v>163</v>
      </c>
      <c r="N275" s="25" t="s">
        <v>163</v>
      </c>
      <c r="O275" s="18">
        <v>168</v>
      </c>
      <c r="P275" s="25" t="s">
        <v>163</v>
      </c>
      <c r="Q275" s="25" t="s">
        <v>163</v>
      </c>
      <c r="R275" s="25" t="s">
        <v>163</v>
      </c>
      <c r="S275" s="25" t="s">
        <v>163</v>
      </c>
      <c r="T275" s="25" t="s">
        <v>163</v>
      </c>
      <c r="U275" s="18">
        <v>197</v>
      </c>
      <c r="V275" s="7"/>
      <c r="W275" s="18">
        <v>268</v>
      </c>
      <c r="X275" s="18">
        <v>251</v>
      </c>
      <c r="Y275" s="18">
        <v>166</v>
      </c>
      <c r="Z275" s="18">
        <v>104</v>
      </c>
      <c r="AA275" s="18">
        <v>145</v>
      </c>
      <c r="AB275" s="18">
        <v>224</v>
      </c>
      <c r="AC275" s="18">
        <v>205</v>
      </c>
      <c r="AD275" s="25" t="s">
        <v>163</v>
      </c>
      <c r="AE275" s="18">
        <v>212</v>
      </c>
    </row>
    <row r="276" spans="1:31" ht="16.5" customHeight="1">
      <c r="A276" s="7"/>
      <c r="B276" s="7"/>
      <c r="C276" s="7"/>
      <c r="D276" s="7"/>
      <c r="E276" s="7" t="s">
        <v>419</v>
      </c>
      <c r="F276" s="7"/>
      <c r="G276" s="7"/>
      <c r="H276" s="7"/>
      <c r="I276" s="7"/>
      <c r="J276" s="7"/>
      <c r="K276" s="7"/>
      <c r="L276" s="9" t="s">
        <v>413</v>
      </c>
      <c r="M276" s="18">
        <v>339</v>
      </c>
      <c r="N276" s="25" t="s">
        <v>163</v>
      </c>
      <c r="O276" s="25" t="s">
        <v>163</v>
      </c>
      <c r="P276" s="25" t="s">
        <v>163</v>
      </c>
      <c r="Q276" s="25" t="s">
        <v>163</v>
      </c>
      <c r="R276" s="25" t="s">
        <v>163</v>
      </c>
      <c r="S276" s="25" t="s">
        <v>163</v>
      </c>
      <c r="T276" s="25" t="s">
        <v>163</v>
      </c>
      <c r="U276" s="18">
        <v>281</v>
      </c>
      <c r="V276" s="7"/>
      <c r="W276" s="18">
        <v>335</v>
      </c>
      <c r="X276" s="18">
        <v>194</v>
      </c>
      <c r="Y276" s="18">
        <v>166</v>
      </c>
      <c r="Z276" s="18">
        <v>105</v>
      </c>
      <c r="AA276" s="18">
        <v>104</v>
      </c>
      <c r="AB276" s="18">
        <v>446</v>
      </c>
      <c r="AC276" s="18">
        <v>205</v>
      </c>
      <c r="AD276" s="18">
        <v>134</v>
      </c>
      <c r="AE276" s="18">
        <v>249</v>
      </c>
    </row>
    <row r="277" spans="1:31" ht="16.5" customHeight="1">
      <c r="A277" s="7"/>
      <c r="B277" s="7"/>
      <c r="C277" s="7"/>
      <c r="D277" s="7"/>
      <c r="E277" s="7" t="s">
        <v>420</v>
      </c>
      <c r="F277" s="7"/>
      <c r="G277" s="7"/>
      <c r="H277" s="7"/>
      <c r="I277" s="7"/>
      <c r="J277" s="7"/>
      <c r="K277" s="7"/>
      <c r="L277" s="9" t="s">
        <v>413</v>
      </c>
      <c r="M277" s="25" t="s">
        <v>163</v>
      </c>
      <c r="N277" s="25" t="s">
        <v>163</v>
      </c>
      <c r="O277" s="25" t="s">
        <v>163</v>
      </c>
      <c r="P277" s="18">
        <v>221</v>
      </c>
      <c r="Q277" s="25" t="s">
        <v>163</v>
      </c>
      <c r="R277" s="25" t="s">
        <v>163</v>
      </c>
      <c r="S277" s="24" t="s">
        <v>132</v>
      </c>
      <c r="T277" s="18">
        <v>440</v>
      </c>
      <c r="U277" s="18">
        <v>392</v>
      </c>
      <c r="V277" s="7"/>
      <c r="W277" s="18">
        <v>422</v>
      </c>
      <c r="X277" s="18">
        <v>434</v>
      </c>
      <c r="Y277" s="18">
        <v>345</v>
      </c>
      <c r="Z277" s="18">
        <v>255</v>
      </c>
      <c r="AA277" s="25" t="s">
        <v>163</v>
      </c>
      <c r="AB277" s="25" t="s">
        <v>163</v>
      </c>
      <c r="AC277" s="25" t="s">
        <v>163</v>
      </c>
      <c r="AD277" s="25" t="s">
        <v>163</v>
      </c>
      <c r="AE277" s="18">
        <v>383</v>
      </c>
    </row>
    <row r="278" spans="1:31" ht="16.5" customHeight="1">
      <c r="A278" s="7"/>
      <c r="B278" s="7"/>
      <c r="C278" s="7"/>
      <c r="D278" s="7"/>
      <c r="E278" s="7" t="s">
        <v>421</v>
      </c>
      <c r="F278" s="7"/>
      <c r="G278" s="7"/>
      <c r="H278" s="7"/>
      <c r="I278" s="7"/>
      <c r="J278" s="7"/>
      <c r="K278" s="7"/>
      <c r="L278" s="9" t="s">
        <v>413</v>
      </c>
      <c r="M278" s="25" t="s">
        <v>163</v>
      </c>
      <c r="N278" s="25" t="s">
        <v>163</v>
      </c>
      <c r="O278" s="18">
        <v>274</v>
      </c>
      <c r="P278" s="18">
        <v>154</v>
      </c>
      <c r="Q278" s="25" t="s">
        <v>163</v>
      </c>
      <c r="R278" s="25" t="s">
        <v>163</v>
      </c>
      <c r="S278" s="25" t="s">
        <v>163</v>
      </c>
      <c r="T278" s="25" t="s">
        <v>163</v>
      </c>
      <c r="U278" s="18">
        <v>232</v>
      </c>
      <c r="V278" s="7"/>
      <c r="W278" s="18">
        <v>325</v>
      </c>
      <c r="X278" s="18">
        <v>196</v>
      </c>
      <c r="Y278" s="18">
        <v>171</v>
      </c>
      <c r="Z278" s="18">
        <v>180</v>
      </c>
      <c r="AA278" s="27">
        <v>87</v>
      </c>
      <c r="AB278" s="18">
        <v>182</v>
      </c>
      <c r="AC278" s="18">
        <v>200</v>
      </c>
      <c r="AD278" s="25" t="s">
        <v>163</v>
      </c>
      <c r="AE278" s="18">
        <v>187</v>
      </c>
    </row>
    <row r="279" spans="1:31" ht="16.5" customHeight="1">
      <c r="A279" s="7"/>
      <c r="B279" s="7"/>
      <c r="C279" s="7"/>
      <c r="D279" s="7"/>
      <c r="E279" s="7" t="s">
        <v>422</v>
      </c>
      <c r="F279" s="7"/>
      <c r="G279" s="7"/>
      <c r="H279" s="7"/>
      <c r="I279" s="7"/>
      <c r="J279" s="7"/>
      <c r="K279" s="7"/>
      <c r="L279" s="9" t="s">
        <v>413</v>
      </c>
      <c r="M279" s="25" t="s">
        <v>163</v>
      </c>
      <c r="N279" s="25" t="s">
        <v>163</v>
      </c>
      <c r="O279" s="25" t="s">
        <v>163</v>
      </c>
      <c r="P279" s="25" t="s">
        <v>163</v>
      </c>
      <c r="Q279" s="25" t="s">
        <v>163</v>
      </c>
      <c r="R279" s="25" t="s">
        <v>163</v>
      </c>
      <c r="S279" s="24" t="s">
        <v>132</v>
      </c>
      <c r="T279" s="25" t="s">
        <v>163</v>
      </c>
      <c r="U279" s="18">
        <v>151</v>
      </c>
      <c r="V279" s="7"/>
      <c r="W279" s="18">
        <v>165</v>
      </c>
      <c r="X279" s="18">
        <v>192</v>
      </c>
      <c r="Y279" s="18">
        <v>147</v>
      </c>
      <c r="Z279" s="27">
        <v>91</v>
      </c>
      <c r="AA279" s="27">
        <v>98</v>
      </c>
      <c r="AB279" s="25" t="s">
        <v>163</v>
      </c>
      <c r="AC279" s="25" t="s">
        <v>163</v>
      </c>
      <c r="AD279" s="25" t="s">
        <v>163</v>
      </c>
      <c r="AE279" s="18">
        <v>157</v>
      </c>
    </row>
    <row r="280" spans="1:31" ht="16.5" customHeight="1">
      <c r="A280" s="7"/>
      <c r="B280" s="7"/>
      <c r="C280" s="7"/>
      <c r="D280" s="7"/>
      <c r="E280" s="7" t="s">
        <v>423</v>
      </c>
      <c r="F280" s="7"/>
      <c r="G280" s="7"/>
      <c r="H280" s="7"/>
      <c r="I280" s="7"/>
      <c r="J280" s="7"/>
      <c r="K280" s="7"/>
      <c r="L280" s="9" t="s">
        <v>413</v>
      </c>
      <c r="M280" s="25" t="s">
        <v>163</v>
      </c>
      <c r="N280" s="25" t="s">
        <v>163</v>
      </c>
      <c r="O280" s="25" t="s">
        <v>163</v>
      </c>
      <c r="P280" s="25" t="s">
        <v>163</v>
      </c>
      <c r="Q280" s="25" t="s">
        <v>163</v>
      </c>
      <c r="R280" s="25" t="s">
        <v>163</v>
      </c>
      <c r="S280" s="25" t="s">
        <v>163</v>
      </c>
      <c r="T280" s="25" t="s">
        <v>163</v>
      </c>
      <c r="U280" s="25" t="s">
        <v>163</v>
      </c>
      <c r="V280" s="7"/>
      <c r="W280" s="18">
        <v>365</v>
      </c>
      <c r="X280" s="18">
        <v>449</v>
      </c>
      <c r="Y280" s="18">
        <v>384</v>
      </c>
      <c r="Z280" s="18">
        <v>360</v>
      </c>
      <c r="AA280" s="18">
        <v>336</v>
      </c>
      <c r="AB280" s="25" t="s">
        <v>163</v>
      </c>
      <c r="AC280" s="25" t="s">
        <v>163</v>
      </c>
      <c r="AD280" s="25" t="s">
        <v>163</v>
      </c>
      <c r="AE280" s="18">
        <v>379</v>
      </c>
    </row>
    <row r="281" spans="1:31" ht="16.5" customHeight="1">
      <c r="A281" s="7"/>
      <c r="B281" s="7"/>
      <c r="C281" s="7"/>
      <c r="D281" s="7"/>
      <c r="E281" s="7" t="s">
        <v>424</v>
      </c>
      <c r="F281" s="7"/>
      <c r="G281" s="7"/>
      <c r="H281" s="7"/>
      <c r="I281" s="7"/>
      <c r="J281" s="7"/>
      <c r="K281" s="7"/>
      <c r="L281" s="9" t="s">
        <v>413</v>
      </c>
      <c r="M281" s="18">
        <v>358</v>
      </c>
      <c r="N281" s="18">
        <v>335</v>
      </c>
      <c r="O281" s="18">
        <v>339</v>
      </c>
      <c r="P281" s="25" t="s">
        <v>163</v>
      </c>
      <c r="Q281" s="25" t="s">
        <v>163</v>
      </c>
      <c r="R281" s="25" t="s">
        <v>163</v>
      </c>
      <c r="S281" s="25" t="s">
        <v>163</v>
      </c>
      <c r="T281" s="25" t="s">
        <v>163</v>
      </c>
      <c r="U281" s="18">
        <v>353</v>
      </c>
      <c r="V281" s="7"/>
      <c r="W281" s="18">
        <v>360</v>
      </c>
      <c r="X281" s="18">
        <v>355</v>
      </c>
      <c r="Y281" s="18">
        <v>317</v>
      </c>
      <c r="Z281" s="18">
        <v>293</v>
      </c>
      <c r="AA281" s="18">
        <v>278</v>
      </c>
      <c r="AB281" s="18">
        <v>321</v>
      </c>
      <c r="AC281" s="18">
        <v>405</v>
      </c>
      <c r="AD281" s="18">
        <v>334</v>
      </c>
      <c r="AE281" s="18">
        <v>354</v>
      </c>
    </row>
    <row r="282" spans="1:31" ht="16.5" customHeight="1">
      <c r="A282" s="7"/>
      <c r="B282" s="7"/>
      <c r="C282" s="7"/>
      <c r="D282" s="7"/>
      <c r="E282" s="7" t="s">
        <v>425</v>
      </c>
      <c r="F282" s="7"/>
      <c r="G282" s="7"/>
      <c r="H282" s="7"/>
      <c r="I282" s="7"/>
      <c r="J282" s="7"/>
      <c r="K282" s="7"/>
      <c r="L282" s="9" t="s">
        <v>413</v>
      </c>
      <c r="M282" s="25" t="s">
        <v>163</v>
      </c>
      <c r="N282" s="25" t="s">
        <v>163</v>
      </c>
      <c r="O282" s="25" t="s">
        <v>163</v>
      </c>
      <c r="P282" s="25" t="s">
        <v>163</v>
      </c>
      <c r="Q282" s="25" t="s">
        <v>163</v>
      </c>
      <c r="R282" s="25" t="s">
        <v>163</v>
      </c>
      <c r="S282" s="25" t="s">
        <v>163</v>
      </c>
      <c r="T282" s="25" t="s">
        <v>163</v>
      </c>
      <c r="U282" s="18">
        <v>377</v>
      </c>
      <c r="V282" s="7"/>
      <c r="W282" s="18">
        <v>357</v>
      </c>
      <c r="X282" s="18">
        <v>325</v>
      </c>
      <c r="Y282" s="18">
        <v>368</v>
      </c>
      <c r="Z282" s="18">
        <v>202</v>
      </c>
      <c r="AA282" s="18">
        <v>313</v>
      </c>
      <c r="AB282" s="18">
        <v>761</v>
      </c>
      <c r="AC282" s="18">
        <v>400</v>
      </c>
      <c r="AD282" s="25" t="s">
        <v>163</v>
      </c>
      <c r="AE282" s="18">
        <v>355</v>
      </c>
    </row>
    <row r="283" spans="1:31" ht="16.5" customHeight="1">
      <c r="A283" s="7"/>
      <c r="B283" s="7"/>
      <c r="C283" s="7"/>
      <c r="D283" s="7"/>
      <c r="E283" s="7" t="s">
        <v>426</v>
      </c>
      <c r="F283" s="7"/>
      <c r="G283" s="7"/>
      <c r="H283" s="7"/>
      <c r="I283" s="7"/>
      <c r="J283" s="7"/>
      <c r="K283" s="7"/>
      <c r="L283" s="9" t="s">
        <v>413</v>
      </c>
      <c r="M283" s="25" t="s">
        <v>163</v>
      </c>
      <c r="N283" s="25" t="s">
        <v>163</v>
      </c>
      <c r="O283" s="25" t="s">
        <v>163</v>
      </c>
      <c r="P283" s="25" t="s">
        <v>163</v>
      </c>
      <c r="Q283" s="25" t="s">
        <v>163</v>
      </c>
      <c r="R283" s="25" t="s">
        <v>163</v>
      </c>
      <c r="S283" s="25" t="s">
        <v>163</v>
      </c>
      <c r="T283" s="25" t="s">
        <v>163</v>
      </c>
      <c r="U283" s="18">
        <v>390</v>
      </c>
      <c r="V283" s="7"/>
      <c r="W283" s="18">
        <v>362</v>
      </c>
      <c r="X283" s="18">
        <v>393</v>
      </c>
      <c r="Y283" s="18">
        <v>433</v>
      </c>
      <c r="Z283" s="18">
        <v>277</v>
      </c>
      <c r="AA283" s="18">
        <v>321</v>
      </c>
      <c r="AB283" s="18">
        <v>879</v>
      </c>
      <c r="AC283" s="18">
        <v>458</v>
      </c>
      <c r="AD283" s="25" t="s">
        <v>163</v>
      </c>
      <c r="AE283" s="18">
        <v>365</v>
      </c>
    </row>
    <row r="284" spans="1:31" ht="29.45" customHeight="1">
      <c r="A284" s="7"/>
      <c r="B284" s="7"/>
      <c r="C284" s="7"/>
      <c r="D284" s="7"/>
      <c r="E284" s="69" t="s">
        <v>427</v>
      </c>
      <c r="F284" s="69"/>
      <c r="G284" s="69"/>
      <c r="H284" s="69"/>
      <c r="I284" s="69"/>
      <c r="J284" s="69"/>
      <c r="K284" s="69"/>
      <c r="L284" s="9" t="s">
        <v>413</v>
      </c>
      <c r="M284" s="25" t="s">
        <v>163</v>
      </c>
      <c r="N284" s="25" t="s">
        <v>163</v>
      </c>
      <c r="O284" s="25" t="s">
        <v>163</v>
      </c>
      <c r="P284" s="25" t="s">
        <v>163</v>
      </c>
      <c r="Q284" s="25" t="s">
        <v>163</v>
      </c>
      <c r="R284" s="24" t="s">
        <v>132</v>
      </c>
      <c r="S284" s="25" t="s">
        <v>163</v>
      </c>
      <c r="T284" s="25" t="s">
        <v>163</v>
      </c>
      <c r="U284" s="25" t="s">
        <v>163</v>
      </c>
      <c r="V284" s="7"/>
      <c r="W284" s="18">
        <v>353</v>
      </c>
      <c r="X284" s="18">
        <v>409</v>
      </c>
      <c r="Y284" s="18">
        <v>332</v>
      </c>
      <c r="Z284" s="18">
        <v>295</v>
      </c>
      <c r="AA284" s="18">
        <v>182</v>
      </c>
      <c r="AB284" s="25" t="s">
        <v>163</v>
      </c>
      <c r="AC284" s="18">
        <v>306</v>
      </c>
      <c r="AD284" s="25" t="s">
        <v>163</v>
      </c>
      <c r="AE284" s="18">
        <v>353</v>
      </c>
    </row>
    <row r="285" spans="1:31" ht="16.5" customHeight="1">
      <c r="A285" s="7"/>
      <c r="B285" s="7"/>
      <c r="C285" s="7"/>
      <c r="D285" s="7"/>
      <c r="E285" s="7" t="s">
        <v>442</v>
      </c>
      <c r="F285" s="7"/>
      <c r="G285" s="7"/>
      <c r="H285" s="7"/>
      <c r="I285" s="7"/>
      <c r="J285" s="7"/>
      <c r="K285" s="7"/>
      <c r="L285" s="9" t="s">
        <v>413</v>
      </c>
      <c r="M285" s="18">
        <v>336</v>
      </c>
      <c r="N285" s="18">
        <v>224</v>
      </c>
      <c r="O285" s="18">
        <v>245</v>
      </c>
      <c r="P285" s="18">
        <v>156</v>
      </c>
      <c r="Q285" s="18">
        <v>146</v>
      </c>
      <c r="R285" s="18">
        <v>354</v>
      </c>
      <c r="S285" s="18">
        <v>273</v>
      </c>
      <c r="T285" s="18">
        <v>250</v>
      </c>
      <c r="U285" s="18">
        <v>279</v>
      </c>
      <c r="V285" s="7"/>
      <c r="W285" s="18">
        <v>329</v>
      </c>
      <c r="X285" s="18">
        <v>222</v>
      </c>
      <c r="Y285" s="18">
        <v>195</v>
      </c>
      <c r="Z285" s="18">
        <v>141</v>
      </c>
      <c r="AA285" s="18">
        <v>181</v>
      </c>
      <c r="AB285" s="18">
        <v>406</v>
      </c>
      <c r="AC285" s="18">
        <v>246</v>
      </c>
      <c r="AD285" s="18">
        <v>163</v>
      </c>
      <c r="AE285" s="18">
        <v>264</v>
      </c>
    </row>
    <row r="286" spans="1:31" ht="16.5" customHeight="1">
      <c r="A286" s="7"/>
      <c r="B286" s="7"/>
      <c r="C286" s="7" t="s">
        <v>89</v>
      </c>
      <c r="D286" s="7"/>
      <c r="E286" s="7"/>
      <c r="F286" s="7"/>
      <c r="G286" s="7"/>
      <c r="H286" s="7"/>
      <c r="I286" s="7"/>
      <c r="J286" s="7"/>
      <c r="K286" s="7"/>
      <c r="L286" s="9"/>
      <c r="M286" s="10"/>
      <c r="N286" s="10"/>
      <c r="O286" s="10"/>
      <c r="P286" s="10"/>
      <c r="Q286" s="10"/>
      <c r="R286" s="10"/>
      <c r="S286" s="10"/>
      <c r="T286" s="10"/>
      <c r="U286" s="10"/>
      <c r="V286" s="7"/>
      <c r="W286" s="10"/>
      <c r="X286" s="10"/>
      <c r="Y286" s="10"/>
      <c r="Z286" s="10"/>
      <c r="AA286" s="10"/>
      <c r="AB286" s="10"/>
      <c r="AC286" s="10"/>
      <c r="AD286" s="10"/>
      <c r="AE286" s="10"/>
    </row>
    <row r="287" spans="1:31" ht="16.5" customHeight="1">
      <c r="A287" s="7"/>
      <c r="B287" s="7"/>
      <c r="C287" s="7"/>
      <c r="D287" s="7" t="s">
        <v>411</v>
      </c>
      <c r="E287" s="7"/>
      <c r="F287" s="7"/>
      <c r="G287" s="7"/>
      <c r="H287" s="7"/>
      <c r="I287" s="7"/>
      <c r="J287" s="7"/>
      <c r="K287" s="7"/>
      <c r="L287" s="9"/>
      <c r="M287" s="10"/>
      <c r="N287" s="10"/>
      <c r="O287" s="10"/>
      <c r="P287" s="10"/>
      <c r="Q287" s="10"/>
      <c r="R287" s="10"/>
      <c r="S287" s="10"/>
      <c r="T287" s="10"/>
      <c r="U287" s="10"/>
      <c r="V287" s="7"/>
      <c r="W287" s="10"/>
      <c r="X287" s="10"/>
      <c r="Y287" s="10"/>
      <c r="Z287" s="10"/>
      <c r="AA287" s="10"/>
      <c r="AB287" s="10"/>
      <c r="AC287" s="10"/>
      <c r="AD287" s="10"/>
      <c r="AE287" s="10"/>
    </row>
    <row r="288" spans="1:31" ht="16.5" customHeight="1">
      <c r="A288" s="7"/>
      <c r="B288" s="7"/>
      <c r="C288" s="7"/>
      <c r="D288" s="7"/>
      <c r="E288" s="7" t="s">
        <v>412</v>
      </c>
      <c r="F288" s="7"/>
      <c r="G288" s="7"/>
      <c r="H288" s="7"/>
      <c r="I288" s="7"/>
      <c r="J288" s="7"/>
      <c r="K288" s="7"/>
      <c r="L288" s="9" t="s">
        <v>413</v>
      </c>
      <c r="M288" s="18">
        <v>269</v>
      </c>
      <c r="N288" s="25" t="s">
        <v>163</v>
      </c>
      <c r="O288" s="27">
        <v>80</v>
      </c>
      <c r="P288" s="27">
        <v>76</v>
      </c>
      <c r="Q288" s="25" t="s">
        <v>163</v>
      </c>
      <c r="R288" s="25" t="s">
        <v>163</v>
      </c>
      <c r="S288" s="25" t="s">
        <v>163</v>
      </c>
      <c r="T288" s="18">
        <v>174</v>
      </c>
      <c r="U288" s="18">
        <v>140</v>
      </c>
      <c r="V288" s="7"/>
      <c r="W288" s="18">
        <v>238</v>
      </c>
      <c r="X288" s="27">
        <v>52</v>
      </c>
      <c r="Y288" s="27">
        <v>43</v>
      </c>
      <c r="Z288" s="27">
        <v>44</v>
      </c>
      <c r="AA288" s="27">
        <v>81</v>
      </c>
      <c r="AB288" s="18">
        <v>277</v>
      </c>
      <c r="AC288" s="18">
        <v>157</v>
      </c>
      <c r="AD288" s="18">
        <v>150</v>
      </c>
      <c r="AE288" s="27">
        <v>88</v>
      </c>
    </row>
    <row r="289" spans="1:31" ht="16.5" customHeight="1">
      <c r="A289" s="7"/>
      <c r="B289" s="7"/>
      <c r="C289" s="7"/>
      <c r="D289" s="7"/>
      <c r="E289" s="7" t="s">
        <v>414</v>
      </c>
      <c r="F289" s="7"/>
      <c r="G289" s="7"/>
      <c r="H289" s="7"/>
      <c r="I289" s="7"/>
      <c r="J289" s="7"/>
      <c r="K289" s="7"/>
      <c r="L289" s="9" t="s">
        <v>413</v>
      </c>
      <c r="M289" s="27">
        <v>55</v>
      </c>
      <c r="N289" s="25" t="s">
        <v>163</v>
      </c>
      <c r="O289" s="27">
        <v>39</v>
      </c>
      <c r="P289" s="25" t="s">
        <v>163</v>
      </c>
      <c r="Q289" s="25" t="s">
        <v>163</v>
      </c>
      <c r="R289" s="25" t="s">
        <v>163</v>
      </c>
      <c r="S289" s="25" t="s">
        <v>163</v>
      </c>
      <c r="T289" s="25" t="s">
        <v>163</v>
      </c>
      <c r="U289" s="27">
        <v>48</v>
      </c>
      <c r="V289" s="7"/>
      <c r="W289" s="27">
        <v>56</v>
      </c>
      <c r="X289" s="27">
        <v>60</v>
      </c>
      <c r="Y289" s="27">
        <v>46</v>
      </c>
      <c r="Z289" s="27">
        <v>29</v>
      </c>
      <c r="AA289" s="27">
        <v>30</v>
      </c>
      <c r="AB289" s="27">
        <v>70</v>
      </c>
      <c r="AC289" s="27">
        <v>66</v>
      </c>
      <c r="AD289" s="27">
        <v>56</v>
      </c>
      <c r="AE289" s="27">
        <v>50</v>
      </c>
    </row>
    <row r="290" spans="1:31" ht="29.45" customHeight="1">
      <c r="A290" s="7"/>
      <c r="B290" s="7"/>
      <c r="C290" s="7"/>
      <c r="D290" s="7"/>
      <c r="E290" s="69" t="s">
        <v>415</v>
      </c>
      <c r="F290" s="69"/>
      <c r="G290" s="69"/>
      <c r="H290" s="69"/>
      <c r="I290" s="69"/>
      <c r="J290" s="69"/>
      <c r="K290" s="69"/>
      <c r="L290" s="9" t="s">
        <v>413</v>
      </c>
      <c r="M290" s="25" t="s">
        <v>163</v>
      </c>
      <c r="N290" s="25" t="s">
        <v>163</v>
      </c>
      <c r="O290" s="25" t="s">
        <v>163</v>
      </c>
      <c r="P290" s="25" t="s">
        <v>163</v>
      </c>
      <c r="Q290" s="25" t="s">
        <v>163</v>
      </c>
      <c r="R290" s="25" t="s">
        <v>163</v>
      </c>
      <c r="S290" s="24" t="s">
        <v>132</v>
      </c>
      <c r="T290" s="24" t="s">
        <v>132</v>
      </c>
      <c r="U290" s="27">
        <v>15</v>
      </c>
      <c r="V290" s="7"/>
      <c r="W290" s="27">
        <v>28</v>
      </c>
      <c r="X290" s="27">
        <v>19</v>
      </c>
      <c r="Y290" s="24">
        <v>8</v>
      </c>
      <c r="Z290" s="27">
        <v>13</v>
      </c>
      <c r="AA290" s="27">
        <v>15</v>
      </c>
      <c r="AB290" s="27">
        <v>43</v>
      </c>
      <c r="AC290" s="25" t="s">
        <v>163</v>
      </c>
      <c r="AD290" s="24" t="s">
        <v>132</v>
      </c>
      <c r="AE290" s="27">
        <v>16</v>
      </c>
    </row>
    <row r="291" spans="1:31" ht="16.5" customHeight="1">
      <c r="A291" s="7"/>
      <c r="B291" s="7"/>
      <c r="C291" s="7"/>
      <c r="D291" s="7"/>
      <c r="E291" s="7" t="s">
        <v>416</v>
      </c>
      <c r="F291" s="7"/>
      <c r="G291" s="7"/>
      <c r="H291" s="7"/>
      <c r="I291" s="7"/>
      <c r="J291" s="7"/>
      <c r="K291" s="7"/>
      <c r="L291" s="9" t="s">
        <v>413</v>
      </c>
      <c r="M291" s="27">
        <v>34</v>
      </c>
      <c r="N291" s="25" t="s">
        <v>163</v>
      </c>
      <c r="O291" s="27">
        <v>27</v>
      </c>
      <c r="P291" s="27">
        <v>30</v>
      </c>
      <c r="Q291" s="25" t="s">
        <v>163</v>
      </c>
      <c r="R291" s="25" t="s">
        <v>163</v>
      </c>
      <c r="S291" s="25" t="s">
        <v>163</v>
      </c>
      <c r="T291" s="25" t="s">
        <v>163</v>
      </c>
      <c r="U291" s="27">
        <v>30</v>
      </c>
      <c r="V291" s="7"/>
      <c r="W291" s="27">
        <v>25</v>
      </c>
      <c r="X291" s="27">
        <v>21</v>
      </c>
      <c r="Y291" s="27">
        <v>24</v>
      </c>
      <c r="Z291" s="27">
        <v>22</v>
      </c>
      <c r="AA291" s="27">
        <v>30</v>
      </c>
      <c r="AB291" s="27">
        <v>34</v>
      </c>
      <c r="AC291" s="27">
        <v>34</v>
      </c>
      <c r="AD291" s="27">
        <v>48</v>
      </c>
      <c r="AE291" s="27">
        <v>23</v>
      </c>
    </row>
    <row r="292" spans="1:31" ht="16.5" customHeight="1">
      <c r="A292" s="7"/>
      <c r="B292" s="7"/>
      <c r="C292" s="7"/>
      <c r="D292" s="7"/>
      <c r="E292" s="7" t="s">
        <v>417</v>
      </c>
      <c r="F292" s="7"/>
      <c r="G292" s="7"/>
      <c r="H292" s="7"/>
      <c r="I292" s="7"/>
      <c r="J292" s="7"/>
      <c r="K292" s="7"/>
      <c r="L292" s="9" t="s">
        <v>413</v>
      </c>
      <c r="M292" s="25" t="s">
        <v>163</v>
      </c>
      <c r="N292" s="25" t="s">
        <v>163</v>
      </c>
      <c r="O292" s="25" t="s">
        <v>163</v>
      </c>
      <c r="P292" s="25" t="s">
        <v>163</v>
      </c>
      <c r="Q292" s="25" t="s">
        <v>163</v>
      </c>
      <c r="R292" s="25" t="s">
        <v>163</v>
      </c>
      <c r="S292" s="25" t="s">
        <v>163</v>
      </c>
      <c r="T292" s="25" t="s">
        <v>163</v>
      </c>
      <c r="U292" s="25" t="s">
        <v>163</v>
      </c>
      <c r="V292" s="7"/>
      <c r="W292" s="27">
        <v>68</v>
      </c>
      <c r="X292" s="27">
        <v>79</v>
      </c>
      <c r="Y292" s="27">
        <v>56</v>
      </c>
      <c r="Z292" s="27">
        <v>35</v>
      </c>
      <c r="AA292" s="27">
        <v>19</v>
      </c>
      <c r="AB292" s="27">
        <v>68</v>
      </c>
      <c r="AC292" s="25" t="s">
        <v>163</v>
      </c>
      <c r="AD292" s="27">
        <v>86</v>
      </c>
      <c r="AE292" s="27">
        <v>59</v>
      </c>
    </row>
    <row r="293" spans="1:31" ht="16.5" customHeight="1">
      <c r="A293" s="7"/>
      <c r="B293" s="7"/>
      <c r="C293" s="7"/>
      <c r="D293" s="7"/>
      <c r="E293" s="7" t="s">
        <v>418</v>
      </c>
      <c r="F293" s="7"/>
      <c r="G293" s="7"/>
      <c r="H293" s="7"/>
      <c r="I293" s="7"/>
      <c r="J293" s="7"/>
      <c r="K293" s="7"/>
      <c r="L293" s="9" t="s">
        <v>413</v>
      </c>
      <c r="M293" s="25" t="s">
        <v>163</v>
      </c>
      <c r="N293" s="25" t="s">
        <v>163</v>
      </c>
      <c r="O293" s="27">
        <v>57</v>
      </c>
      <c r="P293" s="25" t="s">
        <v>163</v>
      </c>
      <c r="Q293" s="25" t="s">
        <v>163</v>
      </c>
      <c r="R293" s="25" t="s">
        <v>163</v>
      </c>
      <c r="S293" s="25" t="s">
        <v>163</v>
      </c>
      <c r="T293" s="25" t="s">
        <v>163</v>
      </c>
      <c r="U293" s="27">
        <v>59</v>
      </c>
      <c r="V293" s="7"/>
      <c r="W293" s="27">
        <v>59</v>
      </c>
      <c r="X293" s="27">
        <v>59</v>
      </c>
      <c r="Y293" s="27">
        <v>55</v>
      </c>
      <c r="Z293" s="27">
        <v>35</v>
      </c>
      <c r="AA293" s="27">
        <v>43</v>
      </c>
      <c r="AB293" s="27">
        <v>69</v>
      </c>
      <c r="AC293" s="27">
        <v>55</v>
      </c>
      <c r="AD293" s="25" t="s">
        <v>163</v>
      </c>
      <c r="AE293" s="27">
        <v>53</v>
      </c>
    </row>
    <row r="294" spans="1:31" ht="16.5" customHeight="1">
      <c r="A294" s="7"/>
      <c r="B294" s="7"/>
      <c r="C294" s="7"/>
      <c r="D294" s="7"/>
      <c r="E294" s="7" t="s">
        <v>419</v>
      </c>
      <c r="F294" s="7"/>
      <c r="G294" s="7"/>
      <c r="H294" s="7"/>
      <c r="I294" s="7"/>
      <c r="J294" s="7"/>
      <c r="K294" s="7"/>
      <c r="L294" s="9" t="s">
        <v>413</v>
      </c>
      <c r="M294" s="27">
        <v>49</v>
      </c>
      <c r="N294" s="25" t="s">
        <v>163</v>
      </c>
      <c r="O294" s="25" t="s">
        <v>163</v>
      </c>
      <c r="P294" s="25" t="s">
        <v>163</v>
      </c>
      <c r="Q294" s="25" t="s">
        <v>163</v>
      </c>
      <c r="R294" s="25" t="s">
        <v>163</v>
      </c>
      <c r="S294" s="25" t="s">
        <v>163</v>
      </c>
      <c r="T294" s="25" t="s">
        <v>163</v>
      </c>
      <c r="U294" s="27">
        <v>41</v>
      </c>
      <c r="V294" s="7"/>
      <c r="W294" s="27">
        <v>72</v>
      </c>
      <c r="X294" s="27">
        <v>71</v>
      </c>
      <c r="Y294" s="27">
        <v>65</v>
      </c>
      <c r="Z294" s="27">
        <v>34</v>
      </c>
      <c r="AA294" s="27">
        <v>29</v>
      </c>
      <c r="AB294" s="18">
        <v>104</v>
      </c>
      <c r="AC294" s="27">
        <v>85</v>
      </c>
      <c r="AD294" s="27">
        <v>54</v>
      </c>
      <c r="AE294" s="27">
        <v>61</v>
      </c>
    </row>
    <row r="295" spans="1:31" ht="16.5" customHeight="1">
      <c r="A295" s="7"/>
      <c r="B295" s="7"/>
      <c r="C295" s="7"/>
      <c r="D295" s="7"/>
      <c r="E295" s="7" t="s">
        <v>420</v>
      </c>
      <c r="F295" s="7"/>
      <c r="G295" s="7"/>
      <c r="H295" s="7"/>
      <c r="I295" s="7"/>
      <c r="J295" s="7"/>
      <c r="K295" s="7"/>
      <c r="L295" s="9" t="s">
        <v>413</v>
      </c>
      <c r="M295" s="25" t="s">
        <v>163</v>
      </c>
      <c r="N295" s="25" t="s">
        <v>163</v>
      </c>
      <c r="O295" s="25" t="s">
        <v>163</v>
      </c>
      <c r="P295" s="27">
        <v>97</v>
      </c>
      <c r="Q295" s="25" t="s">
        <v>163</v>
      </c>
      <c r="R295" s="25" t="s">
        <v>163</v>
      </c>
      <c r="S295" s="24" t="s">
        <v>132</v>
      </c>
      <c r="T295" s="18">
        <v>150</v>
      </c>
      <c r="U295" s="18">
        <v>121</v>
      </c>
      <c r="V295" s="7"/>
      <c r="W295" s="18">
        <v>311</v>
      </c>
      <c r="X295" s="18">
        <v>132</v>
      </c>
      <c r="Y295" s="27">
        <v>82</v>
      </c>
      <c r="Z295" s="27">
        <v>83</v>
      </c>
      <c r="AA295" s="25" t="s">
        <v>163</v>
      </c>
      <c r="AB295" s="25" t="s">
        <v>163</v>
      </c>
      <c r="AC295" s="25" t="s">
        <v>163</v>
      </c>
      <c r="AD295" s="25" t="s">
        <v>163</v>
      </c>
      <c r="AE295" s="18">
        <v>124</v>
      </c>
    </row>
    <row r="296" spans="1:31" ht="16.5" customHeight="1">
      <c r="A296" s="7"/>
      <c r="B296" s="7"/>
      <c r="C296" s="7"/>
      <c r="D296" s="7"/>
      <c r="E296" s="7" t="s">
        <v>421</v>
      </c>
      <c r="F296" s="7"/>
      <c r="G296" s="7"/>
      <c r="H296" s="7"/>
      <c r="I296" s="7"/>
      <c r="J296" s="7"/>
      <c r="K296" s="7"/>
      <c r="L296" s="9" t="s">
        <v>413</v>
      </c>
      <c r="M296" s="25" t="s">
        <v>163</v>
      </c>
      <c r="N296" s="25" t="s">
        <v>163</v>
      </c>
      <c r="O296" s="27">
        <v>53</v>
      </c>
      <c r="P296" s="27">
        <v>39</v>
      </c>
      <c r="Q296" s="25" t="s">
        <v>163</v>
      </c>
      <c r="R296" s="25" t="s">
        <v>163</v>
      </c>
      <c r="S296" s="25" t="s">
        <v>163</v>
      </c>
      <c r="T296" s="25" t="s">
        <v>163</v>
      </c>
      <c r="U296" s="27">
        <v>54</v>
      </c>
      <c r="V296" s="7"/>
      <c r="W296" s="27">
        <v>68</v>
      </c>
      <c r="X296" s="27">
        <v>50</v>
      </c>
      <c r="Y296" s="27">
        <v>35</v>
      </c>
      <c r="Z296" s="27">
        <v>54</v>
      </c>
      <c r="AA296" s="27">
        <v>41</v>
      </c>
      <c r="AB296" s="27">
        <v>71</v>
      </c>
      <c r="AC296" s="27">
        <v>64</v>
      </c>
      <c r="AD296" s="25" t="s">
        <v>163</v>
      </c>
      <c r="AE296" s="27">
        <v>49</v>
      </c>
    </row>
    <row r="297" spans="1:31" ht="16.5" customHeight="1">
      <c r="A297" s="7"/>
      <c r="B297" s="7"/>
      <c r="C297" s="7"/>
      <c r="D297" s="7"/>
      <c r="E297" s="7" t="s">
        <v>422</v>
      </c>
      <c r="F297" s="7"/>
      <c r="G297" s="7"/>
      <c r="H297" s="7"/>
      <c r="I297" s="7"/>
      <c r="J297" s="7"/>
      <c r="K297" s="7"/>
      <c r="L297" s="9" t="s">
        <v>413</v>
      </c>
      <c r="M297" s="25" t="s">
        <v>163</v>
      </c>
      <c r="N297" s="25" t="s">
        <v>163</v>
      </c>
      <c r="O297" s="25" t="s">
        <v>163</v>
      </c>
      <c r="P297" s="25" t="s">
        <v>163</v>
      </c>
      <c r="Q297" s="25" t="s">
        <v>163</v>
      </c>
      <c r="R297" s="25" t="s">
        <v>163</v>
      </c>
      <c r="S297" s="24" t="s">
        <v>132</v>
      </c>
      <c r="T297" s="25" t="s">
        <v>163</v>
      </c>
      <c r="U297" s="25" t="s">
        <v>163</v>
      </c>
      <c r="V297" s="7"/>
      <c r="W297" s="27">
        <v>54</v>
      </c>
      <c r="X297" s="27">
        <v>28</v>
      </c>
      <c r="Y297" s="27">
        <v>36</v>
      </c>
      <c r="Z297" s="27">
        <v>31</v>
      </c>
      <c r="AA297" s="27">
        <v>36</v>
      </c>
      <c r="AB297" s="25" t="s">
        <v>163</v>
      </c>
      <c r="AC297" s="27">
        <v>65</v>
      </c>
      <c r="AD297" s="25" t="s">
        <v>163</v>
      </c>
      <c r="AE297" s="27">
        <v>39</v>
      </c>
    </row>
    <row r="298" spans="1:31" ht="16.5" customHeight="1">
      <c r="A298" s="7"/>
      <c r="B298" s="7"/>
      <c r="C298" s="7"/>
      <c r="D298" s="7"/>
      <c r="E298" s="7" t="s">
        <v>423</v>
      </c>
      <c r="F298" s="7"/>
      <c r="G298" s="7"/>
      <c r="H298" s="7"/>
      <c r="I298" s="7"/>
      <c r="J298" s="7"/>
      <c r="K298" s="7"/>
      <c r="L298" s="9" t="s">
        <v>413</v>
      </c>
      <c r="M298" s="25" t="s">
        <v>163</v>
      </c>
      <c r="N298" s="25" t="s">
        <v>163</v>
      </c>
      <c r="O298" s="25" t="s">
        <v>163</v>
      </c>
      <c r="P298" s="25" t="s">
        <v>163</v>
      </c>
      <c r="Q298" s="25" t="s">
        <v>163</v>
      </c>
      <c r="R298" s="25" t="s">
        <v>163</v>
      </c>
      <c r="S298" s="25" t="s">
        <v>163</v>
      </c>
      <c r="T298" s="25" t="s">
        <v>163</v>
      </c>
      <c r="U298" s="18">
        <v>238</v>
      </c>
      <c r="V298" s="7"/>
      <c r="W298" s="18">
        <v>328</v>
      </c>
      <c r="X298" s="18">
        <v>129</v>
      </c>
      <c r="Y298" s="27">
        <v>75</v>
      </c>
      <c r="Z298" s="18">
        <v>124</v>
      </c>
      <c r="AA298" s="27">
        <v>99</v>
      </c>
      <c r="AB298" s="18">
        <v>269</v>
      </c>
      <c r="AC298" s="25" t="s">
        <v>163</v>
      </c>
      <c r="AD298" s="25" t="s">
        <v>163</v>
      </c>
      <c r="AE298" s="18">
        <v>196</v>
      </c>
    </row>
    <row r="299" spans="1:31" ht="16.5" customHeight="1">
      <c r="A299" s="7"/>
      <c r="B299" s="7"/>
      <c r="C299" s="7"/>
      <c r="D299" s="7"/>
      <c r="E299" s="7" t="s">
        <v>424</v>
      </c>
      <c r="F299" s="7"/>
      <c r="G299" s="7"/>
      <c r="H299" s="7"/>
      <c r="I299" s="7"/>
      <c r="J299" s="7"/>
      <c r="K299" s="7"/>
      <c r="L299" s="9" t="s">
        <v>413</v>
      </c>
      <c r="M299" s="18">
        <v>237</v>
      </c>
      <c r="N299" s="25" t="s">
        <v>163</v>
      </c>
      <c r="O299" s="27">
        <v>79</v>
      </c>
      <c r="P299" s="25" t="s">
        <v>163</v>
      </c>
      <c r="Q299" s="25" t="s">
        <v>163</v>
      </c>
      <c r="R299" s="25" t="s">
        <v>163</v>
      </c>
      <c r="S299" s="25" t="s">
        <v>163</v>
      </c>
      <c r="T299" s="25" t="s">
        <v>163</v>
      </c>
      <c r="U299" s="18">
        <v>105</v>
      </c>
      <c r="V299" s="7"/>
      <c r="W299" s="18">
        <v>259</v>
      </c>
      <c r="X299" s="18">
        <v>105</v>
      </c>
      <c r="Y299" s="27">
        <v>51</v>
      </c>
      <c r="Z299" s="27">
        <v>89</v>
      </c>
      <c r="AA299" s="27">
        <v>68</v>
      </c>
      <c r="AB299" s="27">
        <v>98</v>
      </c>
      <c r="AC299" s="18">
        <v>176</v>
      </c>
      <c r="AD299" s="27">
        <v>74</v>
      </c>
      <c r="AE299" s="27">
        <v>98</v>
      </c>
    </row>
    <row r="300" spans="1:31" ht="16.5" customHeight="1">
      <c r="A300" s="7"/>
      <c r="B300" s="7"/>
      <c r="C300" s="7"/>
      <c r="D300" s="7"/>
      <c r="E300" s="7" t="s">
        <v>425</v>
      </c>
      <c r="F300" s="7"/>
      <c r="G300" s="7"/>
      <c r="H300" s="7"/>
      <c r="I300" s="7"/>
      <c r="J300" s="7"/>
      <c r="K300" s="7"/>
      <c r="L300" s="9" t="s">
        <v>413</v>
      </c>
      <c r="M300" s="25" t="s">
        <v>163</v>
      </c>
      <c r="N300" s="25" t="s">
        <v>163</v>
      </c>
      <c r="O300" s="25" t="s">
        <v>163</v>
      </c>
      <c r="P300" s="25" t="s">
        <v>163</v>
      </c>
      <c r="Q300" s="25" t="s">
        <v>163</v>
      </c>
      <c r="R300" s="25" t="s">
        <v>163</v>
      </c>
      <c r="S300" s="24" t="s">
        <v>132</v>
      </c>
      <c r="T300" s="25" t="s">
        <v>163</v>
      </c>
      <c r="U300" s="18">
        <v>158</v>
      </c>
      <c r="V300" s="7"/>
      <c r="W300" s="18">
        <v>196</v>
      </c>
      <c r="X300" s="18">
        <v>105</v>
      </c>
      <c r="Y300" s="27">
        <v>78</v>
      </c>
      <c r="Z300" s="27">
        <v>92</v>
      </c>
      <c r="AA300" s="18">
        <v>108</v>
      </c>
      <c r="AB300" s="18">
        <v>380</v>
      </c>
      <c r="AC300" s="18">
        <v>136</v>
      </c>
      <c r="AD300" s="25" t="s">
        <v>163</v>
      </c>
      <c r="AE300" s="18">
        <v>115</v>
      </c>
    </row>
    <row r="301" spans="1:31" ht="16.5" customHeight="1">
      <c r="A301" s="7"/>
      <c r="B301" s="7"/>
      <c r="C301" s="7"/>
      <c r="D301" s="7"/>
      <c r="E301" s="7" t="s">
        <v>426</v>
      </c>
      <c r="F301" s="7"/>
      <c r="G301" s="7"/>
      <c r="H301" s="7"/>
      <c r="I301" s="7"/>
      <c r="J301" s="7"/>
      <c r="K301" s="7"/>
      <c r="L301" s="9" t="s">
        <v>413</v>
      </c>
      <c r="M301" s="25" t="s">
        <v>163</v>
      </c>
      <c r="N301" s="25" t="s">
        <v>163</v>
      </c>
      <c r="O301" s="25" t="s">
        <v>163</v>
      </c>
      <c r="P301" s="25" t="s">
        <v>163</v>
      </c>
      <c r="Q301" s="25" t="s">
        <v>163</v>
      </c>
      <c r="R301" s="25" t="s">
        <v>163</v>
      </c>
      <c r="S301" s="25" t="s">
        <v>163</v>
      </c>
      <c r="T301" s="25" t="s">
        <v>163</v>
      </c>
      <c r="U301" s="18">
        <v>297</v>
      </c>
      <c r="V301" s="7"/>
      <c r="W301" s="18">
        <v>296</v>
      </c>
      <c r="X301" s="18">
        <v>141</v>
      </c>
      <c r="Y301" s="18">
        <v>152</v>
      </c>
      <c r="Z301" s="18">
        <v>105</v>
      </c>
      <c r="AA301" s="18">
        <v>153</v>
      </c>
      <c r="AB301" s="18">
        <v>616</v>
      </c>
      <c r="AC301" s="18">
        <v>177</v>
      </c>
      <c r="AD301" s="25" t="s">
        <v>163</v>
      </c>
      <c r="AE301" s="18">
        <v>195</v>
      </c>
    </row>
    <row r="302" spans="1:31" ht="29.45" customHeight="1">
      <c r="A302" s="7"/>
      <c r="B302" s="7"/>
      <c r="C302" s="7"/>
      <c r="D302" s="7"/>
      <c r="E302" s="69" t="s">
        <v>427</v>
      </c>
      <c r="F302" s="69"/>
      <c r="G302" s="69"/>
      <c r="H302" s="69"/>
      <c r="I302" s="69"/>
      <c r="J302" s="69"/>
      <c r="K302" s="69"/>
      <c r="L302" s="9" t="s">
        <v>413</v>
      </c>
      <c r="M302" s="25" t="s">
        <v>163</v>
      </c>
      <c r="N302" s="25" t="s">
        <v>163</v>
      </c>
      <c r="O302" s="25" t="s">
        <v>163</v>
      </c>
      <c r="P302" s="25" t="s">
        <v>163</v>
      </c>
      <c r="Q302" s="25" t="s">
        <v>163</v>
      </c>
      <c r="R302" s="24" t="s">
        <v>132</v>
      </c>
      <c r="S302" s="25" t="s">
        <v>163</v>
      </c>
      <c r="T302" s="25" t="s">
        <v>163</v>
      </c>
      <c r="U302" s="25" t="s">
        <v>163</v>
      </c>
      <c r="V302" s="7"/>
      <c r="W302" s="27">
        <v>97</v>
      </c>
      <c r="X302" s="18">
        <v>145</v>
      </c>
      <c r="Y302" s="27">
        <v>56</v>
      </c>
      <c r="Z302" s="27">
        <v>70</v>
      </c>
      <c r="AA302" s="27">
        <v>87</v>
      </c>
      <c r="AB302" s="25" t="s">
        <v>163</v>
      </c>
      <c r="AC302" s="18">
        <v>157</v>
      </c>
      <c r="AD302" s="25" t="s">
        <v>163</v>
      </c>
      <c r="AE302" s="27">
        <v>97</v>
      </c>
    </row>
    <row r="303" spans="1:31" ht="16.5" customHeight="1">
      <c r="A303" s="7"/>
      <c r="B303" s="7"/>
      <c r="C303" s="7"/>
      <c r="D303" s="7"/>
      <c r="E303" s="7" t="s">
        <v>442</v>
      </c>
      <c r="F303" s="7"/>
      <c r="G303" s="7"/>
      <c r="H303" s="7"/>
      <c r="I303" s="7"/>
      <c r="J303" s="7"/>
      <c r="K303" s="7"/>
      <c r="L303" s="9" t="s">
        <v>413</v>
      </c>
      <c r="M303" s="27">
        <v>56</v>
      </c>
      <c r="N303" s="27">
        <v>44</v>
      </c>
      <c r="O303" s="27">
        <v>28</v>
      </c>
      <c r="P303" s="27">
        <v>34</v>
      </c>
      <c r="Q303" s="27">
        <v>28</v>
      </c>
      <c r="R303" s="27">
        <v>47</v>
      </c>
      <c r="S303" s="27">
        <v>39</v>
      </c>
      <c r="T303" s="27">
        <v>52</v>
      </c>
      <c r="U303" s="27">
        <v>40</v>
      </c>
      <c r="V303" s="7"/>
      <c r="W303" s="27">
        <v>49</v>
      </c>
      <c r="X303" s="27">
        <v>36</v>
      </c>
      <c r="Y303" s="27">
        <v>27</v>
      </c>
      <c r="Z303" s="27">
        <v>30</v>
      </c>
      <c r="AA303" s="27">
        <v>34</v>
      </c>
      <c r="AB303" s="27">
        <v>41</v>
      </c>
      <c r="AC303" s="27">
        <v>51</v>
      </c>
      <c r="AD303" s="27">
        <v>35</v>
      </c>
      <c r="AE303" s="27">
        <v>36</v>
      </c>
    </row>
    <row r="304" spans="1:31" ht="16.5" customHeight="1">
      <c r="A304" s="7"/>
      <c r="B304" s="7"/>
      <c r="C304" s="7"/>
      <c r="D304" s="7" t="s">
        <v>429</v>
      </c>
      <c r="E304" s="7"/>
      <c r="F304" s="7"/>
      <c r="G304" s="7"/>
      <c r="H304" s="7"/>
      <c r="I304" s="7"/>
      <c r="J304" s="7"/>
      <c r="K304" s="7"/>
      <c r="L304" s="9"/>
      <c r="M304" s="10"/>
      <c r="N304" s="10"/>
      <c r="O304" s="10"/>
      <c r="P304" s="10"/>
      <c r="Q304" s="10"/>
      <c r="R304" s="10"/>
      <c r="S304" s="10"/>
      <c r="T304" s="10"/>
      <c r="U304" s="10"/>
      <c r="V304" s="7"/>
      <c r="W304" s="10"/>
      <c r="X304" s="10"/>
      <c r="Y304" s="10"/>
      <c r="Z304" s="10"/>
      <c r="AA304" s="10"/>
      <c r="AB304" s="10"/>
      <c r="AC304" s="10"/>
      <c r="AD304" s="10"/>
      <c r="AE304" s="10"/>
    </row>
    <row r="305" spans="1:31" ht="16.5" customHeight="1">
      <c r="A305" s="7"/>
      <c r="B305" s="7"/>
      <c r="C305" s="7"/>
      <c r="D305" s="7"/>
      <c r="E305" s="7" t="s">
        <v>412</v>
      </c>
      <c r="F305" s="7"/>
      <c r="G305" s="7"/>
      <c r="H305" s="7"/>
      <c r="I305" s="7"/>
      <c r="J305" s="7"/>
      <c r="K305" s="7"/>
      <c r="L305" s="9" t="s">
        <v>413</v>
      </c>
      <c r="M305" s="18">
        <v>360</v>
      </c>
      <c r="N305" s="25" t="s">
        <v>163</v>
      </c>
      <c r="O305" s="18">
        <v>334</v>
      </c>
      <c r="P305" s="18">
        <v>214</v>
      </c>
      <c r="Q305" s="25" t="s">
        <v>163</v>
      </c>
      <c r="R305" s="25" t="s">
        <v>163</v>
      </c>
      <c r="S305" s="25" t="s">
        <v>163</v>
      </c>
      <c r="T305" s="18">
        <v>399</v>
      </c>
      <c r="U305" s="18">
        <v>357</v>
      </c>
      <c r="V305" s="7"/>
      <c r="W305" s="18">
        <v>356</v>
      </c>
      <c r="X305" s="18">
        <v>248</v>
      </c>
      <c r="Y305" s="18">
        <v>217</v>
      </c>
      <c r="Z305" s="18">
        <v>208</v>
      </c>
      <c r="AA305" s="18">
        <v>301</v>
      </c>
      <c r="AB305" s="18">
        <v>755</v>
      </c>
      <c r="AC305" s="18">
        <v>305</v>
      </c>
      <c r="AD305" s="18">
        <v>239</v>
      </c>
      <c r="AE305" s="18">
        <v>339</v>
      </c>
    </row>
    <row r="306" spans="1:31" ht="16.5" customHeight="1">
      <c r="A306" s="7"/>
      <c r="B306" s="7"/>
      <c r="C306" s="7"/>
      <c r="D306" s="7"/>
      <c r="E306" s="7" t="s">
        <v>414</v>
      </c>
      <c r="F306" s="7"/>
      <c r="G306" s="7"/>
      <c r="H306" s="7"/>
      <c r="I306" s="7"/>
      <c r="J306" s="7"/>
      <c r="K306" s="7"/>
      <c r="L306" s="9" t="s">
        <v>413</v>
      </c>
      <c r="M306" s="18">
        <v>303</v>
      </c>
      <c r="N306" s="25" t="s">
        <v>163</v>
      </c>
      <c r="O306" s="18">
        <v>167</v>
      </c>
      <c r="P306" s="25" t="s">
        <v>163</v>
      </c>
      <c r="Q306" s="25" t="s">
        <v>163</v>
      </c>
      <c r="R306" s="25" t="s">
        <v>163</v>
      </c>
      <c r="S306" s="25" t="s">
        <v>163</v>
      </c>
      <c r="T306" s="25" t="s">
        <v>163</v>
      </c>
      <c r="U306" s="18">
        <v>197</v>
      </c>
      <c r="V306" s="7"/>
      <c r="W306" s="18">
        <v>234</v>
      </c>
      <c r="X306" s="18">
        <v>188</v>
      </c>
      <c r="Y306" s="18">
        <v>139</v>
      </c>
      <c r="Z306" s="18">
        <v>112</v>
      </c>
      <c r="AA306" s="27">
        <v>90</v>
      </c>
      <c r="AB306" s="18">
        <v>399</v>
      </c>
      <c r="AC306" s="18">
        <v>217</v>
      </c>
      <c r="AD306" s="18">
        <v>190</v>
      </c>
      <c r="AE306" s="18">
        <v>181</v>
      </c>
    </row>
    <row r="307" spans="1:31" ht="29.45" customHeight="1">
      <c r="A307" s="7"/>
      <c r="B307" s="7"/>
      <c r="C307" s="7"/>
      <c r="D307" s="7"/>
      <c r="E307" s="69" t="s">
        <v>415</v>
      </c>
      <c r="F307" s="69"/>
      <c r="G307" s="69"/>
      <c r="H307" s="69"/>
      <c r="I307" s="69"/>
      <c r="J307" s="69"/>
      <c r="K307" s="69"/>
      <c r="L307" s="9" t="s">
        <v>413</v>
      </c>
      <c r="M307" s="25" t="s">
        <v>163</v>
      </c>
      <c r="N307" s="25" t="s">
        <v>163</v>
      </c>
      <c r="O307" s="25" t="s">
        <v>163</v>
      </c>
      <c r="P307" s="25" t="s">
        <v>163</v>
      </c>
      <c r="Q307" s="25" t="s">
        <v>163</v>
      </c>
      <c r="R307" s="25" t="s">
        <v>163</v>
      </c>
      <c r="S307" s="24" t="s">
        <v>132</v>
      </c>
      <c r="T307" s="24" t="s">
        <v>132</v>
      </c>
      <c r="U307" s="27">
        <v>88</v>
      </c>
      <c r="V307" s="7"/>
      <c r="W307" s="27">
        <v>85</v>
      </c>
      <c r="X307" s="27">
        <v>85</v>
      </c>
      <c r="Y307" s="27">
        <v>68</v>
      </c>
      <c r="Z307" s="27">
        <v>44</v>
      </c>
      <c r="AA307" s="27">
        <v>54</v>
      </c>
      <c r="AB307" s="18">
        <v>127</v>
      </c>
      <c r="AC307" s="25" t="s">
        <v>163</v>
      </c>
      <c r="AD307" s="24" t="s">
        <v>132</v>
      </c>
      <c r="AE307" s="27">
        <v>76</v>
      </c>
    </row>
    <row r="308" spans="1:31" ht="16.5" customHeight="1">
      <c r="A308" s="7"/>
      <c r="B308" s="7"/>
      <c r="C308" s="7"/>
      <c r="D308" s="7"/>
      <c r="E308" s="7" t="s">
        <v>416</v>
      </c>
      <c r="F308" s="7"/>
      <c r="G308" s="7"/>
      <c r="H308" s="7"/>
      <c r="I308" s="7"/>
      <c r="J308" s="7"/>
      <c r="K308" s="7"/>
      <c r="L308" s="9" t="s">
        <v>413</v>
      </c>
      <c r="M308" s="18">
        <v>111</v>
      </c>
      <c r="N308" s="25" t="s">
        <v>163</v>
      </c>
      <c r="O308" s="18">
        <v>108</v>
      </c>
      <c r="P308" s="27">
        <v>99</v>
      </c>
      <c r="Q308" s="25" t="s">
        <v>163</v>
      </c>
      <c r="R308" s="25" t="s">
        <v>163</v>
      </c>
      <c r="S308" s="25" t="s">
        <v>163</v>
      </c>
      <c r="T308" s="25" t="s">
        <v>163</v>
      </c>
      <c r="U308" s="18">
        <v>127</v>
      </c>
      <c r="V308" s="7"/>
      <c r="W308" s="18">
        <v>103</v>
      </c>
      <c r="X308" s="27">
        <v>96</v>
      </c>
      <c r="Y308" s="18">
        <v>100</v>
      </c>
      <c r="Z308" s="18">
        <v>137</v>
      </c>
      <c r="AA308" s="27">
        <v>97</v>
      </c>
      <c r="AB308" s="18">
        <v>185</v>
      </c>
      <c r="AC308" s="18">
        <v>168</v>
      </c>
      <c r="AD308" s="18">
        <v>146</v>
      </c>
      <c r="AE308" s="18">
        <v>107</v>
      </c>
    </row>
    <row r="309" spans="1:31" ht="16.5" customHeight="1">
      <c r="A309" s="7"/>
      <c r="B309" s="7"/>
      <c r="C309" s="7"/>
      <c r="D309" s="7"/>
      <c r="E309" s="7" t="s">
        <v>417</v>
      </c>
      <c r="F309" s="7"/>
      <c r="G309" s="7"/>
      <c r="H309" s="7"/>
      <c r="I309" s="7"/>
      <c r="J309" s="7"/>
      <c r="K309" s="7"/>
      <c r="L309" s="9" t="s">
        <v>413</v>
      </c>
      <c r="M309" s="25" t="s">
        <v>163</v>
      </c>
      <c r="N309" s="25" t="s">
        <v>163</v>
      </c>
      <c r="O309" s="25" t="s">
        <v>163</v>
      </c>
      <c r="P309" s="25" t="s">
        <v>163</v>
      </c>
      <c r="Q309" s="25" t="s">
        <v>163</v>
      </c>
      <c r="R309" s="25" t="s">
        <v>163</v>
      </c>
      <c r="S309" s="25" t="s">
        <v>163</v>
      </c>
      <c r="T309" s="25" t="s">
        <v>163</v>
      </c>
      <c r="U309" s="25" t="s">
        <v>163</v>
      </c>
      <c r="V309" s="7"/>
      <c r="W309" s="18">
        <v>310</v>
      </c>
      <c r="X309" s="18">
        <v>284</v>
      </c>
      <c r="Y309" s="18">
        <v>211</v>
      </c>
      <c r="Z309" s="18">
        <v>121</v>
      </c>
      <c r="AA309" s="27">
        <v>90</v>
      </c>
      <c r="AB309" s="18">
        <v>750</v>
      </c>
      <c r="AC309" s="25" t="s">
        <v>163</v>
      </c>
      <c r="AD309" s="18">
        <v>222</v>
      </c>
      <c r="AE309" s="18">
        <v>257</v>
      </c>
    </row>
    <row r="310" spans="1:31" ht="16.5" customHeight="1">
      <c r="A310" s="7"/>
      <c r="B310" s="7"/>
      <c r="C310" s="7"/>
      <c r="D310" s="7"/>
      <c r="E310" s="7" t="s">
        <v>418</v>
      </c>
      <c r="F310" s="7"/>
      <c r="G310" s="7"/>
      <c r="H310" s="7"/>
      <c r="I310" s="7"/>
      <c r="J310" s="7"/>
      <c r="K310" s="7"/>
      <c r="L310" s="9" t="s">
        <v>413</v>
      </c>
      <c r="M310" s="25" t="s">
        <v>163</v>
      </c>
      <c r="N310" s="25" t="s">
        <v>163</v>
      </c>
      <c r="O310" s="18">
        <v>168</v>
      </c>
      <c r="P310" s="25" t="s">
        <v>163</v>
      </c>
      <c r="Q310" s="25" t="s">
        <v>163</v>
      </c>
      <c r="R310" s="25" t="s">
        <v>163</v>
      </c>
      <c r="S310" s="25" t="s">
        <v>163</v>
      </c>
      <c r="T310" s="25" t="s">
        <v>163</v>
      </c>
      <c r="U310" s="18">
        <v>240</v>
      </c>
      <c r="V310" s="7"/>
      <c r="W310" s="18">
        <v>315</v>
      </c>
      <c r="X310" s="18">
        <v>213</v>
      </c>
      <c r="Y310" s="18">
        <v>172</v>
      </c>
      <c r="Z310" s="18">
        <v>120</v>
      </c>
      <c r="AA310" s="18">
        <v>130</v>
      </c>
      <c r="AB310" s="18">
        <v>237</v>
      </c>
      <c r="AC310" s="18">
        <v>189</v>
      </c>
      <c r="AD310" s="25" t="s">
        <v>163</v>
      </c>
      <c r="AE310" s="18">
        <v>217</v>
      </c>
    </row>
    <row r="311" spans="1:31" ht="16.5" customHeight="1">
      <c r="A311" s="7"/>
      <c r="B311" s="7"/>
      <c r="C311" s="7"/>
      <c r="D311" s="7"/>
      <c r="E311" s="7" t="s">
        <v>419</v>
      </c>
      <c r="F311" s="7"/>
      <c r="G311" s="7"/>
      <c r="H311" s="7"/>
      <c r="I311" s="7"/>
      <c r="J311" s="7"/>
      <c r="K311" s="7"/>
      <c r="L311" s="9" t="s">
        <v>413</v>
      </c>
      <c r="M311" s="18">
        <v>284</v>
      </c>
      <c r="N311" s="25" t="s">
        <v>163</v>
      </c>
      <c r="O311" s="25" t="s">
        <v>163</v>
      </c>
      <c r="P311" s="25" t="s">
        <v>163</v>
      </c>
      <c r="Q311" s="25" t="s">
        <v>163</v>
      </c>
      <c r="R311" s="25" t="s">
        <v>163</v>
      </c>
      <c r="S311" s="25" t="s">
        <v>163</v>
      </c>
      <c r="T311" s="25" t="s">
        <v>163</v>
      </c>
      <c r="U311" s="18">
        <v>225</v>
      </c>
      <c r="V311" s="7"/>
      <c r="W311" s="18">
        <v>338</v>
      </c>
      <c r="X311" s="18">
        <v>232</v>
      </c>
      <c r="Y311" s="18">
        <v>181</v>
      </c>
      <c r="Z311" s="18">
        <v>120</v>
      </c>
      <c r="AA311" s="18">
        <v>119</v>
      </c>
      <c r="AB311" s="18">
        <v>636</v>
      </c>
      <c r="AC311" s="18">
        <v>235</v>
      </c>
      <c r="AD311" s="18">
        <v>145</v>
      </c>
      <c r="AE311" s="18">
        <v>286</v>
      </c>
    </row>
    <row r="312" spans="1:31" ht="16.5" customHeight="1">
      <c r="A312" s="7"/>
      <c r="B312" s="7"/>
      <c r="C312" s="7"/>
      <c r="D312" s="7"/>
      <c r="E312" s="7" t="s">
        <v>420</v>
      </c>
      <c r="F312" s="7"/>
      <c r="G312" s="7"/>
      <c r="H312" s="7"/>
      <c r="I312" s="7"/>
      <c r="J312" s="7"/>
      <c r="K312" s="7"/>
      <c r="L312" s="9" t="s">
        <v>413</v>
      </c>
      <c r="M312" s="25" t="s">
        <v>163</v>
      </c>
      <c r="N312" s="25" t="s">
        <v>163</v>
      </c>
      <c r="O312" s="25" t="s">
        <v>163</v>
      </c>
      <c r="P312" s="18">
        <v>279</v>
      </c>
      <c r="Q312" s="25" t="s">
        <v>163</v>
      </c>
      <c r="R312" s="25" t="s">
        <v>163</v>
      </c>
      <c r="S312" s="24" t="s">
        <v>132</v>
      </c>
      <c r="T312" s="18">
        <v>400</v>
      </c>
      <c r="U312" s="18">
        <v>348</v>
      </c>
      <c r="V312" s="7"/>
      <c r="W312" s="18">
        <v>383</v>
      </c>
      <c r="X312" s="18">
        <v>375</v>
      </c>
      <c r="Y312" s="18">
        <v>330</v>
      </c>
      <c r="Z312" s="18">
        <v>279</v>
      </c>
      <c r="AA312" s="25" t="s">
        <v>163</v>
      </c>
      <c r="AB312" s="25" t="s">
        <v>163</v>
      </c>
      <c r="AC312" s="25" t="s">
        <v>163</v>
      </c>
      <c r="AD312" s="25" t="s">
        <v>163</v>
      </c>
      <c r="AE312" s="18">
        <v>367</v>
      </c>
    </row>
    <row r="313" spans="1:31" ht="16.5" customHeight="1">
      <c r="A313" s="7"/>
      <c r="B313" s="7"/>
      <c r="C313" s="7"/>
      <c r="D313" s="7"/>
      <c r="E313" s="7" t="s">
        <v>421</v>
      </c>
      <c r="F313" s="7"/>
      <c r="G313" s="7"/>
      <c r="H313" s="7"/>
      <c r="I313" s="7"/>
      <c r="J313" s="7"/>
      <c r="K313" s="7"/>
      <c r="L313" s="9" t="s">
        <v>413</v>
      </c>
      <c r="M313" s="25" t="s">
        <v>163</v>
      </c>
      <c r="N313" s="25" t="s">
        <v>163</v>
      </c>
      <c r="O313" s="18">
        <v>106</v>
      </c>
      <c r="P313" s="18">
        <v>165</v>
      </c>
      <c r="Q313" s="25" t="s">
        <v>163</v>
      </c>
      <c r="R313" s="25" t="s">
        <v>163</v>
      </c>
      <c r="S313" s="25" t="s">
        <v>163</v>
      </c>
      <c r="T313" s="25" t="s">
        <v>163</v>
      </c>
      <c r="U313" s="18">
        <v>177</v>
      </c>
      <c r="V313" s="7"/>
      <c r="W313" s="18">
        <v>337</v>
      </c>
      <c r="X313" s="18">
        <v>170</v>
      </c>
      <c r="Y313" s="18">
        <v>102</v>
      </c>
      <c r="Z313" s="18">
        <v>128</v>
      </c>
      <c r="AA313" s="27">
        <v>95</v>
      </c>
      <c r="AB313" s="18">
        <v>251</v>
      </c>
      <c r="AC313" s="18">
        <v>254</v>
      </c>
      <c r="AD313" s="25" t="s">
        <v>163</v>
      </c>
      <c r="AE313" s="18">
        <v>139</v>
      </c>
    </row>
    <row r="314" spans="1:31" ht="16.5" customHeight="1">
      <c r="A314" s="7"/>
      <c r="B314" s="7"/>
      <c r="C314" s="7"/>
      <c r="D314" s="7"/>
      <c r="E314" s="7" t="s">
        <v>422</v>
      </c>
      <c r="F314" s="7"/>
      <c r="G314" s="7"/>
      <c r="H314" s="7"/>
      <c r="I314" s="7"/>
      <c r="J314" s="7"/>
      <c r="K314" s="7"/>
      <c r="L314" s="9" t="s">
        <v>413</v>
      </c>
      <c r="M314" s="25" t="s">
        <v>163</v>
      </c>
      <c r="N314" s="25" t="s">
        <v>163</v>
      </c>
      <c r="O314" s="25" t="s">
        <v>163</v>
      </c>
      <c r="P314" s="25" t="s">
        <v>163</v>
      </c>
      <c r="Q314" s="25" t="s">
        <v>163</v>
      </c>
      <c r="R314" s="25" t="s">
        <v>163</v>
      </c>
      <c r="S314" s="24" t="s">
        <v>132</v>
      </c>
      <c r="T314" s="25" t="s">
        <v>163</v>
      </c>
      <c r="U314" s="25" t="s">
        <v>163</v>
      </c>
      <c r="V314" s="7"/>
      <c r="W314" s="18">
        <v>211</v>
      </c>
      <c r="X314" s="18">
        <v>179</v>
      </c>
      <c r="Y314" s="18">
        <v>170</v>
      </c>
      <c r="Z314" s="18">
        <v>146</v>
      </c>
      <c r="AA314" s="18">
        <v>107</v>
      </c>
      <c r="AB314" s="25" t="s">
        <v>163</v>
      </c>
      <c r="AC314" s="18">
        <v>139</v>
      </c>
      <c r="AD314" s="25" t="s">
        <v>163</v>
      </c>
      <c r="AE314" s="18">
        <v>167</v>
      </c>
    </row>
    <row r="315" spans="1:31" ht="16.5" customHeight="1">
      <c r="A315" s="7"/>
      <c r="B315" s="7"/>
      <c r="C315" s="7"/>
      <c r="D315" s="7"/>
      <c r="E315" s="7" t="s">
        <v>423</v>
      </c>
      <c r="F315" s="7"/>
      <c r="G315" s="7"/>
      <c r="H315" s="7"/>
      <c r="I315" s="7"/>
      <c r="J315" s="7"/>
      <c r="K315" s="7"/>
      <c r="L315" s="9" t="s">
        <v>413</v>
      </c>
      <c r="M315" s="25" t="s">
        <v>163</v>
      </c>
      <c r="N315" s="25" t="s">
        <v>163</v>
      </c>
      <c r="O315" s="25" t="s">
        <v>163</v>
      </c>
      <c r="P315" s="25" t="s">
        <v>163</v>
      </c>
      <c r="Q315" s="25" t="s">
        <v>163</v>
      </c>
      <c r="R315" s="25" t="s">
        <v>163</v>
      </c>
      <c r="S315" s="25" t="s">
        <v>163</v>
      </c>
      <c r="T315" s="25" t="s">
        <v>163</v>
      </c>
      <c r="U315" s="18">
        <v>399</v>
      </c>
      <c r="V315" s="7"/>
      <c r="W315" s="18">
        <v>378</v>
      </c>
      <c r="X315" s="18">
        <v>571</v>
      </c>
      <c r="Y315" s="18">
        <v>377</v>
      </c>
      <c r="Z315" s="18">
        <v>390</v>
      </c>
      <c r="AA315" s="18">
        <v>330</v>
      </c>
      <c r="AB315" s="18">
        <v>584</v>
      </c>
      <c r="AC315" s="25" t="s">
        <v>163</v>
      </c>
      <c r="AD315" s="25" t="s">
        <v>163</v>
      </c>
      <c r="AE315" s="18">
        <v>390</v>
      </c>
    </row>
    <row r="316" spans="1:31" ht="16.5" customHeight="1">
      <c r="A316" s="7"/>
      <c r="B316" s="7"/>
      <c r="C316" s="7"/>
      <c r="D316" s="7"/>
      <c r="E316" s="7" t="s">
        <v>424</v>
      </c>
      <c r="F316" s="7"/>
      <c r="G316" s="7"/>
      <c r="H316" s="7"/>
      <c r="I316" s="7"/>
      <c r="J316" s="7"/>
      <c r="K316" s="7"/>
      <c r="L316" s="9" t="s">
        <v>413</v>
      </c>
      <c r="M316" s="18">
        <v>362</v>
      </c>
      <c r="N316" s="25" t="s">
        <v>163</v>
      </c>
      <c r="O316" s="18">
        <v>246</v>
      </c>
      <c r="P316" s="25" t="s">
        <v>163</v>
      </c>
      <c r="Q316" s="25" t="s">
        <v>163</v>
      </c>
      <c r="R316" s="25" t="s">
        <v>163</v>
      </c>
      <c r="S316" s="25" t="s">
        <v>163</v>
      </c>
      <c r="T316" s="25" t="s">
        <v>163</v>
      </c>
      <c r="U316" s="18">
        <v>358</v>
      </c>
      <c r="V316" s="7"/>
      <c r="W316" s="18">
        <v>366</v>
      </c>
      <c r="X316" s="18">
        <v>355</v>
      </c>
      <c r="Y316" s="18">
        <v>212</v>
      </c>
      <c r="Z316" s="18">
        <v>261</v>
      </c>
      <c r="AA316" s="18">
        <v>271</v>
      </c>
      <c r="AB316" s="18">
        <v>455</v>
      </c>
      <c r="AC316" s="18">
        <v>377</v>
      </c>
      <c r="AD316" s="18">
        <v>371</v>
      </c>
      <c r="AE316" s="18">
        <v>359</v>
      </c>
    </row>
    <row r="317" spans="1:31" ht="16.5" customHeight="1">
      <c r="A317" s="7"/>
      <c r="B317" s="7"/>
      <c r="C317" s="7"/>
      <c r="D317" s="7"/>
      <c r="E317" s="7" t="s">
        <v>425</v>
      </c>
      <c r="F317" s="7"/>
      <c r="G317" s="7"/>
      <c r="H317" s="7"/>
      <c r="I317" s="7"/>
      <c r="J317" s="7"/>
      <c r="K317" s="7"/>
      <c r="L317" s="9" t="s">
        <v>413</v>
      </c>
      <c r="M317" s="25" t="s">
        <v>163</v>
      </c>
      <c r="N317" s="25" t="s">
        <v>163</v>
      </c>
      <c r="O317" s="25" t="s">
        <v>163</v>
      </c>
      <c r="P317" s="25" t="s">
        <v>163</v>
      </c>
      <c r="Q317" s="25" t="s">
        <v>163</v>
      </c>
      <c r="R317" s="25" t="s">
        <v>163</v>
      </c>
      <c r="S317" s="24" t="s">
        <v>132</v>
      </c>
      <c r="T317" s="25" t="s">
        <v>163</v>
      </c>
      <c r="U317" s="18">
        <v>372</v>
      </c>
      <c r="V317" s="7"/>
      <c r="W317" s="18">
        <v>362</v>
      </c>
      <c r="X317" s="18">
        <v>308</v>
      </c>
      <c r="Y317" s="18">
        <v>346</v>
      </c>
      <c r="Z317" s="18">
        <v>271</v>
      </c>
      <c r="AA317" s="18">
        <v>317</v>
      </c>
      <c r="AB317" s="18">
        <v>831</v>
      </c>
      <c r="AC317" s="18">
        <v>373</v>
      </c>
      <c r="AD317" s="25" t="s">
        <v>163</v>
      </c>
      <c r="AE317" s="18">
        <v>357</v>
      </c>
    </row>
    <row r="318" spans="1:31" ht="16.5" customHeight="1">
      <c r="A318" s="7"/>
      <c r="B318" s="7"/>
      <c r="C318" s="7"/>
      <c r="D318" s="7"/>
      <c r="E318" s="7" t="s">
        <v>426</v>
      </c>
      <c r="F318" s="7"/>
      <c r="G318" s="7"/>
      <c r="H318" s="7"/>
      <c r="I318" s="7"/>
      <c r="J318" s="7"/>
      <c r="K318" s="7"/>
      <c r="L318" s="9" t="s">
        <v>413</v>
      </c>
      <c r="M318" s="25" t="s">
        <v>163</v>
      </c>
      <c r="N318" s="25" t="s">
        <v>163</v>
      </c>
      <c r="O318" s="25" t="s">
        <v>163</v>
      </c>
      <c r="P318" s="25" t="s">
        <v>163</v>
      </c>
      <c r="Q318" s="25" t="s">
        <v>163</v>
      </c>
      <c r="R318" s="25" t="s">
        <v>163</v>
      </c>
      <c r="S318" s="25" t="s">
        <v>163</v>
      </c>
      <c r="T318" s="25" t="s">
        <v>163</v>
      </c>
      <c r="U318" s="18">
        <v>406</v>
      </c>
      <c r="V318" s="7"/>
      <c r="W318" s="18">
        <v>368</v>
      </c>
      <c r="X318" s="18">
        <v>365</v>
      </c>
      <c r="Y318" s="18">
        <v>462</v>
      </c>
      <c r="Z318" s="18">
        <v>312</v>
      </c>
      <c r="AA318" s="18">
        <v>343</v>
      </c>
      <c r="AB318" s="18">
        <v>964</v>
      </c>
      <c r="AC318" s="18">
        <v>445</v>
      </c>
      <c r="AD318" s="25" t="s">
        <v>163</v>
      </c>
      <c r="AE318" s="18">
        <v>373</v>
      </c>
    </row>
    <row r="319" spans="1:31" ht="29.45" customHeight="1">
      <c r="A319" s="7"/>
      <c r="B319" s="7"/>
      <c r="C319" s="7"/>
      <c r="D319" s="7"/>
      <c r="E319" s="69" t="s">
        <v>427</v>
      </c>
      <c r="F319" s="69"/>
      <c r="G319" s="69"/>
      <c r="H319" s="69"/>
      <c r="I319" s="69"/>
      <c r="J319" s="69"/>
      <c r="K319" s="69"/>
      <c r="L319" s="9" t="s">
        <v>413</v>
      </c>
      <c r="M319" s="25" t="s">
        <v>163</v>
      </c>
      <c r="N319" s="25" t="s">
        <v>163</v>
      </c>
      <c r="O319" s="25" t="s">
        <v>163</v>
      </c>
      <c r="P319" s="25" t="s">
        <v>163</v>
      </c>
      <c r="Q319" s="25" t="s">
        <v>163</v>
      </c>
      <c r="R319" s="24" t="s">
        <v>132</v>
      </c>
      <c r="S319" s="25" t="s">
        <v>163</v>
      </c>
      <c r="T319" s="25" t="s">
        <v>163</v>
      </c>
      <c r="U319" s="25" t="s">
        <v>163</v>
      </c>
      <c r="V319" s="7"/>
      <c r="W319" s="18">
        <v>353</v>
      </c>
      <c r="X319" s="18">
        <v>403</v>
      </c>
      <c r="Y319" s="18">
        <v>308</v>
      </c>
      <c r="Z319" s="18">
        <v>342</v>
      </c>
      <c r="AA319" s="18">
        <v>339</v>
      </c>
      <c r="AB319" s="25" t="s">
        <v>163</v>
      </c>
      <c r="AC319" s="18">
        <v>545</v>
      </c>
      <c r="AD319" s="25" t="s">
        <v>163</v>
      </c>
      <c r="AE319" s="18">
        <v>356</v>
      </c>
    </row>
    <row r="320" spans="1:31" ht="16.5" customHeight="1">
      <c r="A320" s="14"/>
      <c r="B320" s="14"/>
      <c r="C320" s="14"/>
      <c r="D320" s="14"/>
      <c r="E320" s="14" t="s">
        <v>442</v>
      </c>
      <c r="F320" s="14"/>
      <c r="G320" s="14"/>
      <c r="H320" s="14"/>
      <c r="I320" s="14"/>
      <c r="J320" s="14"/>
      <c r="K320" s="14"/>
      <c r="L320" s="15" t="s">
        <v>413</v>
      </c>
      <c r="M320" s="19">
        <v>342</v>
      </c>
      <c r="N320" s="19">
        <v>247</v>
      </c>
      <c r="O320" s="19">
        <v>173</v>
      </c>
      <c r="P320" s="19">
        <v>174</v>
      </c>
      <c r="Q320" s="19">
        <v>167</v>
      </c>
      <c r="R320" s="19">
        <v>328</v>
      </c>
      <c r="S320" s="19">
        <v>217</v>
      </c>
      <c r="T320" s="19">
        <v>259</v>
      </c>
      <c r="U320" s="19">
        <v>277</v>
      </c>
      <c r="V320" s="14"/>
      <c r="W320" s="19">
        <v>335</v>
      </c>
      <c r="X320" s="19">
        <v>223</v>
      </c>
      <c r="Y320" s="19">
        <v>162</v>
      </c>
      <c r="Z320" s="19">
        <v>158</v>
      </c>
      <c r="AA320" s="19">
        <v>182</v>
      </c>
      <c r="AB320" s="19">
        <v>409</v>
      </c>
      <c r="AC320" s="19">
        <v>278</v>
      </c>
      <c r="AD320" s="19">
        <v>174</v>
      </c>
      <c r="AE320" s="19">
        <v>264</v>
      </c>
    </row>
    <row r="321" spans="1:31" ht="4.5" customHeight="1">
      <c r="A321" s="22"/>
      <c r="B321" s="2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6.5" customHeight="1">
      <c r="A322" s="22"/>
      <c r="B322" s="22"/>
      <c r="C322" s="62" t="s">
        <v>431</v>
      </c>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row>
    <row r="323" spans="1:31" ht="4.5" customHeight="1">
      <c r="A323" s="22"/>
      <c r="B323" s="2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6.5" customHeight="1">
      <c r="A324" s="45"/>
      <c r="B324" s="45"/>
      <c r="C324" s="62" t="s">
        <v>334</v>
      </c>
      <c r="D324" s="62"/>
      <c r="E324" s="62"/>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row>
    <row r="325" spans="1:31" ht="16.5" customHeight="1">
      <c r="A325" s="46"/>
      <c r="B325" s="46"/>
      <c r="C325" s="62" t="s">
        <v>335</v>
      </c>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row>
    <row r="326" spans="1:31" ht="4.5" customHeight="1">
      <c r="A326" s="22"/>
      <c r="B326" s="2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6.5" customHeight="1">
      <c r="A327" s="22" t="s">
        <v>93</v>
      </c>
      <c r="B327" s="22"/>
      <c r="C327" s="62" t="s">
        <v>336</v>
      </c>
      <c r="D327" s="62"/>
      <c r="E327" s="62"/>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row>
    <row r="328" spans="1:31" ht="16.5" customHeight="1">
      <c r="A328" s="22" t="s">
        <v>95</v>
      </c>
      <c r="B328" s="22"/>
      <c r="C328" s="62" t="s">
        <v>443</v>
      </c>
      <c r="D328" s="62"/>
      <c r="E328" s="62"/>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row>
    <row r="329" spans="1:31" ht="29.45" customHeight="1">
      <c r="A329" s="22" t="s">
        <v>97</v>
      </c>
      <c r="B329" s="22"/>
      <c r="C329" s="62" t="s">
        <v>444</v>
      </c>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row>
    <row r="330" spans="1:31" ht="16.5" customHeight="1">
      <c r="A330" s="22" t="s">
        <v>99</v>
      </c>
      <c r="B330" s="22"/>
      <c r="C330" s="62" t="s">
        <v>445</v>
      </c>
      <c r="D330" s="62"/>
      <c r="E330" s="62"/>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row>
    <row r="331" spans="1:31" ht="16.5" customHeight="1">
      <c r="A331" s="22" t="s">
        <v>101</v>
      </c>
      <c r="B331" s="22"/>
      <c r="C331" s="62" t="s">
        <v>301</v>
      </c>
      <c r="D331" s="62"/>
      <c r="E331" s="62"/>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row>
    <row r="332" spans="1:31" ht="16.5" customHeight="1">
      <c r="A332" s="22" t="s">
        <v>103</v>
      </c>
      <c r="B332" s="22"/>
      <c r="C332" s="62" t="s">
        <v>434</v>
      </c>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row>
    <row r="333" spans="1:31" ht="4.5" customHeight="1"/>
    <row r="334" spans="1:31" ht="16.5" customHeight="1">
      <c r="A334" s="23" t="s">
        <v>109</v>
      </c>
      <c r="B334" s="22"/>
      <c r="C334" s="22"/>
      <c r="D334" s="22"/>
      <c r="E334" s="62" t="s">
        <v>436</v>
      </c>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row>
  </sheetData>
  <mergeCells count="49">
    <mergeCell ref="M2:U2"/>
    <mergeCell ref="W2:AE2"/>
    <mergeCell ref="E10:K10"/>
    <mergeCell ref="E22:K22"/>
    <mergeCell ref="E27:K27"/>
    <mergeCell ref="E39:K39"/>
    <mergeCell ref="E45:K45"/>
    <mergeCell ref="E57:K57"/>
    <mergeCell ref="E62:K62"/>
    <mergeCell ref="E74:K74"/>
    <mergeCell ref="E80:K80"/>
    <mergeCell ref="E92:K92"/>
    <mergeCell ref="E97:K97"/>
    <mergeCell ref="E109:K109"/>
    <mergeCell ref="E115:K115"/>
    <mergeCell ref="E179:K179"/>
    <mergeCell ref="E185:K185"/>
    <mergeCell ref="E197:K197"/>
    <mergeCell ref="E202:K202"/>
    <mergeCell ref="E127:K127"/>
    <mergeCell ref="E132:K132"/>
    <mergeCell ref="E144:K144"/>
    <mergeCell ref="E150:K150"/>
    <mergeCell ref="E162:K162"/>
    <mergeCell ref="E302:K302"/>
    <mergeCell ref="E307:K307"/>
    <mergeCell ref="E319:K319"/>
    <mergeCell ref="K1:AE1"/>
    <mergeCell ref="C322:AE322"/>
    <mergeCell ref="E255:K255"/>
    <mergeCell ref="E267:K267"/>
    <mergeCell ref="E272:K272"/>
    <mergeCell ref="E284:K284"/>
    <mergeCell ref="E290:K290"/>
    <mergeCell ref="E214:K214"/>
    <mergeCell ref="E220:K220"/>
    <mergeCell ref="E232:K232"/>
    <mergeCell ref="E237:K237"/>
    <mergeCell ref="E249:K249"/>
    <mergeCell ref="E167:K167"/>
    <mergeCell ref="C330:AE330"/>
    <mergeCell ref="C331:AE331"/>
    <mergeCell ref="C332:AE332"/>
    <mergeCell ref="E334:AE334"/>
    <mergeCell ref="C324:AE324"/>
    <mergeCell ref="C325:AE325"/>
    <mergeCell ref="C327:AE327"/>
    <mergeCell ref="C328:AE328"/>
    <mergeCell ref="C329:AE329"/>
  </mergeCells>
  <pageMargins left="0.7" right="0.7" top="0.75" bottom="0.75" header="0.3" footer="0.3"/>
  <pageSetup paperSize="9" fitToHeight="0" orientation="landscape" horizontalDpi="300" verticalDpi="300"/>
  <headerFooter scaleWithDoc="0" alignWithMargins="0">
    <oddHeader>&amp;C&amp;"Arial"&amp;8TABLE 12A.20</oddHeader>
    <oddFooter>&amp;L&amp;"Arial"&amp;8REPORT ON
GOVERNMENT
SERVICES 2022&amp;R&amp;"Arial"&amp;8PUBLIC
HOSPITALS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135"/>
  <sheetViews>
    <sheetView showGridLines="0" workbookViewId="0"/>
  </sheetViews>
  <sheetFormatPr defaultColWidth="11.5703125" defaultRowHeight="13.15"/>
  <cols>
    <col min="1" max="11" width="1.7109375" customWidth="1"/>
    <col min="12" max="12" width="5.42578125" customWidth="1"/>
    <col min="13" max="21" width="8" customWidth="1"/>
  </cols>
  <sheetData>
    <row r="1" spans="1:21" ht="33.950000000000003" customHeight="1">
      <c r="A1" s="8" t="s">
        <v>446</v>
      </c>
      <c r="B1" s="8"/>
      <c r="C1" s="8"/>
      <c r="D1" s="8"/>
      <c r="E1" s="8"/>
      <c r="F1" s="8"/>
      <c r="G1" s="8"/>
      <c r="H1" s="8"/>
      <c r="I1" s="8"/>
      <c r="J1" s="8"/>
      <c r="K1" s="67" t="s">
        <v>447</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448</v>
      </c>
      <c r="T2" s="13" t="s">
        <v>115</v>
      </c>
      <c r="U2" s="13" t="s">
        <v>449</v>
      </c>
    </row>
    <row r="3" spans="1:21" ht="16.5" customHeight="1">
      <c r="A3" s="7" t="s">
        <v>410</v>
      </c>
      <c r="B3" s="7"/>
      <c r="C3" s="7"/>
      <c r="D3" s="7"/>
      <c r="E3" s="7"/>
      <c r="F3" s="7"/>
      <c r="G3" s="7"/>
      <c r="H3" s="7"/>
      <c r="I3" s="7"/>
      <c r="J3" s="7"/>
      <c r="K3" s="7"/>
      <c r="L3" s="9"/>
      <c r="M3" s="10"/>
      <c r="N3" s="10"/>
      <c r="O3" s="10"/>
      <c r="P3" s="10"/>
      <c r="Q3" s="10"/>
      <c r="R3" s="10"/>
      <c r="S3" s="10"/>
      <c r="T3" s="10"/>
      <c r="U3" s="10"/>
    </row>
    <row r="4" spans="1:21" ht="16.5" customHeight="1">
      <c r="A4" s="7"/>
      <c r="B4" s="7" t="s">
        <v>212</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c r="M5" s="10"/>
      <c r="N5" s="10"/>
      <c r="O5" s="10"/>
      <c r="P5" s="10"/>
      <c r="Q5" s="10"/>
      <c r="R5" s="10"/>
      <c r="S5" s="10"/>
      <c r="T5" s="10"/>
      <c r="U5" s="10"/>
    </row>
    <row r="6" spans="1:21" ht="16.5" customHeight="1">
      <c r="A6" s="7"/>
      <c r="B6" s="7"/>
      <c r="C6" s="7"/>
      <c r="D6" s="7" t="s">
        <v>411</v>
      </c>
      <c r="E6" s="7"/>
      <c r="F6" s="7"/>
      <c r="G6" s="7"/>
      <c r="H6" s="7"/>
      <c r="I6" s="7"/>
      <c r="J6" s="7"/>
      <c r="K6" s="7"/>
      <c r="L6" s="9"/>
      <c r="M6" s="10"/>
      <c r="N6" s="10"/>
      <c r="O6" s="10"/>
      <c r="P6" s="10"/>
      <c r="Q6" s="10"/>
      <c r="R6" s="10"/>
      <c r="S6" s="10"/>
      <c r="T6" s="10"/>
      <c r="U6" s="10"/>
    </row>
    <row r="7" spans="1:21" ht="16.5" customHeight="1">
      <c r="A7" s="7"/>
      <c r="B7" s="7"/>
      <c r="C7" s="7"/>
      <c r="D7" s="7"/>
      <c r="E7" s="7" t="s">
        <v>157</v>
      </c>
      <c r="F7" s="7"/>
      <c r="G7" s="7"/>
      <c r="H7" s="7"/>
      <c r="I7" s="7"/>
      <c r="J7" s="7"/>
      <c r="K7" s="7"/>
      <c r="L7" s="9" t="s">
        <v>413</v>
      </c>
      <c r="M7" s="27">
        <v>48</v>
      </c>
      <c r="N7" s="27">
        <v>27</v>
      </c>
      <c r="O7" s="27">
        <v>42</v>
      </c>
      <c r="P7" s="27">
        <v>35</v>
      </c>
      <c r="Q7" s="27">
        <v>51</v>
      </c>
      <c r="R7" s="25" t="s">
        <v>163</v>
      </c>
      <c r="S7" s="27">
        <v>48</v>
      </c>
      <c r="T7" s="25" t="s">
        <v>163</v>
      </c>
      <c r="U7" s="27">
        <v>38</v>
      </c>
    </row>
    <row r="8" spans="1:21" ht="16.5" customHeight="1">
      <c r="A8" s="7"/>
      <c r="B8" s="7"/>
      <c r="C8" s="7"/>
      <c r="D8" s="7"/>
      <c r="E8" s="7" t="s">
        <v>386</v>
      </c>
      <c r="F8" s="7"/>
      <c r="G8" s="7"/>
      <c r="H8" s="7"/>
      <c r="I8" s="7"/>
      <c r="J8" s="7"/>
      <c r="K8" s="7"/>
      <c r="L8" s="9" t="s">
        <v>413</v>
      </c>
      <c r="M8" s="27">
        <v>60</v>
      </c>
      <c r="N8" s="27">
        <v>29</v>
      </c>
      <c r="O8" s="27">
        <v>39</v>
      </c>
      <c r="P8" s="27">
        <v>37</v>
      </c>
      <c r="Q8" s="27">
        <v>36</v>
      </c>
      <c r="R8" s="27">
        <v>55</v>
      </c>
      <c r="S8" s="27">
        <v>36</v>
      </c>
      <c r="T8" s="25" t="s">
        <v>163</v>
      </c>
      <c r="U8" s="27">
        <v>42</v>
      </c>
    </row>
    <row r="9" spans="1:21" ht="16.5" customHeight="1">
      <c r="A9" s="7"/>
      <c r="B9" s="7"/>
      <c r="C9" s="7"/>
      <c r="D9" s="7"/>
      <c r="E9" s="7" t="s">
        <v>387</v>
      </c>
      <c r="F9" s="7"/>
      <c r="G9" s="7"/>
      <c r="H9" s="7"/>
      <c r="I9" s="7"/>
      <c r="J9" s="7"/>
      <c r="K9" s="7"/>
      <c r="L9" s="9" t="s">
        <v>413</v>
      </c>
      <c r="M9" s="27">
        <v>70</v>
      </c>
      <c r="N9" s="27">
        <v>29</v>
      </c>
      <c r="O9" s="27">
        <v>40</v>
      </c>
      <c r="P9" s="27">
        <v>49</v>
      </c>
      <c r="Q9" s="27">
        <v>31</v>
      </c>
      <c r="R9" s="27">
        <v>54</v>
      </c>
      <c r="S9" s="27">
        <v>28</v>
      </c>
      <c r="T9" s="27">
        <v>27</v>
      </c>
      <c r="U9" s="27">
        <v>45</v>
      </c>
    </row>
    <row r="10" spans="1:21" ht="16.5" customHeight="1">
      <c r="A10" s="7"/>
      <c r="B10" s="7"/>
      <c r="C10" s="7"/>
      <c r="D10" s="7"/>
      <c r="E10" s="7" t="s">
        <v>388</v>
      </c>
      <c r="F10" s="7"/>
      <c r="G10" s="7"/>
      <c r="H10" s="7"/>
      <c r="I10" s="7"/>
      <c r="J10" s="7"/>
      <c r="K10" s="7"/>
      <c r="L10" s="9" t="s">
        <v>413</v>
      </c>
      <c r="M10" s="27">
        <v>73</v>
      </c>
      <c r="N10" s="25" t="s">
        <v>163</v>
      </c>
      <c r="O10" s="27">
        <v>34</v>
      </c>
      <c r="P10" s="27">
        <v>50</v>
      </c>
      <c r="Q10" s="27">
        <v>26</v>
      </c>
      <c r="R10" s="27">
        <v>47</v>
      </c>
      <c r="S10" s="25" t="s">
        <v>163</v>
      </c>
      <c r="T10" s="27">
        <v>24</v>
      </c>
      <c r="U10" s="27">
        <v>34</v>
      </c>
    </row>
    <row r="11" spans="1:21" ht="16.5" customHeight="1">
      <c r="A11" s="7"/>
      <c r="B11" s="7"/>
      <c r="C11" s="7"/>
      <c r="D11" s="7"/>
      <c r="E11" s="7" t="s">
        <v>389</v>
      </c>
      <c r="F11" s="7"/>
      <c r="G11" s="7"/>
      <c r="H11" s="7"/>
      <c r="I11" s="7"/>
      <c r="J11" s="7"/>
      <c r="K11" s="7"/>
      <c r="L11" s="9" t="s">
        <v>413</v>
      </c>
      <c r="M11" s="27">
        <v>50</v>
      </c>
      <c r="N11" s="25" t="s">
        <v>163</v>
      </c>
      <c r="O11" s="27">
        <v>45</v>
      </c>
      <c r="P11" s="27">
        <v>36</v>
      </c>
      <c r="Q11" s="27">
        <v>29</v>
      </c>
      <c r="R11" s="25" t="s">
        <v>163</v>
      </c>
      <c r="S11" s="24" t="s">
        <v>132</v>
      </c>
      <c r="T11" s="27">
        <v>34</v>
      </c>
      <c r="U11" s="27">
        <v>37</v>
      </c>
    </row>
    <row r="12" spans="1:21" ht="16.5" customHeight="1">
      <c r="A12" s="7"/>
      <c r="B12" s="7"/>
      <c r="C12" s="7"/>
      <c r="D12" s="7" t="s">
        <v>429</v>
      </c>
      <c r="E12" s="7"/>
      <c r="F12" s="7"/>
      <c r="G12" s="7"/>
      <c r="H12" s="7"/>
      <c r="I12" s="7"/>
      <c r="J12" s="7"/>
      <c r="K12" s="7"/>
      <c r="L12" s="9"/>
      <c r="M12" s="10"/>
      <c r="N12" s="10"/>
      <c r="O12" s="10"/>
      <c r="P12" s="10"/>
      <c r="Q12" s="10"/>
      <c r="R12" s="10"/>
      <c r="S12" s="10"/>
      <c r="T12" s="10"/>
      <c r="U12" s="10"/>
    </row>
    <row r="13" spans="1:21" ht="16.5" customHeight="1">
      <c r="A13" s="7"/>
      <c r="B13" s="7"/>
      <c r="C13" s="7"/>
      <c r="D13" s="7"/>
      <c r="E13" s="7" t="s">
        <v>157</v>
      </c>
      <c r="F13" s="7"/>
      <c r="G13" s="7"/>
      <c r="H13" s="7"/>
      <c r="I13" s="7"/>
      <c r="J13" s="7"/>
      <c r="K13" s="7"/>
      <c r="L13" s="9" t="s">
        <v>413</v>
      </c>
      <c r="M13" s="18">
        <v>330</v>
      </c>
      <c r="N13" s="18">
        <v>160</v>
      </c>
      <c r="O13" s="18">
        <v>286</v>
      </c>
      <c r="P13" s="18">
        <v>195</v>
      </c>
      <c r="Q13" s="18">
        <v>309</v>
      </c>
      <c r="R13" s="25" t="s">
        <v>163</v>
      </c>
      <c r="S13" s="18">
        <v>298</v>
      </c>
      <c r="T13" s="25" t="s">
        <v>163</v>
      </c>
      <c r="U13" s="18">
        <v>266</v>
      </c>
    </row>
    <row r="14" spans="1:21" ht="16.5" customHeight="1">
      <c r="A14" s="7"/>
      <c r="B14" s="7"/>
      <c r="C14" s="7"/>
      <c r="D14" s="7"/>
      <c r="E14" s="7" t="s">
        <v>386</v>
      </c>
      <c r="F14" s="7"/>
      <c r="G14" s="7"/>
      <c r="H14" s="7"/>
      <c r="I14" s="7"/>
      <c r="J14" s="7"/>
      <c r="K14" s="7"/>
      <c r="L14" s="9" t="s">
        <v>413</v>
      </c>
      <c r="M14" s="18">
        <v>347</v>
      </c>
      <c r="N14" s="18">
        <v>169</v>
      </c>
      <c r="O14" s="18">
        <v>267</v>
      </c>
      <c r="P14" s="18">
        <v>189</v>
      </c>
      <c r="Q14" s="18">
        <v>265</v>
      </c>
      <c r="R14" s="18">
        <v>369</v>
      </c>
      <c r="S14" s="18">
        <v>281</v>
      </c>
      <c r="T14" s="25" t="s">
        <v>163</v>
      </c>
      <c r="U14" s="18">
        <v>301</v>
      </c>
    </row>
    <row r="15" spans="1:21" ht="16.5" customHeight="1">
      <c r="A15" s="7"/>
      <c r="B15" s="7"/>
      <c r="C15" s="7"/>
      <c r="D15" s="7"/>
      <c r="E15" s="7" t="s">
        <v>387</v>
      </c>
      <c r="F15" s="7"/>
      <c r="G15" s="7"/>
      <c r="H15" s="7"/>
      <c r="I15" s="7"/>
      <c r="J15" s="7"/>
      <c r="K15" s="7"/>
      <c r="L15" s="9" t="s">
        <v>413</v>
      </c>
      <c r="M15" s="18">
        <v>344</v>
      </c>
      <c r="N15" s="18">
        <v>179</v>
      </c>
      <c r="O15" s="18">
        <v>282</v>
      </c>
      <c r="P15" s="18">
        <v>240</v>
      </c>
      <c r="Q15" s="18">
        <v>195</v>
      </c>
      <c r="R15" s="18">
        <v>358</v>
      </c>
      <c r="S15" s="18">
        <v>200</v>
      </c>
      <c r="T15" s="18">
        <v>290</v>
      </c>
      <c r="U15" s="18">
        <v>312</v>
      </c>
    </row>
    <row r="16" spans="1:21" ht="16.5" customHeight="1">
      <c r="A16" s="7"/>
      <c r="B16" s="7"/>
      <c r="C16" s="7"/>
      <c r="D16" s="7"/>
      <c r="E16" s="7" t="s">
        <v>388</v>
      </c>
      <c r="F16" s="7"/>
      <c r="G16" s="7"/>
      <c r="H16" s="7"/>
      <c r="I16" s="7"/>
      <c r="J16" s="7"/>
      <c r="K16" s="7"/>
      <c r="L16" s="9" t="s">
        <v>413</v>
      </c>
      <c r="M16" s="18">
        <v>355</v>
      </c>
      <c r="N16" s="25" t="s">
        <v>163</v>
      </c>
      <c r="O16" s="18">
        <v>161</v>
      </c>
      <c r="P16" s="18">
        <v>230</v>
      </c>
      <c r="Q16" s="18">
        <v>122</v>
      </c>
      <c r="R16" s="18">
        <v>330</v>
      </c>
      <c r="S16" s="25" t="s">
        <v>163</v>
      </c>
      <c r="T16" s="18">
        <v>127</v>
      </c>
      <c r="U16" s="18">
        <v>226</v>
      </c>
    </row>
    <row r="17" spans="1:21" ht="16.5" customHeight="1">
      <c r="A17" s="7"/>
      <c r="B17" s="7"/>
      <c r="C17" s="7"/>
      <c r="D17" s="7"/>
      <c r="E17" s="7" t="s">
        <v>389</v>
      </c>
      <c r="F17" s="7"/>
      <c r="G17" s="7"/>
      <c r="H17" s="7"/>
      <c r="I17" s="7"/>
      <c r="J17" s="7"/>
      <c r="K17" s="7"/>
      <c r="L17" s="9" t="s">
        <v>413</v>
      </c>
      <c r="M17" s="18">
        <v>326</v>
      </c>
      <c r="N17" s="25" t="s">
        <v>163</v>
      </c>
      <c r="O17" s="18">
        <v>230</v>
      </c>
      <c r="P17" s="18">
        <v>219</v>
      </c>
      <c r="Q17" s="18">
        <v>188</v>
      </c>
      <c r="R17" s="25" t="s">
        <v>163</v>
      </c>
      <c r="S17" s="24" t="s">
        <v>132</v>
      </c>
      <c r="T17" s="18">
        <v>276</v>
      </c>
      <c r="U17" s="18">
        <v>245</v>
      </c>
    </row>
    <row r="18" spans="1:21" ht="16.5" customHeight="1">
      <c r="A18" s="7"/>
      <c r="B18" s="7"/>
      <c r="C18" s="7" t="s">
        <v>83</v>
      </c>
      <c r="D18" s="7"/>
      <c r="E18" s="7"/>
      <c r="F18" s="7"/>
      <c r="G18" s="7"/>
      <c r="H18" s="7"/>
      <c r="I18" s="7"/>
      <c r="J18" s="7"/>
      <c r="K18" s="7"/>
      <c r="L18" s="9"/>
      <c r="M18" s="10"/>
      <c r="N18" s="10"/>
      <c r="O18" s="10"/>
      <c r="P18" s="10"/>
      <c r="Q18" s="10"/>
      <c r="R18" s="10"/>
      <c r="S18" s="10"/>
      <c r="T18" s="10"/>
      <c r="U18" s="10"/>
    </row>
    <row r="19" spans="1:21" ht="16.5" customHeight="1">
      <c r="A19" s="7"/>
      <c r="B19" s="7"/>
      <c r="C19" s="7"/>
      <c r="D19" s="7" t="s">
        <v>411</v>
      </c>
      <c r="E19" s="7"/>
      <c r="F19" s="7"/>
      <c r="G19" s="7"/>
      <c r="H19" s="7"/>
      <c r="I19" s="7"/>
      <c r="J19" s="7"/>
      <c r="K19" s="7"/>
      <c r="L19" s="9"/>
      <c r="M19" s="10"/>
      <c r="N19" s="10"/>
      <c r="O19" s="10"/>
      <c r="P19" s="10"/>
      <c r="Q19" s="10"/>
      <c r="R19" s="10"/>
      <c r="S19" s="10"/>
      <c r="T19" s="10"/>
      <c r="U19" s="10"/>
    </row>
    <row r="20" spans="1:21" ht="16.5" customHeight="1">
      <c r="A20" s="7"/>
      <c r="B20" s="7"/>
      <c r="C20" s="7"/>
      <c r="D20" s="7"/>
      <c r="E20" s="7" t="s">
        <v>157</v>
      </c>
      <c r="F20" s="7"/>
      <c r="G20" s="7"/>
      <c r="H20" s="7"/>
      <c r="I20" s="7"/>
      <c r="J20" s="7"/>
      <c r="K20" s="7"/>
      <c r="L20" s="9" t="s">
        <v>413</v>
      </c>
      <c r="M20" s="27">
        <v>52</v>
      </c>
      <c r="N20" s="27">
        <v>28</v>
      </c>
      <c r="O20" s="27">
        <v>43</v>
      </c>
      <c r="P20" s="27">
        <v>39</v>
      </c>
      <c r="Q20" s="27">
        <v>49</v>
      </c>
      <c r="R20" s="25" t="s">
        <v>163</v>
      </c>
      <c r="S20" s="27">
        <v>48</v>
      </c>
      <c r="T20" s="25" t="s">
        <v>163</v>
      </c>
      <c r="U20" s="27">
        <v>40</v>
      </c>
    </row>
    <row r="21" spans="1:21" ht="16.5" customHeight="1">
      <c r="A21" s="7"/>
      <c r="B21" s="7"/>
      <c r="C21" s="7"/>
      <c r="D21" s="7"/>
      <c r="E21" s="7" t="s">
        <v>386</v>
      </c>
      <c r="F21" s="7"/>
      <c r="G21" s="7"/>
      <c r="H21" s="7"/>
      <c r="I21" s="7"/>
      <c r="J21" s="7"/>
      <c r="K21" s="7"/>
      <c r="L21" s="9" t="s">
        <v>413</v>
      </c>
      <c r="M21" s="27">
        <v>62</v>
      </c>
      <c r="N21" s="27">
        <v>31</v>
      </c>
      <c r="O21" s="27">
        <v>43</v>
      </c>
      <c r="P21" s="27">
        <v>40</v>
      </c>
      <c r="Q21" s="27">
        <v>34</v>
      </c>
      <c r="R21" s="27">
        <v>60</v>
      </c>
      <c r="S21" s="27">
        <v>37</v>
      </c>
      <c r="T21" s="25" t="s">
        <v>163</v>
      </c>
      <c r="U21" s="27">
        <v>43</v>
      </c>
    </row>
    <row r="22" spans="1:21" ht="16.5" customHeight="1">
      <c r="A22" s="7"/>
      <c r="B22" s="7"/>
      <c r="C22" s="7"/>
      <c r="D22" s="7"/>
      <c r="E22" s="7" t="s">
        <v>387</v>
      </c>
      <c r="F22" s="7"/>
      <c r="G22" s="7"/>
      <c r="H22" s="7"/>
      <c r="I22" s="7"/>
      <c r="J22" s="7"/>
      <c r="K22" s="7"/>
      <c r="L22" s="9" t="s">
        <v>413</v>
      </c>
      <c r="M22" s="27">
        <v>69</v>
      </c>
      <c r="N22" s="27">
        <v>32</v>
      </c>
      <c r="O22" s="27">
        <v>39</v>
      </c>
      <c r="P22" s="27">
        <v>48</v>
      </c>
      <c r="Q22" s="27">
        <v>29</v>
      </c>
      <c r="R22" s="27">
        <v>56</v>
      </c>
      <c r="S22" s="27">
        <v>35</v>
      </c>
      <c r="T22" s="27">
        <v>29</v>
      </c>
      <c r="U22" s="27">
        <v>45</v>
      </c>
    </row>
    <row r="23" spans="1:21" ht="16.5" customHeight="1">
      <c r="A23" s="7"/>
      <c r="B23" s="7"/>
      <c r="C23" s="7"/>
      <c r="D23" s="7"/>
      <c r="E23" s="7" t="s">
        <v>388</v>
      </c>
      <c r="F23" s="7"/>
      <c r="G23" s="7"/>
      <c r="H23" s="7"/>
      <c r="I23" s="7"/>
      <c r="J23" s="7"/>
      <c r="K23" s="7"/>
      <c r="L23" s="9" t="s">
        <v>413</v>
      </c>
      <c r="M23" s="27">
        <v>72</v>
      </c>
      <c r="N23" s="25" t="s">
        <v>163</v>
      </c>
      <c r="O23" s="27">
        <v>32</v>
      </c>
      <c r="P23" s="27">
        <v>48</v>
      </c>
      <c r="Q23" s="27">
        <v>28</v>
      </c>
      <c r="R23" s="27">
        <v>58</v>
      </c>
      <c r="S23" s="25" t="s">
        <v>163</v>
      </c>
      <c r="T23" s="27">
        <v>30</v>
      </c>
      <c r="U23" s="27">
        <v>36</v>
      </c>
    </row>
    <row r="24" spans="1:21" ht="16.5" customHeight="1">
      <c r="A24" s="7"/>
      <c r="B24" s="7"/>
      <c r="C24" s="7"/>
      <c r="D24" s="7"/>
      <c r="E24" s="7" t="s">
        <v>389</v>
      </c>
      <c r="F24" s="7"/>
      <c r="G24" s="7"/>
      <c r="H24" s="7"/>
      <c r="I24" s="7"/>
      <c r="J24" s="7"/>
      <c r="K24" s="7"/>
      <c r="L24" s="9" t="s">
        <v>413</v>
      </c>
      <c r="M24" s="27">
        <v>56</v>
      </c>
      <c r="N24" s="25" t="s">
        <v>163</v>
      </c>
      <c r="O24" s="27">
        <v>49</v>
      </c>
      <c r="P24" s="27">
        <v>41</v>
      </c>
      <c r="Q24" s="27">
        <v>24</v>
      </c>
      <c r="R24" s="25" t="s">
        <v>163</v>
      </c>
      <c r="S24" s="24" t="s">
        <v>132</v>
      </c>
      <c r="T24" s="27">
        <v>40</v>
      </c>
      <c r="U24" s="27">
        <v>40</v>
      </c>
    </row>
    <row r="25" spans="1:21" ht="16.5" customHeight="1">
      <c r="A25" s="7"/>
      <c r="B25" s="7"/>
      <c r="C25" s="7"/>
      <c r="D25" s="7" t="s">
        <v>429</v>
      </c>
      <c r="E25" s="7"/>
      <c r="F25" s="7"/>
      <c r="G25" s="7"/>
      <c r="H25" s="7"/>
      <c r="I25" s="7"/>
      <c r="J25" s="7"/>
      <c r="K25" s="7"/>
      <c r="L25" s="9"/>
      <c r="M25" s="10"/>
      <c r="N25" s="10"/>
      <c r="O25" s="10"/>
      <c r="P25" s="10"/>
      <c r="Q25" s="10"/>
      <c r="R25" s="10"/>
      <c r="S25" s="10"/>
      <c r="T25" s="10"/>
      <c r="U25" s="10"/>
    </row>
    <row r="26" spans="1:21" ht="16.5" customHeight="1">
      <c r="A26" s="7"/>
      <c r="B26" s="7"/>
      <c r="C26" s="7"/>
      <c r="D26" s="7"/>
      <c r="E26" s="7" t="s">
        <v>157</v>
      </c>
      <c r="F26" s="7"/>
      <c r="G26" s="7"/>
      <c r="H26" s="7"/>
      <c r="I26" s="7"/>
      <c r="J26" s="7"/>
      <c r="K26" s="7"/>
      <c r="L26" s="9" t="s">
        <v>413</v>
      </c>
      <c r="M26" s="18">
        <v>326</v>
      </c>
      <c r="N26" s="18">
        <v>144</v>
      </c>
      <c r="O26" s="18">
        <v>280</v>
      </c>
      <c r="P26" s="18">
        <v>216</v>
      </c>
      <c r="Q26" s="18">
        <v>311</v>
      </c>
      <c r="R26" s="25" t="s">
        <v>163</v>
      </c>
      <c r="S26" s="18">
        <v>309</v>
      </c>
      <c r="T26" s="25" t="s">
        <v>163</v>
      </c>
      <c r="U26" s="18">
        <v>266</v>
      </c>
    </row>
    <row r="27" spans="1:21" ht="16.5" customHeight="1">
      <c r="A27" s="7"/>
      <c r="B27" s="7"/>
      <c r="C27" s="7"/>
      <c r="D27" s="7"/>
      <c r="E27" s="7" t="s">
        <v>386</v>
      </c>
      <c r="F27" s="7"/>
      <c r="G27" s="7"/>
      <c r="H27" s="7"/>
      <c r="I27" s="7"/>
      <c r="J27" s="7"/>
      <c r="K27" s="7"/>
      <c r="L27" s="9" t="s">
        <v>413</v>
      </c>
      <c r="M27" s="18">
        <v>337</v>
      </c>
      <c r="N27" s="18">
        <v>153</v>
      </c>
      <c r="O27" s="18">
        <v>295</v>
      </c>
      <c r="P27" s="18">
        <v>209</v>
      </c>
      <c r="Q27" s="18">
        <v>251</v>
      </c>
      <c r="R27" s="18">
        <v>355</v>
      </c>
      <c r="S27" s="18">
        <v>307</v>
      </c>
      <c r="T27" s="25" t="s">
        <v>163</v>
      </c>
      <c r="U27" s="18">
        <v>299</v>
      </c>
    </row>
    <row r="28" spans="1:21" ht="16.5" customHeight="1">
      <c r="A28" s="7"/>
      <c r="B28" s="7"/>
      <c r="C28" s="7"/>
      <c r="D28" s="7"/>
      <c r="E28" s="7" t="s">
        <v>387</v>
      </c>
      <c r="F28" s="7"/>
      <c r="G28" s="7"/>
      <c r="H28" s="7"/>
      <c r="I28" s="7"/>
      <c r="J28" s="7"/>
      <c r="K28" s="7"/>
      <c r="L28" s="9" t="s">
        <v>413</v>
      </c>
      <c r="M28" s="18">
        <v>337</v>
      </c>
      <c r="N28" s="18">
        <v>181</v>
      </c>
      <c r="O28" s="18">
        <v>324</v>
      </c>
      <c r="P28" s="18">
        <v>238</v>
      </c>
      <c r="Q28" s="18">
        <v>175</v>
      </c>
      <c r="R28" s="18">
        <v>312</v>
      </c>
      <c r="S28" s="18">
        <v>308</v>
      </c>
      <c r="T28" s="18">
        <v>260</v>
      </c>
      <c r="U28" s="18">
        <v>304</v>
      </c>
    </row>
    <row r="29" spans="1:21" ht="16.5" customHeight="1">
      <c r="A29" s="7"/>
      <c r="B29" s="7"/>
      <c r="C29" s="7"/>
      <c r="D29" s="7"/>
      <c r="E29" s="7" t="s">
        <v>388</v>
      </c>
      <c r="F29" s="7"/>
      <c r="G29" s="7"/>
      <c r="H29" s="7"/>
      <c r="I29" s="7"/>
      <c r="J29" s="7"/>
      <c r="K29" s="7"/>
      <c r="L29" s="9" t="s">
        <v>413</v>
      </c>
      <c r="M29" s="18">
        <v>335</v>
      </c>
      <c r="N29" s="25" t="s">
        <v>163</v>
      </c>
      <c r="O29" s="18">
        <v>229</v>
      </c>
      <c r="P29" s="18">
        <v>255</v>
      </c>
      <c r="Q29" s="18">
        <v>137</v>
      </c>
      <c r="R29" s="18">
        <v>344</v>
      </c>
      <c r="S29" s="25" t="s">
        <v>163</v>
      </c>
      <c r="T29" s="18">
        <v>167</v>
      </c>
      <c r="U29" s="18">
        <v>243</v>
      </c>
    </row>
    <row r="30" spans="1:21" ht="16.5" customHeight="1">
      <c r="A30" s="7"/>
      <c r="B30" s="7"/>
      <c r="C30" s="7"/>
      <c r="D30" s="7"/>
      <c r="E30" s="7" t="s">
        <v>389</v>
      </c>
      <c r="F30" s="7"/>
      <c r="G30" s="7"/>
      <c r="H30" s="7"/>
      <c r="I30" s="7"/>
      <c r="J30" s="7"/>
      <c r="K30" s="7"/>
      <c r="L30" s="9" t="s">
        <v>413</v>
      </c>
      <c r="M30" s="18">
        <v>330</v>
      </c>
      <c r="N30" s="25" t="s">
        <v>163</v>
      </c>
      <c r="O30" s="18">
        <v>253</v>
      </c>
      <c r="P30" s="18">
        <v>224</v>
      </c>
      <c r="Q30" s="18">
        <v>148</v>
      </c>
      <c r="R30" s="25" t="s">
        <v>163</v>
      </c>
      <c r="S30" s="24" t="s">
        <v>132</v>
      </c>
      <c r="T30" s="18">
        <v>289</v>
      </c>
      <c r="U30" s="18">
        <v>250</v>
      </c>
    </row>
    <row r="31" spans="1:21" ht="16.5" customHeight="1">
      <c r="A31" s="7"/>
      <c r="B31" s="7"/>
      <c r="C31" s="7" t="s">
        <v>84</v>
      </c>
      <c r="D31" s="7"/>
      <c r="E31" s="7"/>
      <c r="F31" s="7"/>
      <c r="G31" s="7"/>
      <c r="H31" s="7"/>
      <c r="I31" s="7"/>
      <c r="J31" s="7"/>
      <c r="K31" s="7"/>
      <c r="L31" s="9"/>
      <c r="M31" s="10"/>
      <c r="N31" s="10"/>
      <c r="O31" s="10"/>
      <c r="P31" s="10"/>
      <c r="Q31" s="10"/>
      <c r="R31" s="10"/>
      <c r="S31" s="10"/>
      <c r="T31" s="10"/>
      <c r="U31" s="10"/>
    </row>
    <row r="32" spans="1:21" ht="16.5" customHeight="1">
      <c r="A32" s="7"/>
      <c r="B32" s="7"/>
      <c r="C32" s="7"/>
      <c r="D32" s="7" t="s">
        <v>411</v>
      </c>
      <c r="E32" s="7"/>
      <c r="F32" s="7"/>
      <c r="G32" s="7"/>
      <c r="H32" s="7"/>
      <c r="I32" s="7"/>
      <c r="J32" s="7"/>
      <c r="K32" s="7"/>
      <c r="L32" s="9"/>
      <c r="M32" s="10"/>
      <c r="N32" s="10"/>
      <c r="O32" s="10"/>
      <c r="P32" s="10"/>
      <c r="Q32" s="10"/>
      <c r="R32" s="10"/>
      <c r="S32" s="10"/>
      <c r="T32" s="10"/>
      <c r="U32" s="10"/>
    </row>
    <row r="33" spans="1:21" ht="16.5" customHeight="1">
      <c r="A33" s="7"/>
      <c r="B33" s="7"/>
      <c r="C33" s="7"/>
      <c r="D33" s="7"/>
      <c r="E33" s="7" t="s">
        <v>157</v>
      </c>
      <c r="F33" s="7"/>
      <c r="G33" s="7"/>
      <c r="H33" s="7"/>
      <c r="I33" s="7"/>
      <c r="J33" s="7"/>
      <c r="K33" s="7"/>
      <c r="L33" s="9" t="s">
        <v>413</v>
      </c>
      <c r="M33" s="27">
        <v>50</v>
      </c>
      <c r="N33" s="27">
        <v>29</v>
      </c>
      <c r="O33" s="27">
        <v>41</v>
      </c>
      <c r="P33" s="27">
        <v>40</v>
      </c>
      <c r="Q33" s="27">
        <v>50</v>
      </c>
      <c r="R33" s="25" t="s">
        <v>163</v>
      </c>
      <c r="S33" s="27">
        <v>56</v>
      </c>
      <c r="T33" s="25" t="s">
        <v>163</v>
      </c>
      <c r="U33" s="27">
        <v>40</v>
      </c>
    </row>
    <row r="34" spans="1:21" ht="16.5" customHeight="1">
      <c r="A34" s="7"/>
      <c r="B34" s="7"/>
      <c r="C34" s="7"/>
      <c r="D34" s="7"/>
      <c r="E34" s="7" t="s">
        <v>386</v>
      </c>
      <c r="F34" s="7"/>
      <c r="G34" s="7"/>
      <c r="H34" s="7"/>
      <c r="I34" s="7"/>
      <c r="J34" s="7"/>
      <c r="K34" s="7"/>
      <c r="L34" s="9" t="s">
        <v>413</v>
      </c>
      <c r="M34" s="27">
        <v>61</v>
      </c>
      <c r="N34" s="27">
        <v>34</v>
      </c>
      <c r="O34" s="27">
        <v>43</v>
      </c>
      <c r="P34" s="27">
        <v>33</v>
      </c>
      <c r="Q34" s="27">
        <v>34</v>
      </c>
      <c r="R34" s="27">
        <v>42</v>
      </c>
      <c r="S34" s="27">
        <v>49</v>
      </c>
      <c r="T34" s="25" t="s">
        <v>163</v>
      </c>
      <c r="U34" s="27">
        <v>43</v>
      </c>
    </row>
    <row r="35" spans="1:21" ht="16.5" customHeight="1">
      <c r="A35" s="7"/>
      <c r="B35" s="7"/>
      <c r="C35" s="7"/>
      <c r="D35" s="7"/>
      <c r="E35" s="7" t="s">
        <v>387</v>
      </c>
      <c r="F35" s="7"/>
      <c r="G35" s="7"/>
      <c r="H35" s="7"/>
      <c r="I35" s="7"/>
      <c r="J35" s="7"/>
      <c r="K35" s="7"/>
      <c r="L35" s="9" t="s">
        <v>413</v>
      </c>
      <c r="M35" s="27">
        <v>69</v>
      </c>
      <c r="N35" s="27">
        <v>34</v>
      </c>
      <c r="O35" s="27">
        <v>44</v>
      </c>
      <c r="P35" s="27">
        <v>41</v>
      </c>
      <c r="Q35" s="27">
        <v>31</v>
      </c>
      <c r="R35" s="27">
        <v>42</v>
      </c>
      <c r="S35" s="27">
        <v>41</v>
      </c>
      <c r="T35" s="27">
        <v>24</v>
      </c>
      <c r="U35" s="27">
        <v>44</v>
      </c>
    </row>
    <row r="36" spans="1:21" ht="16.5" customHeight="1">
      <c r="A36" s="7"/>
      <c r="B36" s="7"/>
      <c r="C36" s="7"/>
      <c r="D36" s="7"/>
      <c r="E36" s="7" t="s">
        <v>388</v>
      </c>
      <c r="F36" s="7"/>
      <c r="G36" s="7"/>
      <c r="H36" s="7"/>
      <c r="I36" s="7"/>
      <c r="J36" s="7"/>
      <c r="K36" s="7"/>
      <c r="L36" s="9" t="s">
        <v>413</v>
      </c>
      <c r="M36" s="27">
        <v>62</v>
      </c>
      <c r="N36" s="25" t="s">
        <v>163</v>
      </c>
      <c r="O36" s="27">
        <v>38</v>
      </c>
      <c r="P36" s="27">
        <v>38</v>
      </c>
      <c r="Q36" s="27">
        <v>25</v>
      </c>
      <c r="R36" s="27">
        <v>44</v>
      </c>
      <c r="S36" s="25" t="s">
        <v>163</v>
      </c>
      <c r="T36" s="27">
        <v>23</v>
      </c>
      <c r="U36" s="27">
        <v>33</v>
      </c>
    </row>
    <row r="37" spans="1:21" ht="16.5" customHeight="1">
      <c r="A37" s="7"/>
      <c r="B37" s="7"/>
      <c r="C37" s="7"/>
      <c r="D37" s="7"/>
      <c r="E37" s="7" t="s">
        <v>389</v>
      </c>
      <c r="F37" s="7"/>
      <c r="G37" s="7"/>
      <c r="H37" s="7"/>
      <c r="I37" s="7"/>
      <c r="J37" s="7"/>
      <c r="K37" s="7"/>
      <c r="L37" s="9" t="s">
        <v>413</v>
      </c>
      <c r="M37" s="27">
        <v>59</v>
      </c>
      <c r="N37" s="25" t="s">
        <v>163</v>
      </c>
      <c r="O37" s="27">
        <v>48</v>
      </c>
      <c r="P37" s="27">
        <v>43</v>
      </c>
      <c r="Q37" s="27">
        <v>26</v>
      </c>
      <c r="R37" s="25" t="s">
        <v>163</v>
      </c>
      <c r="S37" s="24" t="s">
        <v>132</v>
      </c>
      <c r="T37" s="27">
        <v>34</v>
      </c>
      <c r="U37" s="27">
        <v>40</v>
      </c>
    </row>
    <row r="38" spans="1:21" ht="16.5" customHeight="1">
      <c r="A38" s="7"/>
      <c r="B38" s="7"/>
      <c r="C38" s="7"/>
      <c r="D38" s="7" t="s">
        <v>429</v>
      </c>
      <c r="E38" s="7"/>
      <c r="F38" s="7"/>
      <c r="G38" s="7"/>
      <c r="H38" s="7"/>
      <c r="I38" s="7"/>
      <c r="J38" s="7"/>
      <c r="K38" s="7"/>
      <c r="L38" s="9"/>
      <c r="M38" s="10"/>
      <c r="N38" s="10"/>
      <c r="O38" s="10"/>
      <c r="P38" s="10"/>
      <c r="Q38" s="10"/>
      <c r="R38" s="10"/>
      <c r="S38" s="10"/>
      <c r="T38" s="10"/>
      <c r="U38" s="10"/>
    </row>
    <row r="39" spans="1:21" ht="16.5" customHeight="1">
      <c r="A39" s="7"/>
      <c r="B39" s="7"/>
      <c r="C39" s="7"/>
      <c r="D39" s="7"/>
      <c r="E39" s="7" t="s">
        <v>157</v>
      </c>
      <c r="F39" s="7"/>
      <c r="G39" s="7"/>
      <c r="H39" s="7"/>
      <c r="I39" s="7"/>
      <c r="J39" s="7"/>
      <c r="K39" s="7"/>
      <c r="L39" s="9" t="s">
        <v>413</v>
      </c>
      <c r="M39" s="18">
        <v>320</v>
      </c>
      <c r="N39" s="18">
        <v>143</v>
      </c>
      <c r="O39" s="18">
        <v>284</v>
      </c>
      <c r="P39" s="18">
        <v>203</v>
      </c>
      <c r="Q39" s="18">
        <v>301</v>
      </c>
      <c r="R39" s="25" t="s">
        <v>163</v>
      </c>
      <c r="S39" s="18">
        <v>342</v>
      </c>
      <c r="T39" s="25" t="s">
        <v>163</v>
      </c>
      <c r="U39" s="18">
        <v>258</v>
      </c>
    </row>
    <row r="40" spans="1:21" ht="16.5" customHeight="1">
      <c r="A40" s="7"/>
      <c r="B40" s="7"/>
      <c r="C40" s="7"/>
      <c r="D40" s="7"/>
      <c r="E40" s="7" t="s">
        <v>386</v>
      </c>
      <c r="F40" s="7"/>
      <c r="G40" s="7"/>
      <c r="H40" s="7"/>
      <c r="I40" s="7"/>
      <c r="J40" s="7"/>
      <c r="K40" s="7"/>
      <c r="L40" s="9" t="s">
        <v>413</v>
      </c>
      <c r="M40" s="18">
        <v>336</v>
      </c>
      <c r="N40" s="18">
        <v>163</v>
      </c>
      <c r="O40" s="18">
        <v>271</v>
      </c>
      <c r="P40" s="18">
        <v>175</v>
      </c>
      <c r="Q40" s="18">
        <v>234</v>
      </c>
      <c r="R40" s="18">
        <v>254</v>
      </c>
      <c r="S40" s="18">
        <v>351</v>
      </c>
      <c r="T40" s="25" t="s">
        <v>163</v>
      </c>
      <c r="U40" s="18">
        <v>292</v>
      </c>
    </row>
    <row r="41" spans="1:21" ht="16.5" customHeight="1">
      <c r="A41" s="7"/>
      <c r="B41" s="7"/>
      <c r="C41" s="7"/>
      <c r="D41" s="7"/>
      <c r="E41" s="7" t="s">
        <v>387</v>
      </c>
      <c r="F41" s="7"/>
      <c r="G41" s="7"/>
      <c r="H41" s="7"/>
      <c r="I41" s="7"/>
      <c r="J41" s="7"/>
      <c r="K41" s="7"/>
      <c r="L41" s="9" t="s">
        <v>413</v>
      </c>
      <c r="M41" s="18">
        <v>333</v>
      </c>
      <c r="N41" s="18">
        <v>187</v>
      </c>
      <c r="O41" s="18">
        <v>312</v>
      </c>
      <c r="P41" s="18">
        <v>201</v>
      </c>
      <c r="Q41" s="18">
        <v>186</v>
      </c>
      <c r="R41" s="18">
        <v>218</v>
      </c>
      <c r="S41" s="18">
        <v>350</v>
      </c>
      <c r="T41" s="18">
        <v>165</v>
      </c>
      <c r="U41" s="18">
        <v>292</v>
      </c>
    </row>
    <row r="42" spans="1:21" ht="16.5" customHeight="1">
      <c r="A42" s="7"/>
      <c r="B42" s="7"/>
      <c r="C42" s="7"/>
      <c r="D42" s="7"/>
      <c r="E42" s="7" t="s">
        <v>388</v>
      </c>
      <c r="F42" s="7"/>
      <c r="G42" s="7"/>
      <c r="H42" s="7"/>
      <c r="I42" s="7"/>
      <c r="J42" s="7"/>
      <c r="K42" s="7"/>
      <c r="L42" s="9" t="s">
        <v>413</v>
      </c>
      <c r="M42" s="18">
        <v>335</v>
      </c>
      <c r="N42" s="25" t="s">
        <v>163</v>
      </c>
      <c r="O42" s="18">
        <v>236</v>
      </c>
      <c r="P42" s="18">
        <v>192</v>
      </c>
      <c r="Q42" s="18">
        <v>135</v>
      </c>
      <c r="R42" s="18">
        <v>222</v>
      </c>
      <c r="S42" s="25" t="s">
        <v>163</v>
      </c>
      <c r="T42" s="18">
        <v>133</v>
      </c>
      <c r="U42" s="18">
        <v>208</v>
      </c>
    </row>
    <row r="43" spans="1:21" ht="16.5" customHeight="1">
      <c r="A43" s="7"/>
      <c r="B43" s="7"/>
      <c r="C43" s="7"/>
      <c r="D43" s="7"/>
      <c r="E43" s="7" t="s">
        <v>389</v>
      </c>
      <c r="F43" s="7"/>
      <c r="G43" s="7"/>
      <c r="H43" s="7"/>
      <c r="I43" s="7"/>
      <c r="J43" s="7"/>
      <c r="K43" s="7"/>
      <c r="L43" s="9" t="s">
        <v>413</v>
      </c>
      <c r="M43" s="18">
        <v>316</v>
      </c>
      <c r="N43" s="25" t="s">
        <v>163</v>
      </c>
      <c r="O43" s="18">
        <v>306</v>
      </c>
      <c r="P43" s="18">
        <v>217</v>
      </c>
      <c r="Q43" s="18">
        <v>167</v>
      </c>
      <c r="R43" s="25" t="s">
        <v>163</v>
      </c>
      <c r="S43" s="24" t="s">
        <v>132</v>
      </c>
      <c r="T43" s="18">
        <v>248</v>
      </c>
      <c r="U43" s="18">
        <v>243</v>
      </c>
    </row>
    <row r="44" spans="1:21" ht="16.5" customHeight="1">
      <c r="A44" s="7"/>
      <c r="B44" s="7"/>
      <c r="C44" s="7" t="s">
        <v>85</v>
      </c>
      <c r="D44" s="7"/>
      <c r="E44" s="7"/>
      <c r="F44" s="7"/>
      <c r="G44" s="7"/>
      <c r="H44" s="7"/>
      <c r="I44" s="7"/>
      <c r="J44" s="7"/>
      <c r="K44" s="7"/>
      <c r="L44" s="9"/>
      <c r="M44" s="10"/>
      <c r="N44" s="10"/>
      <c r="O44" s="10"/>
      <c r="P44" s="10"/>
      <c r="Q44" s="10"/>
      <c r="R44" s="10"/>
      <c r="S44" s="10"/>
      <c r="T44" s="10"/>
      <c r="U44" s="10"/>
    </row>
    <row r="45" spans="1:21" ht="16.5" customHeight="1">
      <c r="A45" s="7"/>
      <c r="B45" s="7"/>
      <c r="C45" s="7"/>
      <c r="D45" s="7" t="s">
        <v>411</v>
      </c>
      <c r="E45" s="7"/>
      <c r="F45" s="7"/>
      <c r="G45" s="7"/>
      <c r="H45" s="7"/>
      <c r="I45" s="7"/>
      <c r="J45" s="7"/>
      <c r="K45" s="7"/>
      <c r="L45" s="9"/>
      <c r="M45" s="10"/>
      <c r="N45" s="10"/>
      <c r="O45" s="10"/>
      <c r="P45" s="10"/>
      <c r="Q45" s="10"/>
      <c r="R45" s="10"/>
      <c r="S45" s="10"/>
      <c r="T45" s="10"/>
      <c r="U45" s="10"/>
    </row>
    <row r="46" spans="1:21" ht="16.5" customHeight="1">
      <c r="A46" s="7"/>
      <c r="B46" s="7"/>
      <c r="C46" s="7"/>
      <c r="D46" s="7"/>
      <c r="E46" s="7" t="s">
        <v>157</v>
      </c>
      <c r="F46" s="7"/>
      <c r="G46" s="7"/>
      <c r="H46" s="7"/>
      <c r="I46" s="7"/>
      <c r="J46" s="7"/>
      <c r="K46" s="7"/>
      <c r="L46" s="9" t="s">
        <v>413</v>
      </c>
      <c r="M46" s="27">
        <v>49</v>
      </c>
      <c r="N46" s="27">
        <v>28</v>
      </c>
      <c r="O46" s="27">
        <v>32</v>
      </c>
      <c r="P46" s="27">
        <v>35</v>
      </c>
      <c r="Q46" s="27">
        <v>47</v>
      </c>
      <c r="R46" s="25" t="s">
        <v>163</v>
      </c>
      <c r="S46" s="27">
        <v>49</v>
      </c>
      <c r="T46" s="25" t="s">
        <v>163</v>
      </c>
      <c r="U46" s="27">
        <v>37</v>
      </c>
    </row>
    <row r="47" spans="1:21" ht="16.5" customHeight="1">
      <c r="A47" s="7"/>
      <c r="B47" s="7"/>
      <c r="C47" s="7"/>
      <c r="D47" s="7"/>
      <c r="E47" s="7" t="s">
        <v>386</v>
      </c>
      <c r="F47" s="7"/>
      <c r="G47" s="7"/>
      <c r="H47" s="7"/>
      <c r="I47" s="7"/>
      <c r="J47" s="7"/>
      <c r="K47" s="7"/>
      <c r="L47" s="9" t="s">
        <v>413</v>
      </c>
      <c r="M47" s="27">
        <v>62</v>
      </c>
      <c r="N47" s="27">
        <v>35</v>
      </c>
      <c r="O47" s="27">
        <v>35</v>
      </c>
      <c r="P47" s="27">
        <v>29</v>
      </c>
      <c r="Q47" s="27">
        <v>34</v>
      </c>
      <c r="R47" s="27">
        <v>47</v>
      </c>
      <c r="S47" s="27">
        <v>37</v>
      </c>
      <c r="T47" s="25" t="s">
        <v>163</v>
      </c>
      <c r="U47" s="27">
        <v>42</v>
      </c>
    </row>
    <row r="48" spans="1:21" ht="16.5" customHeight="1">
      <c r="A48" s="7"/>
      <c r="B48" s="7"/>
      <c r="C48" s="7"/>
      <c r="D48" s="7"/>
      <c r="E48" s="7" t="s">
        <v>387</v>
      </c>
      <c r="F48" s="7"/>
      <c r="G48" s="7"/>
      <c r="H48" s="7"/>
      <c r="I48" s="7"/>
      <c r="J48" s="7"/>
      <c r="K48" s="7"/>
      <c r="L48" s="9" t="s">
        <v>413</v>
      </c>
      <c r="M48" s="27">
        <v>69</v>
      </c>
      <c r="N48" s="27">
        <v>33</v>
      </c>
      <c r="O48" s="27">
        <v>41</v>
      </c>
      <c r="P48" s="27">
        <v>36</v>
      </c>
      <c r="Q48" s="27">
        <v>31</v>
      </c>
      <c r="R48" s="27">
        <v>43</v>
      </c>
      <c r="S48" s="27">
        <v>39</v>
      </c>
      <c r="T48" s="27">
        <v>28</v>
      </c>
      <c r="U48" s="27">
        <v>42</v>
      </c>
    </row>
    <row r="49" spans="1:21" ht="16.5" customHeight="1">
      <c r="A49" s="7"/>
      <c r="B49" s="7"/>
      <c r="C49" s="7"/>
      <c r="D49" s="7"/>
      <c r="E49" s="7" t="s">
        <v>388</v>
      </c>
      <c r="F49" s="7"/>
      <c r="G49" s="7"/>
      <c r="H49" s="7"/>
      <c r="I49" s="7"/>
      <c r="J49" s="7"/>
      <c r="K49" s="7"/>
      <c r="L49" s="9" t="s">
        <v>413</v>
      </c>
      <c r="M49" s="27">
        <v>75</v>
      </c>
      <c r="N49" s="27">
        <v>36</v>
      </c>
      <c r="O49" s="27">
        <v>36</v>
      </c>
      <c r="P49" s="27">
        <v>36</v>
      </c>
      <c r="Q49" s="27">
        <v>21</v>
      </c>
      <c r="R49" s="27">
        <v>47</v>
      </c>
      <c r="S49" s="25" t="s">
        <v>163</v>
      </c>
      <c r="T49" s="27">
        <v>30</v>
      </c>
      <c r="U49" s="27">
        <v>34</v>
      </c>
    </row>
    <row r="50" spans="1:21" ht="16.5" customHeight="1">
      <c r="A50" s="7"/>
      <c r="B50" s="7"/>
      <c r="C50" s="7"/>
      <c r="D50" s="7"/>
      <c r="E50" s="7" t="s">
        <v>389</v>
      </c>
      <c r="F50" s="7"/>
      <c r="G50" s="7"/>
      <c r="H50" s="7"/>
      <c r="I50" s="7"/>
      <c r="J50" s="7"/>
      <c r="K50" s="7"/>
      <c r="L50" s="9" t="s">
        <v>413</v>
      </c>
      <c r="M50" s="27">
        <v>62</v>
      </c>
      <c r="N50" s="25" t="s">
        <v>163</v>
      </c>
      <c r="O50" s="27">
        <v>42</v>
      </c>
      <c r="P50" s="27">
        <v>37</v>
      </c>
      <c r="Q50" s="27">
        <v>22</v>
      </c>
      <c r="R50" s="25" t="s">
        <v>163</v>
      </c>
      <c r="S50" s="25" t="s">
        <v>163</v>
      </c>
      <c r="T50" s="27">
        <v>51</v>
      </c>
      <c r="U50" s="27">
        <v>40</v>
      </c>
    </row>
    <row r="51" spans="1:21" ht="16.5" customHeight="1">
      <c r="A51" s="7"/>
      <c r="B51" s="7"/>
      <c r="C51" s="7"/>
      <c r="D51" s="7" t="s">
        <v>429</v>
      </c>
      <c r="E51" s="7"/>
      <c r="F51" s="7"/>
      <c r="G51" s="7"/>
      <c r="H51" s="7"/>
      <c r="I51" s="7"/>
      <c r="J51" s="7"/>
      <c r="K51" s="7"/>
      <c r="L51" s="9"/>
      <c r="M51" s="10"/>
      <c r="N51" s="10"/>
      <c r="O51" s="10"/>
      <c r="P51" s="10"/>
      <c r="Q51" s="10"/>
      <c r="R51" s="10"/>
      <c r="S51" s="10"/>
      <c r="T51" s="10"/>
      <c r="U51" s="10"/>
    </row>
    <row r="52" spans="1:21" ht="16.5" customHeight="1">
      <c r="A52" s="7"/>
      <c r="B52" s="7"/>
      <c r="C52" s="7"/>
      <c r="D52" s="7"/>
      <c r="E52" s="7" t="s">
        <v>157</v>
      </c>
      <c r="F52" s="7"/>
      <c r="G52" s="7"/>
      <c r="H52" s="7"/>
      <c r="I52" s="7"/>
      <c r="J52" s="7"/>
      <c r="K52" s="7"/>
      <c r="L52" s="9" t="s">
        <v>413</v>
      </c>
      <c r="M52" s="18">
        <v>316</v>
      </c>
      <c r="N52" s="18">
        <v>154</v>
      </c>
      <c r="O52" s="18">
        <v>214</v>
      </c>
      <c r="P52" s="18">
        <v>190</v>
      </c>
      <c r="Q52" s="18">
        <v>277</v>
      </c>
      <c r="R52" s="25" t="s">
        <v>163</v>
      </c>
      <c r="S52" s="18">
        <v>275</v>
      </c>
      <c r="T52" s="25" t="s">
        <v>163</v>
      </c>
      <c r="U52" s="18">
        <v>242</v>
      </c>
    </row>
    <row r="53" spans="1:21" ht="16.5" customHeight="1">
      <c r="A53" s="7"/>
      <c r="B53" s="7"/>
      <c r="C53" s="7"/>
      <c r="D53" s="7"/>
      <c r="E53" s="7" t="s">
        <v>386</v>
      </c>
      <c r="F53" s="7"/>
      <c r="G53" s="7"/>
      <c r="H53" s="7"/>
      <c r="I53" s="7"/>
      <c r="J53" s="7"/>
      <c r="K53" s="7"/>
      <c r="L53" s="9" t="s">
        <v>413</v>
      </c>
      <c r="M53" s="18">
        <v>337</v>
      </c>
      <c r="N53" s="18">
        <v>180</v>
      </c>
      <c r="O53" s="18">
        <v>215</v>
      </c>
      <c r="P53" s="18">
        <v>164</v>
      </c>
      <c r="Q53" s="18">
        <v>223</v>
      </c>
      <c r="R53" s="18">
        <v>308</v>
      </c>
      <c r="S53" s="18">
        <v>276</v>
      </c>
      <c r="T53" s="25" t="s">
        <v>163</v>
      </c>
      <c r="U53" s="18">
        <v>294</v>
      </c>
    </row>
    <row r="54" spans="1:21" ht="16.5" customHeight="1">
      <c r="A54" s="7"/>
      <c r="B54" s="7"/>
      <c r="C54" s="7"/>
      <c r="D54" s="7"/>
      <c r="E54" s="7" t="s">
        <v>387</v>
      </c>
      <c r="F54" s="7"/>
      <c r="G54" s="7"/>
      <c r="H54" s="7"/>
      <c r="I54" s="7"/>
      <c r="J54" s="7"/>
      <c r="K54" s="7"/>
      <c r="L54" s="9" t="s">
        <v>413</v>
      </c>
      <c r="M54" s="18">
        <v>341</v>
      </c>
      <c r="N54" s="18">
        <v>193</v>
      </c>
      <c r="O54" s="18">
        <v>258</v>
      </c>
      <c r="P54" s="18">
        <v>182</v>
      </c>
      <c r="Q54" s="18">
        <v>169</v>
      </c>
      <c r="R54" s="18">
        <v>317</v>
      </c>
      <c r="S54" s="18">
        <v>285</v>
      </c>
      <c r="T54" s="18">
        <v>185</v>
      </c>
      <c r="U54" s="18">
        <v>295</v>
      </c>
    </row>
    <row r="55" spans="1:21" ht="16.5" customHeight="1">
      <c r="A55" s="7"/>
      <c r="B55" s="7"/>
      <c r="C55" s="7"/>
      <c r="D55" s="7"/>
      <c r="E55" s="7" t="s">
        <v>388</v>
      </c>
      <c r="F55" s="7"/>
      <c r="G55" s="7"/>
      <c r="H55" s="7"/>
      <c r="I55" s="7"/>
      <c r="J55" s="7"/>
      <c r="K55" s="7"/>
      <c r="L55" s="9" t="s">
        <v>413</v>
      </c>
      <c r="M55" s="18">
        <v>346</v>
      </c>
      <c r="N55" s="18">
        <v>232</v>
      </c>
      <c r="O55" s="18">
        <v>250</v>
      </c>
      <c r="P55" s="18">
        <v>171</v>
      </c>
      <c r="Q55" s="18">
        <v>118</v>
      </c>
      <c r="R55" s="18">
        <v>338</v>
      </c>
      <c r="S55" s="25" t="s">
        <v>163</v>
      </c>
      <c r="T55" s="18">
        <v>191</v>
      </c>
      <c r="U55" s="18">
        <v>218</v>
      </c>
    </row>
    <row r="56" spans="1:21" ht="16.5" customHeight="1">
      <c r="A56" s="7"/>
      <c r="B56" s="7"/>
      <c r="C56" s="7"/>
      <c r="D56" s="7"/>
      <c r="E56" s="7" t="s">
        <v>389</v>
      </c>
      <c r="F56" s="7"/>
      <c r="G56" s="7"/>
      <c r="H56" s="7"/>
      <c r="I56" s="7"/>
      <c r="J56" s="7"/>
      <c r="K56" s="7"/>
      <c r="L56" s="9" t="s">
        <v>413</v>
      </c>
      <c r="M56" s="18">
        <v>292</v>
      </c>
      <c r="N56" s="25" t="s">
        <v>163</v>
      </c>
      <c r="O56" s="18">
        <v>251</v>
      </c>
      <c r="P56" s="18">
        <v>208</v>
      </c>
      <c r="Q56" s="18">
        <v>134</v>
      </c>
      <c r="R56" s="25" t="s">
        <v>163</v>
      </c>
      <c r="S56" s="25" t="s">
        <v>163</v>
      </c>
      <c r="T56" s="18">
        <v>338</v>
      </c>
      <c r="U56" s="18">
        <v>259</v>
      </c>
    </row>
    <row r="57" spans="1:21" ht="16.5" customHeight="1">
      <c r="A57" s="7"/>
      <c r="B57" s="7"/>
      <c r="C57" s="7" t="s">
        <v>86</v>
      </c>
      <c r="D57" s="7"/>
      <c r="E57" s="7"/>
      <c r="F57" s="7"/>
      <c r="G57" s="7"/>
      <c r="H57" s="7"/>
      <c r="I57" s="7"/>
      <c r="J57" s="7"/>
      <c r="K57" s="7"/>
      <c r="L57" s="9"/>
      <c r="M57" s="10"/>
      <c r="N57" s="10"/>
      <c r="O57" s="10"/>
      <c r="P57" s="10"/>
      <c r="Q57" s="10"/>
      <c r="R57" s="10"/>
      <c r="S57" s="10"/>
      <c r="T57" s="10"/>
      <c r="U57" s="10"/>
    </row>
    <row r="58" spans="1:21" ht="16.5" customHeight="1">
      <c r="A58" s="7"/>
      <c r="B58" s="7"/>
      <c r="C58" s="7"/>
      <c r="D58" s="7" t="s">
        <v>411</v>
      </c>
      <c r="E58" s="7"/>
      <c r="F58" s="7"/>
      <c r="G58" s="7"/>
      <c r="H58" s="7"/>
      <c r="I58" s="7"/>
      <c r="J58" s="7"/>
      <c r="K58" s="7"/>
      <c r="L58" s="9"/>
      <c r="M58" s="10"/>
      <c r="N58" s="10"/>
      <c r="O58" s="10"/>
      <c r="P58" s="10"/>
      <c r="Q58" s="10"/>
      <c r="R58" s="10"/>
      <c r="S58" s="10"/>
      <c r="T58" s="10"/>
      <c r="U58" s="10"/>
    </row>
    <row r="59" spans="1:21" ht="16.5" customHeight="1">
      <c r="A59" s="7"/>
      <c r="B59" s="7"/>
      <c r="C59" s="7"/>
      <c r="D59" s="7"/>
      <c r="E59" s="7" t="s">
        <v>157</v>
      </c>
      <c r="F59" s="7"/>
      <c r="G59" s="7"/>
      <c r="H59" s="7"/>
      <c r="I59" s="7"/>
      <c r="J59" s="7"/>
      <c r="K59" s="7"/>
      <c r="L59" s="9" t="s">
        <v>413</v>
      </c>
      <c r="M59" s="27">
        <v>50</v>
      </c>
      <c r="N59" s="27">
        <v>30</v>
      </c>
      <c r="O59" s="27">
        <v>31</v>
      </c>
      <c r="P59" s="27">
        <v>30</v>
      </c>
      <c r="Q59" s="27">
        <v>48</v>
      </c>
      <c r="R59" s="25" t="s">
        <v>163</v>
      </c>
      <c r="S59" s="25" t="s">
        <v>144</v>
      </c>
      <c r="T59" s="25" t="s">
        <v>163</v>
      </c>
      <c r="U59" s="27">
        <v>37</v>
      </c>
    </row>
    <row r="60" spans="1:21" ht="16.5" customHeight="1">
      <c r="A60" s="7"/>
      <c r="B60" s="7"/>
      <c r="C60" s="7"/>
      <c r="D60" s="7"/>
      <c r="E60" s="7" t="s">
        <v>386</v>
      </c>
      <c r="F60" s="7"/>
      <c r="G60" s="7"/>
      <c r="H60" s="7"/>
      <c r="I60" s="7"/>
      <c r="J60" s="7"/>
      <c r="K60" s="7"/>
      <c r="L60" s="9" t="s">
        <v>413</v>
      </c>
      <c r="M60" s="27">
        <v>62</v>
      </c>
      <c r="N60" s="27">
        <v>30</v>
      </c>
      <c r="O60" s="27">
        <v>31</v>
      </c>
      <c r="P60" s="27">
        <v>28</v>
      </c>
      <c r="Q60" s="27">
        <v>35</v>
      </c>
      <c r="R60" s="27">
        <v>68</v>
      </c>
      <c r="S60" s="25" t="s">
        <v>144</v>
      </c>
      <c r="T60" s="25" t="s">
        <v>163</v>
      </c>
      <c r="U60" s="27">
        <v>41</v>
      </c>
    </row>
    <row r="61" spans="1:21" ht="16.5" customHeight="1">
      <c r="A61" s="7"/>
      <c r="B61" s="7"/>
      <c r="C61" s="7"/>
      <c r="D61" s="7"/>
      <c r="E61" s="7" t="s">
        <v>387</v>
      </c>
      <c r="F61" s="7"/>
      <c r="G61" s="7"/>
      <c r="H61" s="7"/>
      <c r="I61" s="7"/>
      <c r="J61" s="7"/>
      <c r="K61" s="7"/>
      <c r="L61" s="9" t="s">
        <v>413</v>
      </c>
      <c r="M61" s="27">
        <v>69</v>
      </c>
      <c r="N61" s="27">
        <v>28</v>
      </c>
      <c r="O61" s="27">
        <v>31</v>
      </c>
      <c r="P61" s="27">
        <v>35</v>
      </c>
      <c r="Q61" s="27">
        <v>30</v>
      </c>
      <c r="R61" s="27">
        <v>62</v>
      </c>
      <c r="S61" s="25" t="s">
        <v>144</v>
      </c>
      <c r="T61" s="27">
        <v>27</v>
      </c>
      <c r="U61" s="27">
        <v>41</v>
      </c>
    </row>
    <row r="62" spans="1:21" ht="16.5" customHeight="1">
      <c r="A62" s="7"/>
      <c r="B62" s="7"/>
      <c r="C62" s="7"/>
      <c r="D62" s="7"/>
      <c r="E62" s="7" t="s">
        <v>388</v>
      </c>
      <c r="F62" s="7"/>
      <c r="G62" s="7"/>
      <c r="H62" s="7"/>
      <c r="I62" s="7"/>
      <c r="J62" s="7"/>
      <c r="K62" s="7"/>
      <c r="L62" s="9" t="s">
        <v>413</v>
      </c>
      <c r="M62" s="27">
        <v>81</v>
      </c>
      <c r="N62" s="27">
        <v>31</v>
      </c>
      <c r="O62" s="27">
        <v>38</v>
      </c>
      <c r="P62" s="27">
        <v>34</v>
      </c>
      <c r="Q62" s="27">
        <v>20</v>
      </c>
      <c r="R62" s="27">
        <v>48</v>
      </c>
      <c r="S62" s="25" t="s">
        <v>144</v>
      </c>
      <c r="T62" s="27">
        <v>30</v>
      </c>
      <c r="U62" s="27">
        <v>32</v>
      </c>
    </row>
    <row r="63" spans="1:21" ht="16.5" customHeight="1">
      <c r="A63" s="7"/>
      <c r="B63" s="7"/>
      <c r="C63" s="7"/>
      <c r="D63" s="7"/>
      <c r="E63" s="7" t="s">
        <v>389</v>
      </c>
      <c r="F63" s="7"/>
      <c r="G63" s="7"/>
      <c r="H63" s="7"/>
      <c r="I63" s="7"/>
      <c r="J63" s="7"/>
      <c r="K63" s="7"/>
      <c r="L63" s="9" t="s">
        <v>413</v>
      </c>
      <c r="M63" s="27">
        <v>78</v>
      </c>
      <c r="N63" s="25" t="s">
        <v>163</v>
      </c>
      <c r="O63" s="27">
        <v>33</v>
      </c>
      <c r="P63" s="27">
        <v>36</v>
      </c>
      <c r="Q63" s="27">
        <v>20</v>
      </c>
      <c r="R63" s="25" t="s">
        <v>163</v>
      </c>
      <c r="S63" s="25" t="s">
        <v>144</v>
      </c>
      <c r="T63" s="27">
        <v>51</v>
      </c>
      <c r="U63" s="27">
        <v>36</v>
      </c>
    </row>
    <row r="64" spans="1:21" ht="16.5" customHeight="1">
      <c r="A64" s="7"/>
      <c r="B64" s="7"/>
      <c r="C64" s="7"/>
      <c r="D64" s="7" t="s">
        <v>429</v>
      </c>
      <c r="E64" s="7"/>
      <c r="F64" s="7"/>
      <c r="G64" s="7"/>
      <c r="H64" s="7"/>
      <c r="I64" s="7"/>
      <c r="J64" s="7"/>
      <c r="K64" s="7"/>
      <c r="L64" s="9"/>
      <c r="M64" s="10"/>
      <c r="N64" s="10"/>
      <c r="O64" s="10"/>
      <c r="P64" s="10"/>
      <c r="Q64" s="10"/>
      <c r="R64" s="10"/>
      <c r="S64" s="10"/>
      <c r="T64" s="10"/>
      <c r="U64" s="10"/>
    </row>
    <row r="65" spans="1:21" ht="16.5" customHeight="1">
      <c r="A65" s="7"/>
      <c r="B65" s="7"/>
      <c r="C65" s="7"/>
      <c r="D65" s="7"/>
      <c r="E65" s="7" t="s">
        <v>157</v>
      </c>
      <c r="F65" s="7"/>
      <c r="G65" s="7"/>
      <c r="H65" s="7"/>
      <c r="I65" s="7"/>
      <c r="J65" s="7"/>
      <c r="K65" s="7"/>
      <c r="L65" s="9" t="s">
        <v>413</v>
      </c>
      <c r="M65" s="18">
        <v>319</v>
      </c>
      <c r="N65" s="18">
        <v>173</v>
      </c>
      <c r="O65" s="18">
        <v>167</v>
      </c>
      <c r="P65" s="18">
        <v>161</v>
      </c>
      <c r="Q65" s="18">
        <v>258</v>
      </c>
      <c r="R65" s="25" t="s">
        <v>163</v>
      </c>
      <c r="S65" s="25" t="s">
        <v>144</v>
      </c>
      <c r="T65" s="25" t="s">
        <v>163</v>
      </c>
      <c r="U65" s="18">
        <v>240</v>
      </c>
    </row>
    <row r="66" spans="1:21" ht="16.5" customHeight="1">
      <c r="A66" s="7"/>
      <c r="B66" s="7"/>
      <c r="C66" s="7"/>
      <c r="D66" s="7"/>
      <c r="E66" s="7" t="s">
        <v>386</v>
      </c>
      <c r="F66" s="7"/>
      <c r="G66" s="7"/>
      <c r="H66" s="7"/>
      <c r="I66" s="7"/>
      <c r="J66" s="7"/>
      <c r="K66" s="7"/>
      <c r="L66" s="9" t="s">
        <v>413</v>
      </c>
      <c r="M66" s="18">
        <v>337</v>
      </c>
      <c r="N66" s="18">
        <v>173</v>
      </c>
      <c r="O66" s="18">
        <v>175</v>
      </c>
      <c r="P66" s="18">
        <v>140</v>
      </c>
      <c r="Q66" s="18">
        <v>222</v>
      </c>
      <c r="R66" s="18">
        <v>446</v>
      </c>
      <c r="S66" s="25" t="s">
        <v>144</v>
      </c>
      <c r="T66" s="25" t="s">
        <v>163</v>
      </c>
      <c r="U66" s="18">
        <v>297</v>
      </c>
    </row>
    <row r="67" spans="1:21" ht="16.5" customHeight="1">
      <c r="A67" s="7"/>
      <c r="B67" s="7"/>
      <c r="C67" s="7"/>
      <c r="D67" s="7"/>
      <c r="E67" s="7" t="s">
        <v>387</v>
      </c>
      <c r="F67" s="7"/>
      <c r="G67" s="7"/>
      <c r="H67" s="7"/>
      <c r="I67" s="7"/>
      <c r="J67" s="7"/>
      <c r="K67" s="7"/>
      <c r="L67" s="9" t="s">
        <v>413</v>
      </c>
      <c r="M67" s="18">
        <v>342</v>
      </c>
      <c r="N67" s="18">
        <v>189</v>
      </c>
      <c r="O67" s="18">
        <v>208</v>
      </c>
      <c r="P67" s="18">
        <v>181</v>
      </c>
      <c r="Q67" s="18">
        <v>199</v>
      </c>
      <c r="R67" s="18">
        <v>441</v>
      </c>
      <c r="S67" s="25" t="s">
        <v>144</v>
      </c>
      <c r="T67" s="18">
        <v>231</v>
      </c>
      <c r="U67" s="18">
        <v>303</v>
      </c>
    </row>
    <row r="68" spans="1:21" ht="16.5" customHeight="1">
      <c r="A68" s="7"/>
      <c r="B68" s="7"/>
      <c r="C68" s="7"/>
      <c r="D68" s="7"/>
      <c r="E68" s="7" t="s">
        <v>388</v>
      </c>
      <c r="F68" s="7"/>
      <c r="G68" s="7"/>
      <c r="H68" s="7"/>
      <c r="I68" s="7"/>
      <c r="J68" s="7"/>
      <c r="K68" s="7"/>
      <c r="L68" s="9" t="s">
        <v>413</v>
      </c>
      <c r="M68" s="18">
        <v>348</v>
      </c>
      <c r="N68" s="18">
        <v>237</v>
      </c>
      <c r="O68" s="18">
        <v>244</v>
      </c>
      <c r="P68" s="18">
        <v>168</v>
      </c>
      <c r="Q68" s="18">
        <v>112</v>
      </c>
      <c r="R68" s="18">
        <v>347</v>
      </c>
      <c r="S68" s="25" t="s">
        <v>144</v>
      </c>
      <c r="T68" s="18">
        <v>176</v>
      </c>
      <c r="U68" s="18">
        <v>205</v>
      </c>
    </row>
    <row r="69" spans="1:21" ht="16.5" customHeight="1">
      <c r="A69" s="7"/>
      <c r="B69" s="7"/>
      <c r="C69" s="7"/>
      <c r="D69" s="7"/>
      <c r="E69" s="7" t="s">
        <v>389</v>
      </c>
      <c r="F69" s="7"/>
      <c r="G69" s="7"/>
      <c r="H69" s="7"/>
      <c r="I69" s="7"/>
      <c r="J69" s="7"/>
      <c r="K69" s="7"/>
      <c r="L69" s="9" t="s">
        <v>413</v>
      </c>
      <c r="M69" s="18">
        <v>343</v>
      </c>
      <c r="N69" s="25" t="s">
        <v>163</v>
      </c>
      <c r="O69" s="18">
        <v>215</v>
      </c>
      <c r="P69" s="18">
        <v>169</v>
      </c>
      <c r="Q69" s="18">
        <v>168</v>
      </c>
      <c r="R69" s="25" t="s">
        <v>163</v>
      </c>
      <c r="S69" s="25" t="s">
        <v>144</v>
      </c>
      <c r="T69" s="18">
        <v>328</v>
      </c>
      <c r="U69" s="18">
        <v>239</v>
      </c>
    </row>
    <row r="70" spans="1:21" ht="16.5" customHeight="1">
      <c r="A70" s="7"/>
      <c r="B70" s="7"/>
      <c r="C70" s="7" t="s">
        <v>87</v>
      </c>
      <c r="D70" s="7"/>
      <c r="E70" s="7"/>
      <c r="F70" s="7"/>
      <c r="G70" s="7"/>
      <c r="H70" s="7"/>
      <c r="I70" s="7"/>
      <c r="J70" s="7"/>
      <c r="K70" s="7"/>
      <c r="L70" s="9"/>
      <c r="M70" s="10"/>
      <c r="N70" s="10"/>
      <c r="O70" s="10"/>
      <c r="P70" s="10"/>
      <c r="Q70" s="10"/>
      <c r="R70" s="10"/>
      <c r="S70" s="10"/>
      <c r="T70" s="10"/>
      <c r="U70" s="10"/>
    </row>
    <row r="71" spans="1:21" ht="16.5" customHeight="1">
      <c r="A71" s="7"/>
      <c r="B71" s="7"/>
      <c r="C71" s="7"/>
      <c r="D71" s="7" t="s">
        <v>411</v>
      </c>
      <c r="E71" s="7"/>
      <c r="F71" s="7"/>
      <c r="G71" s="7"/>
      <c r="H71" s="7"/>
      <c r="I71" s="7"/>
      <c r="J71" s="7"/>
      <c r="K71" s="7"/>
      <c r="L71" s="9"/>
      <c r="M71" s="10"/>
      <c r="N71" s="10"/>
      <c r="O71" s="10"/>
      <c r="P71" s="10"/>
      <c r="Q71" s="10"/>
      <c r="R71" s="10"/>
      <c r="S71" s="10"/>
      <c r="T71" s="10"/>
      <c r="U71" s="10"/>
    </row>
    <row r="72" spans="1:21" ht="16.5" customHeight="1">
      <c r="A72" s="7"/>
      <c r="B72" s="7"/>
      <c r="C72" s="7"/>
      <c r="D72" s="7"/>
      <c r="E72" s="7" t="s">
        <v>157</v>
      </c>
      <c r="F72" s="7"/>
      <c r="G72" s="7"/>
      <c r="H72" s="7"/>
      <c r="I72" s="7"/>
      <c r="J72" s="7"/>
      <c r="K72" s="7"/>
      <c r="L72" s="9" t="s">
        <v>413</v>
      </c>
      <c r="M72" s="27">
        <v>49</v>
      </c>
      <c r="N72" s="27">
        <v>29</v>
      </c>
      <c r="O72" s="27">
        <v>27</v>
      </c>
      <c r="P72" s="27">
        <v>28</v>
      </c>
      <c r="Q72" s="27">
        <v>43</v>
      </c>
      <c r="R72" s="25" t="s">
        <v>163</v>
      </c>
      <c r="S72" s="27">
        <v>42</v>
      </c>
      <c r="T72" s="25" t="s">
        <v>163</v>
      </c>
      <c r="U72" s="27">
        <v>35</v>
      </c>
    </row>
    <row r="73" spans="1:21" ht="16.5" customHeight="1">
      <c r="A73" s="7"/>
      <c r="B73" s="7"/>
      <c r="C73" s="7"/>
      <c r="D73" s="7"/>
      <c r="E73" s="7" t="s">
        <v>386</v>
      </c>
      <c r="F73" s="7"/>
      <c r="G73" s="7"/>
      <c r="H73" s="7"/>
      <c r="I73" s="7"/>
      <c r="J73" s="7"/>
      <c r="K73" s="7"/>
      <c r="L73" s="9" t="s">
        <v>413</v>
      </c>
      <c r="M73" s="27">
        <v>62</v>
      </c>
      <c r="N73" s="27">
        <v>31</v>
      </c>
      <c r="O73" s="27">
        <v>29</v>
      </c>
      <c r="P73" s="27">
        <v>28</v>
      </c>
      <c r="Q73" s="27">
        <v>34</v>
      </c>
      <c r="R73" s="27">
        <v>56</v>
      </c>
      <c r="S73" s="27">
        <v>31</v>
      </c>
      <c r="T73" s="25" t="s">
        <v>163</v>
      </c>
      <c r="U73" s="27">
        <v>40</v>
      </c>
    </row>
    <row r="74" spans="1:21" ht="16.5" customHeight="1">
      <c r="A74" s="7"/>
      <c r="B74" s="7"/>
      <c r="C74" s="7"/>
      <c r="D74" s="7"/>
      <c r="E74" s="7" t="s">
        <v>387</v>
      </c>
      <c r="F74" s="7"/>
      <c r="G74" s="7"/>
      <c r="H74" s="7"/>
      <c r="I74" s="7"/>
      <c r="J74" s="7"/>
      <c r="K74" s="7"/>
      <c r="L74" s="9" t="s">
        <v>413</v>
      </c>
      <c r="M74" s="27">
        <v>66</v>
      </c>
      <c r="N74" s="27">
        <v>28</v>
      </c>
      <c r="O74" s="27">
        <v>28</v>
      </c>
      <c r="P74" s="27">
        <v>35</v>
      </c>
      <c r="Q74" s="27">
        <v>28</v>
      </c>
      <c r="R74" s="27">
        <v>54</v>
      </c>
      <c r="S74" s="27">
        <v>30</v>
      </c>
      <c r="T74" s="27">
        <v>30</v>
      </c>
      <c r="U74" s="27">
        <v>38</v>
      </c>
    </row>
    <row r="75" spans="1:21" ht="16.5" customHeight="1">
      <c r="A75" s="7"/>
      <c r="B75" s="7"/>
      <c r="C75" s="7"/>
      <c r="D75" s="7"/>
      <c r="E75" s="7" t="s">
        <v>388</v>
      </c>
      <c r="F75" s="7"/>
      <c r="G75" s="7"/>
      <c r="H75" s="7"/>
      <c r="I75" s="7"/>
      <c r="J75" s="7"/>
      <c r="K75" s="7"/>
      <c r="L75" s="9" t="s">
        <v>413</v>
      </c>
      <c r="M75" s="27">
        <v>58</v>
      </c>
      <c r="N75" s="27">
        <v>35</v>
      </c>
      <c r="O75" s="27">
        <v>29</v>
      </c>
      <c r="P75" s="27">
        <v>32</v>
      </c>
      <c r="Q75" s="27">
        <v>24</v>
      </c>
      <c r="R75" s="27">
        <v>52</v>
      </c>
      <c r="S75" s="25" t="s">
        <v>163</v>
      </c>
      <c r="T75" s="27">
        <v>35</v>
      </c>
      <c r="U75" s="27">
        <v>31</v>
      </c>
    </row>
    <row r="76" spans="1:21" ht="16.5" customHeight="1">
      <c r="A76" s="7"/>
      <c r="B76" s="7"/>
      <c r="C76" s="7"/>
      <c r="D76" s="7"/>
      <c r="E76" s="7" t="s">
        <v>389</v>
      </c>
      <c r="F76" s="7"/>
      <c r="G76" s="7"/>
      <c r="H76" s="7"/>
      <c r="I76" s="7"/>
      <c r="J76" s="7"/>
      <c r="K76" s="7"/>
      <c r="L76" s="9" t="s">
        <v>413</v>
      </c>
      <c r="M76" s="27">
        <v>61</v>
      </c>
      <c r="N76" s="25" t="s">
        <v>163</v>
      </c>
      <c r="O76" s="27">
        <v>27</v>
      </c>
      <c r="P76" s="27">
        <v>35</v>
      </c>
      <c r="Q76" s="27">
        <v>25</v>
      </c>
      <c r="R76" s="25" t="s">
        <v>163</v>
      </c>
      <c r="S76" s="25" t="s">
        <v>163</v>
      </c>
      <c r="T76" s="27">
        <v>56</v>
      </c>
      <c r="U76" s="27">
        <v>36</v>
      </c>
    </row>
    <row r="77" spans="1:21" ht="16.5" customHeight="1">
      <c r="A77" s="7"/>
      <c r="B77" s="7"/>
      <c r="C77" s="7"/>
      <c r="D77" s="7" t="s">
        <v>429</v>
      </c>
      <c r="E77" s="7"/>
      <c r="F77" s="7"/>
      <c r="G77" s="7"/>
      <c r="H77" s="7"/>
      <c r="I77" s="7"/>
      <c r="J77" s="7"/>
      <c r="K77" s="7"/>
      <c r="L77" s="9"/>
      <c r="M77" s="10"/>
      <c r="N77" s="10"/>
      <c r="O77" s="10"/>
      <c r="P77" s="10"/>
      <c r="Q77" s="10"/>
      <c r="R77" s="10"/>
      <c r="S77" s="10"/>
      <c r="T77" s="10"/>
      <c r="U77" s="10"/>
    </row>
    <row r="78" spans="1:21" ht="16.5" customHeight="1">
      <c r="A78" s="7"/>
      <c r="B78" s="7"/>
      <c r="C78" s="7"/>
      <c r="D78" s="7"/>
      <c r="E78" s="7" t="s">
        <v>157</v>
      </c>
      <c r="F78" s="7"/>
      <c r="G78" s="7"/>
      <c r="H78" s="7"/>
      <c r="I78" s="7"/>
      <c r="J78" s="7"/>
      <c r="K78" s="7"/>
      <c r="L78" s="9" t="s">
        <v>413</v>
      </c>
      <c r="M78" s="18">
        <v>321</v>
      </c>
      <c r="N78" s="18">
        <v>180</v>
      </c>
      <c r="O78" s="18">
        <v>154</v>
      </c>
      <c r="P78" s="18">
        <v>148</v>
      </c>
      <c r="Q78" s="18">
        <v>222</v>
      </c>
      <c r="R78" s="25" t="s">
        <v>163</v>
      </c>
      <c r="S78" s="18">
        <v>210</v>
      </c>
      <c r="T78" s="25" t="s">
        <v>163</v>
      </c>
      <c r="U78" s="18">
        <v>234</v>
      </c>
    </row>
    <row r="79" spans="1:21" ht="16.5" customHeight="1">
      <c r="A79" s="7"/>
      <c r="B79" s="7"/>
      <c r="C79" s="7"/>
      <c r="D79" s="7"/>
      <c r="E79" s="7" t="s">
        <v>386</v>
      </c>
      <c r="F79" s="7"/>
      <c r="G79" s="7"/>
      <c r="H79" s="7"/>
      <c r="I79" s="7"/>
      <c r="J79" s="7"/>
      <c r="K79" s="7"/>
      <c r="L79" s="9" t="s">
        <v>413</v>
      </c>
      <c r="M79" s="18">
        <v>342</v>
      </c>
      <c r="N79" s="18">
        <v>179</v>
      </c>
      <c r="O79" s="18">
        <v>144</v>
      </c>
      <c r="P79" s="18">
        <v>121</v>
      </c>
      <c r="Q79" s="18">
        <v>214</v>
      </c>
      <c r="R79" s="18">
        <v>428</v>
      </c>
      <c r="S79" s="18">
        <v>203</v>
      </c>
      <c r="T79" s="25" t="s">
        <v>163</v>
      </c>
      <c r="U79" s="18">
        <v>295</v>
      </c>
    </row>
    <row r="80" spans="1:21" ht="16.5" customHeight="1">
      <c r="A80" s="7"/>
      <c r="B80" s="7"/>
      <c r="C80" s="7"/>
      <c r="D80" s="7"/>
      <c r="E80" s="7" t="s">
        <v>387</v>
      </c>
      <c r="F80" s="7"/>
      <c r="G80" s="7"/>
      <c r="H80" s="7"/>
      <c r="I80" s="7"/>
      <c r="J80" s="7"/>
      <c r="K80" s="7"/>
      <c r="L80" s="9" t="s">
        <v>413</v>
      </c>
      <c r="M80" s="18">
        <v>343</v>
      </c>
      <c r="N80" s="18">
        <v>211</v>
      </c>
      <c r="O80" s="18">
        <v>194</v>
      </c>
      <c r="P80" s="18">
        <v>175</v>
      </c>
      <c r="Q80" s="18">
        <v>199</v>
      </c>
      <c r="R80" s="18">
        <v>422</v>
      </c>
      <c r="S80" s="18">
        <v>167</v>
      </c>
      <c r="T80" s="18">
        <v>211</v>
      </c>
      <c r="U80" s="18">
        <v>294</v>
      </c>
    </row>
    <row r="81" spans="1:21" ht="16.5" customHeight="1">
      <c r="A81" s="7"/>
      <c r="B81" s="7"/>
      <c r="C81" s="7"/>
      <c r="D81" s="7"/>
      <c r="E81" s="7" t="s">
        <v>388</v>
      </c>
      <c r="F81" s="7"/>
      <c r="G81" s="7"/>
      <c r="H81" s="7"/>
      <c r="I81" s="7"/>
      <c r="J81" s="7"/>
      <c r="K81" s="7"/>
      <c r="L81" s="9" t="s">
        <v>413</v>
      </c>
      <c r="M81" s="18">
        <v>348</v>
      </c>
      <c r="N81" s="18">
        <v>104</v>
      </c>
      <c r="O81" s="18">
        <v>168</v>
      </c>
      <c r="P81" s="18">
        <v>156</v>
      </c>
      <c r="Q81" s="18">
        <v>112</v>
      </c>
      <c r="R81" s="18">
        <v>364</v>
      </c>
      <c r="S81" s="25" t="s">
        <v>163</v>
      </c>
      <c r="T81" s="18">
        <v>183</v>
      </c>
      <c r="U81" s="18">
        <v>183</v>
      </c>
    </row>
    <row r="82" spans="1:21" ht="16.5" customHeight="1">
      <c r="A82" s="7"/>
      <c r="B82" s="7"/>
      <c r="C82" s="7"/>
      <c r="D82" s="7"/>
      <c r="E82" s="7" t="s">
        <v>389</v>
      </c>
      <c r="F82" s="7"/>
      <c r="G82" s="7"/>
      <c r="H82" s="7"/>
      <c r="I82" s="7"/>
      <c r="J82" s="7"/>
      <c r="K82" s="7"/>
      <c r="L82" s="9" t="s">
        <v>413</v>
      </c>
      <c r="M82" s="18">
        <v>336</v>
      </c>
      <c r="N82" s="25" t="s">
        <v>163</v>
      </c>
      <c r="O82" s="18">
        <v>227</v>
      </c>
      <c r="P82" s="18">
        <v>160</v>
      </c>
      <c r="Q82" s="18">
        <v>130</v>
      </c>
      <c r="R82" s="25" t="s">
        <v>163</v>
      </c>
      <c r="S82" s="25" t="s">
        <v>163</v>
      </c>
      <c r="T82" s="18">
        <v>315</v>
      </c>
      <c r="U82" s="18">
        <v>233</v>
      </c>
    </row>
    <row r="83" spans="1:21" ht="16.5" customHeight="1">
      <c r="A83" s="7"/>
      <c r="B83" s="7"/>
      <c r="C83" s="7" t="s">
        <v>88</v>
      </c>
      <c r="D83" s="7"/>
      <c r="E83" s="7"/>
      <c r="F83" s="7"/>
      <c r="G83" s="7"/>
      <c r="H83" s="7"/>
      <c r="I83" s="7"/>
      <c r="J83" s="7"/>
      <c r="K83" s="7"/>
      <c r="L83" s="9"/>
      <c r="M83" s="10"/>
      <c r="N83" s="10"/>
      <c r="O83" s="10"/>
      <c r="P83" s="10"/>
      <c r="Q83" s="10"/>
      <c r="R83" s="10"/>
      <c r="S83" s="10"/>
      <c r="T83" s="10"/>
      <c r="U83" s="10"/>
    </row>
    <row r="84" spans="1:21" ht="16.5" customHeight="1">
      <c r="A84" s="7"/>
      <c r="B84" s="7"/>
      <c r="C84" s="7"/>
      <c r="D84" s="7" t="s">
        <v>411</v>
      </c>
      <c r="E84" s="7"/>
      <c r="F84" s="7"/>
      <c r="G84" s="7"/>
      <c r="H84" s="7"/>
      <c r="I84" s="7"/>
      <c r="J84" s="7"/>
      <c r="K84" s="7"/>
      <c r="L84" s="9"/>
      <c r="M84" s="10"/>
      <c r="N84" s="10"/>
      <c r="O84" s="10"/>
      <c r="P84" s="10"/>
      <c r="Q84" s="10"/>
      <c r="R84" s="10"/>
      <c r="S84" s="10"/>
      <c r="T84" s="10"/>
      <c r="U84" s="10"/>
    </row>
    <row r="85" spans="1:21" ht="16.5" customHeight="1">
      <c r="A85" s="7"/>
      <c r="B85" s="7"/>
      <c r="C85" s="7"/>
      <c r="D85" s="7"/>
      <c r="E85" s="7" t="s">
        <v>157</v>
      </c>
      <c r="F85" s="7"/>
      <c r="G85" s="7"/>
      <c r="H85" s="7"/>
      <c r="I85" s="7"/>
      <c r="J85" s="7"/>
      <c r="K85" s="7"/>
      <c r="L85" s="9" t="s">
        <v>413</v>
      </c>
      <c r="M85" s="27">
        <v>46</v>
      </c>
      <c r="N85" s="27">
        <v>36</v>
      </c>
      <c r="O85" s="27">
        <v>28</v>
      </c>
      <c r="P85" s="27">
        <v>28</v>
      </c>
      <c r="Q85" s="27">
        <v>41</v>
      </c>
      <c r="R85" s="25" t="s">
        <v>163</v>
      </c>
      <c r="S85" s="27">
        <v>48</v>
      </c>
      <c r="T85" s="25" t="s">
        <v>163</v>
      </c>
      <c r="U85" s="27">
        <v>36</v>
      </c>
    </row>
    <row r="86" spans="1:21" ht="16.5" customHeight="1">
      <c r="A86" s="7"/>
      <c r="B86" s="7"/>
      <c r="C86" s="7"/>
      <c r="D86" s="7"/>
      <c r="E86" s="7" t="s">
        <v>386</v>
      </c>
      <c r="F86" s="7"/>
      <c r="G86" s="7"/>
      <c r="H86" s="7"/>
      <c r="I86" s="7"/>
      <c r="J86" s="7"/>
      <c r="K86" s="7"/>
      <c r="L86" s="9" t="s">
        <v>413</v>
      </c>
      <c r="M86" s="27">
        <v>57</v>
      </c>
      <c r="N86" s="27">
        <v>35</v>
      </c>
      <c r="O86" s="27">
        <v>28</v>
      </c>
      <c r="P86" s="27">
        <v>28</v>
      </c>
      <c r="Q86" s="27">
        <v>33</v>
      </c>
      <c r="R86" s="27">
        <v>45</v>
      </c>
      <c r="S86" s="27">
        <v>42</v>
      </c>
      <c r="T86" s="25" t="s">
        <v>163</v>
      </c>
      <c r="U86" s="27">
        <v>40</v>
      </c>
    </row>
    <row r="87" spans="1:21" ht="16.5" customHeight="1">
      <c r="A87" s="7"/>
      <c r="B87" s="7"/>
      <c r="C87" s="7"/>
      <c r="D87" s="7"/>
      <c r="E87" s="7" t="s">
        <v>387</v>
      </c>
      <c r="F87" s="7"/>
      <c r="G87" s="7"/>
      <c r="H87" s="7"/>
      <c r="I87" s="7"/>
      <c r="J87" s="7"/>
      <c r="K87" s="7"/>
      <c r="L87" s="9" t="s">
        <v>413</v>
      </c>
      <c r="M87" s="27">
        <v>62</v>
      </c>
      <c r="N87" s="27">
        <v>28</v>
      </c>
      <c r="O87" s="27">
        <v>29</v>
      </c>
      <c r="P87" s="27">
        <v>34</v>
      </c>
      <c r="Q87" s="27">
        <v>27</v>
      </c>
      <c r="R87" s="27">
        <v>45</v>
      </c>
      <c r="S87" s="27">
        <v>33</v>
      </c>
      <c r="T87" s="27">
        <v>33</v>
      </c>
      <c r="U87" s="27">
        <v>37</v>
      </c>
    </row>
    <row r="88" spans="1:21" ht="16.5" customHeight="1">
      <c r="A88" s="7"/>
      <c r="B88" s="7"/>
      <c r="C88" s="7"/>
      <c r="D88" s="7"/>
      <c r="E88" s="7" t="s">
        <v>388</v>
      </c>
      <c r="F88" s="7"/>
      <c r="G88" s="7"/>
      <c r="H88" s="7"/>
      <c r="I88" s="7"/>
      <c r="J88" s="7"/>
      <c r="K88" s="7"/>
      <c r="L88" s="9" t="s">
        <v>413</v>
      </c>
      <c r="M88" s="27">
        <v>54</v>
      </c>
      <c r="N88" s="27">
        <v>29</v>
      </c>
      <c r="O88" s="27">
        <v>28</v>
      </c>
      <c r="P88" s="27">
        <v>30</v>
      </c>
      <c r="Q88" s="27">
        <v>21</v>
      </c>
      <c r="R88" s="27">
        <v>43</v>
      </c>
      <c r="S88" s="25" t="s">
        <v>163</v>
      </c>
      <c r="T88" s="27">
        <v>36</v>
      </c>
      <c r="U88" s="27">
        <v>30</v>
      </c>
    </row>
    <row r="89" spans="1:21" ht="16.5" customHeight="1">
      <c r="A89" s="7"/>
      <c r="B89" s="7"/>
      <c r="C89" s="7"/>
      <c r="D89" s="7"/>
      <c r="E89" s="7" t="s">
        <v>389</v>
      </c>
      <c r="F89" s="7"/>
      <c r="G89" s="7"/>
      <c r="H89" s="7"/>
      <c r="I89" s="7"/>
      <c r="J89" s="7"/>
      <c r="K89" s="7"/>
      <c r="L89" s="9" t="s">
        <v>413</v>
      </c>
      <c r="M89" s="27">
        <v>72</v>
      </c>
      <c r="N89" s="25" t="s">
        <v>163</v>
      </c>
      <c r="O89" s="27">
        <v>30</v>
      </c>
      <c r="P89" s="27">
        <v>35</v>
      </c>
      <c r="Q89" s="27">
        <v>19</v>
      </c>
      <c r="R89" s="25" t="s">
        <v>163</v>
      </c>
      <c r="S89" s="24" t="s">
        <v>132</v>
      </c>
      <c r="T89" s="27">
        <v>61</v>
      </c>
      <c r="U89" s="27">
        <v>41</v>
      </c>
    </row>
    <row r="90" spans="1:21" ht="16.5" customHeight="1">
      <c r="A90" s="7"/>
      <c r="B90" s="7"/>
      <c r="C90" s="7"/>
      <c r="D90" s="7" t="s">
        <v>429</v>
      </c>
      <c r="E90" s="7"/>
      <c r="F90" s="7"/>
      <c r="G90" s="7"/>
      <c r="H90" s="7"/>
      <c r="I90" s="7"/>
      <c r="J90" s="7"/>
      <c r="K90" s="7"/>
      <c r="L90" s="9"/>
      <c r="M90" s="10"/>
      <c r="N90" s="10"/>
      <c r="O90" s="10"/>
      <c r="P90" s="10"/>
      <c r="Q90" s="10"/>
      <c r="R90" s="10"/>
      <c r="S90" s="10"/>
      <c r="T90" s="10"/>
      <c r="U90" s="10"/>
    </row>
    <row r="91" spans="1:21" ht="16.5" customHeight="1">
      <c r="A91" s="7"/>
      <c r="B91" s="7"/>
      <c r="C91" s="7"/>
      <c r="D91" s="7"/>
      <c r="E91" s="7" t="s">
        <v>157</v>
      </c>
      <c r="F91" s="7"/>
      <c r="G91" s="7"/>
      <c r="H91" s="7"/>
      <c r="I91" s="7"/>
      <c r="J91" s="7"/>
      <c r="K91" s="7"/>
      <c r="L91" s="9" t="s">
        <v>413</v>
      </c>
      <c r="M91" s="18">
        <v>322</v>
      </c>
      <c r="N91" s="18">
        <v>226</v>
      </c>
      <c r="O91" s="18">
        <v>190</v>
      </c>
      <c r="P91" s="18">
        <v>142</v>
      </c>
      <c r="Q91" s="18">
        <v>182</v>
      </c>
      <c r="R91" s="25" t="s">
        <v>163</v>
      </c>
      <c r="S91" s="18">
        <v>249</v>
      </c>
      <c r="T91" s="25" t="s">
        <v>163</v>
      </c>
      <c r="U91" s="18">
        <v>249</v>
      </c>
    </row>
    <row r="92" spans="1:21" ht="16.5" customHeight="1">
      <c r="A92" s="7"/>
      <c r="B92" s="7"/>
      <c r="C92" s="7"/>
      <c r="D92" s="7"/>
      <c r="E92" s="7" t="s">
        <v>386</v>
      </c>
      <c r="F92" s="7"/>
      <c r="G92" s="7"/>
      <c r="H92" s="7"/>
      <c r="I92" s="7"/>
      <c r="J92" s="7"/>
      <c r="K92" s="7"/>
      <c r="L92" s="9" t="s">
        <v>413</v>
      </c>
      <c r="M92" s="18">
        <v>336</v>
      </c>
      <c r="N92" s="18">
        <v>209</v>
      </c>
      <c r="O92" s="18">
        <v>166</v>
      </c>
      <c r="P92" s="18">
        <v>120</v>
      </c>
      <c r="Q92" s="18">
        <v>208</v>
      </c>
      <c r="R92" s="18">
        <v>401</v>
      </c>
      <c r="S92" s="18">
        <v>238</v>
      </c>
      <c r="T92" s="25" t="s">
        <v>163</v>
      </c>
      <c r="U92" s="18">
        <v>294</v>
      </c>
    </row>
    <row r="93" spans="1:21" ht="16.5" customHeight="1">
      <c r="A93" s="7"/>
      <c r="B93" s="7"/>
      <c r="C93" s="7"/>
      <c r="D93" s="7"/>
      <c r="E93" s="7" t="s">
        <v>387</v>
      </c>
      <c r="F93" s="7"/>
      <c r="G93" s="7"/>
      <c r="H93" s="7"/>
      <c r="I93" s="7"/>
      <c r="J93" s="7"/>
      <c r="K93" s="7"/>
      <c r="L93" s="9" t="s">
        <v>413</v>
      </c>
      <c r="M93" s="18">
        <v>340</v>
      </c>
      <c r="N93" s="18">
        <v>212</v>
      </c>
      <c r="O93" s="18">
        <v>265</v>
      </c>
      <c r="P93" s="18">
        <v>182</v>
      </c>
      <c r="Q93" s="18">
        <v>167</v>
      </c>
      <c r="R93" s="18">
        <v>406</v>
      </c>
      <c r="S93" s="18">
        <v>220</v>
      </c>
      <c r="T93" s="18">
        <v>168</v>
      </c>
      <c r="U93" s="18">
        <v>295</v>
      </c>
    </row>
    <row r="94" spans="1:21" ht="16.5" customHeight="1">
      <c r="A94" s="7"/>
      <c r="B94" s="7"/>
      <c r="C94" s="7"/>
      <c r="D94" s="7"/>
      <c r="E94" s="7" t="s">
        <v>388</v>
      </c>
      <c r="F94" s="7"/>
      <c r="G94" s="7"/>
      <c r="H94" s="7"/>
      <c r="I94" s="7"/>
      <c r="J94" s="7"/>
      <c r="K94" s="7"/>
      <c r="L94" s="9" t="s">
        <v>413</v>
      </c>
      <c r="M94" s="18">
        <v>350</v>
      </c>
      <c r="N94" s="18">
        <v>258</v>
      </c>
      <c r="O94" s="18">
        <v>221</v>
      </c>
      <c r="P94" s="18">
        <v>133</v>
      </c>
      <c r="Q94" s="18">
        <v>118</v>
      </c>
      <c r="R94" s="18">
        <v>297</v>
      </c>
      <c r="S94" s="25" t="s">
        <v>163</v>
      </c>
      <c r="T94" s="18">
        <v>176</v>
      </c>
      <c r="U94" s="18">
        <v>178</v>
      </c>
    </row>
    <row r="95" spans="1:21" ht="16.5" customHeight="1">
      <c r="A95" s="7"/>
      <c r="B95" s="7"/>
      <c r="C95" s="7"/>
      <c r="D95" s="7"/>
      <c r="E95" s="7" t="s">
        <v>389</v>
      </c>
      <c r="F95" s="7"/>
      <c r="G95" s="7"/>
      <c r="H95" s="7"/>
      <c r="I95" s="7"/>
      <c r="J95" s="7"/>
      <c r="K95" s="7"/>
      <c r="L95" s="9" t="s">
        <v>413</v>
      </c>
      <c r="M95" s="18">
        <v>367</v>
      </c>
      <c r="N95" s="25" t="s">
        <v>163</v>
      </c>
      <c r="O95" s="18">
        <v>320</v>
      </c>
      <c r="P95" s="18">
        <v>143</v>
      </c>
      <c r="Q95" s="18">
        <v>126</v>
      </c>
      <c r="R95" s="25" t="s">
        <v>163</v>
      </c>
      <c r="S95" s="24" t="s">
        <v>132</v>
      </c>
      <c r="T95" s="18">
        <v>261</v>
      </c>
      <c r="U95" s="18">
        <v>229</v>
      </c>
    </row>
    <row r="96" spans="1:21" ht="16.5" customHeight="1">
      <c r="A96" s="7"/>
      <c r="B96" s="7"/>
      <c r="C96" s="7" t="s">
        <v>89</v>
      </c>
      <c r="D96" s="7"/>
      <c r="E96" s="7"/>
      <c r="F96" s="7"/>
      <c r="G96" s="7"/>
      <c r="H96" s="7"/>
      <c r="I96" s="7"/>
      <c r="J96" s="7"/>
      <c r="K96" s="7"/>
      <c r="L96" s="9"/>
      <c r="M96" s="10"/>
      <c r="N96" s="10"/>
      <c r="O96" s="10"/>
      <c r="P96" s="10"/>
      <c r="Q96" s="10"/>
      <c r="R96" s="10"/>
      <c r="S96" s="10"/>
      <c r="T96" s="10"/>
      <c r="U96" s="10"/>
    </row>
    <row r="97" spans="1:21" ht="16.5" customHeight="1">
      <c r="A97" s="7"/>
      <c r="B97" s="7"/>
      <c r="C97" s="7"/>
      <c r="D97" s="7" t="s">
        <v>411</v>
      </c>
      <c r="E97" s="7"/>
      <c r="F97" s="7"/>
      <c r="G97" s="7"/>
      <c r="H97" s="7"/>
      <c r="I97" s="7"/>
      <c r="J97" s="7"/>
      <c r="K97" s="7"/>
      <c r="L97" s="9"/>
      <c r="M97" s="10"/>
      <c r="N97" s="10"/>
      <c r="O97" s="10"/>
      <c r="P97" s="10"/>
      <c r="Q97" s="10"/>
      <c r="R97" s="10"/>
      <c r="S97" s="10"/>
      <c r="T97" s="10"/>
      <c r="U97" s="10"/>
    </row>
    <row r="98" spans="1:21" ht="16.5" customHeight="1">
      <c r="A98" s="7"/>
      <c r="B98" s="7"/>
      <c r="C98" s="7"/>
      <c r="D98" s="7"/>
      <c r="E98" s="7" t="s">
        <v>157</v>
      </c>
      <c r="F98" s="7"/>
      <c r="G98" s="7"/>
      <c r="H98" s="7"/>
      <c r="I98" s="7"/>
      <c r="J98" s="7"/>
      <c r="K98" s="7"/>
      <c r="L98" s="9" t="s">
        <v>413</v>
      </c>
      <c r="M98" s="27">
        <v>45</v>
      </c>
      <c r="N98" s="27">
        <v>36</v>
      </c>
      <c r="O98" s="27">
        <v>27</v>
      </c>
      <c r="P98" s="27">
        <v>31</v>
      </c>
      <c r="Q98" s="27">
        <v>38</v>
      </c>
      <c r="R98" s="25" t="s">
        <v>163</v>
      </c>
      <c r="S98" s="27">
        <v>51</v>
      </c>
      <c r="T98" s="25" t="s">
        <v>163</v>
      </c>
      <c r="U98" s="27">
        <v>36</v>
      </c>
    </row>
    <row r="99" spans="1:21" ht="16.5" customHeight="1">
      <c r="A99" s="7"/>
      <c r="B99" s="7"/>
      <c r="C99" s="7"/>
      <c r="D99" s="7"/>
      <c r="E99" s="7" t="s">
        <v>386</v>
      </c>
      <c r="F99" s="7"/>
      <c r="G99" s="7"/>
      <c r="H99" s="7"/>
      <c r="I99" s="7"/>
      <c r="J99" s="7"/>
      <c r="K99" s="7"/>
      <c r="L99" s="9" t="s">
        <v>413</v>
      </c>
      <c r="M99" s="27">
        <v>57</v>
      </c>
      <c r="N99" s="27">
        <v>36</v>
      </c>
      <c r="O99" s="27">
        <v>28</v>
      </c>
      <c r="P99" s="27">
        <v>30</v>
      </c>
      <c r="Q99" s="27">
        <v>31</v>
      </c>
      <c r="R99" s="27">
        <v>42</v>
      </c>
      <c r="S99" s="27">
        <v>43</v>
      </c>
      <c r="T99" s="25" t="s">
        <v>163</v>
      </c>
      <c r="U99" s="27">
        <v>40</v>
      </c>
    </row>
    <row r="100" spans="1:21" ht="16.5" customHeight="1">
      <c r="A100" s="7"/>
      <c r="B100" s="7"/>
      <c r="C100" s="7"/>
      <c r="D100" s="7"/>
      <c r="E100" s="7" t="s">
        <v>387</v>
      </c>
      <c r="F100" s="7"/>
      <c r="G100" s="7"/>
      <c r="H100" s="7"/>
      <c r="I100" s="7"/>
      <c r="J100" s="7"/>
      <c r="K100" s="7"/>
      <c r="L100" s="9" t="s">
        <v>413</v>
      </c>
      <c r="M100" s="27">
        <v>62</v>
      </c>
      <c r="N100" s="27">
        <v>29</v>
      </c>
      <c r="O100" s="27">
        <v>32</v>
      </c>
      <c r="P100" s="27">
        <v>31</v>
      </c>
      <c r="Q100" s="27">
        <v>27</v>
      </c>
      <c r="R100" s="27">
        <v>40</v>
      </c>
      <c r="S100" s="25" t="s">
        <v>163</v>
      </c>
      <c r="T100" s="27">
        <v>39</v>
      </c>
      <c r="U100" s="27">
        <v>37</v>
      </c>
    </row>
    <row r="101" spans="1:21" ht="16.5" customHeight="1">
      <c r="A101" s="7"/>
      <c r="B101" s="7"/>
      <c r="C101" s="7"/>
      <c r="D101" s="7"/>
      <c r="E101" s="7" t="s">
        <v>388</v>
      </c>
      <c r="F101" s="7"/>
      <c r="G101" s="7"/>
      <c r="H101" s="7"/>
      <c r="I101" s="7"/>
      <c r="J101" s="7"/>
      <c r="K101" s="7"/>
      <c r="L101" s="9" t="s">
        <v>413</v>
      </c>
      <c r="M101" s="27">
        <v>52</v>
      </c>
      <c r="N101" s="27">
        <v>28</v>
      </c>
      <c r="O101" s="27">
        <v>28</v>
      </c>
      <c r="P101" s="27">
        <v>30</v>
      </c>
      <c r="Q101" s="27">
        <v>21</v>
      </c>
      <c r="R101" s="27">
        <v>36</v>
      </c>
      <c r="S101" s="25" t="s">
        <v>163</v>
      </c>
      <c r="T101" s="27">
        <v>40</v>
      </c>
      <c r="U101" s="27">
        <v>30</v>
      </c>
    </row>
    <row r="102" spans="1:21" ht="16.5" customHeight="1">
      <c r="A102" s="7"/>
      <c r="B102" s="7"/>
      <c r="C102" s="7"/>
      <c r="D102" s="7"/>
      <c r="E102" s="7" t="s">
        <v>389</v>
      </c>
      <c r="F102" s="7"/>
      <c r="G102" s="7"/>
      <c r="H102" s="7"/>
      <c r="I102" s="7"/>
      <c r="J102" s="7"/>
      <c r="K102" s="7"/>
      <c r="L102" s="9" t="s">
        <v>413</v>
      </c>
      <c r="M102" s="27">
        <v>62</v>
      </c>
      <c r="N102" s="25" t="s">
        <v>163</v>
      </c>
      <c r="O102" s="27">
        <v>28</v>
      </c>
      <c r="P102" s="27">
        <v>30</v>
      </c>
      <c r="Q102" s="27">
        <v>16</v>
      </c>
      <c r="R102" s="25" t="s">
        <v>163</v>
      </c>
      <c r="S102" s="25" t="s">
        <v>163</v>
      </c>
      <c r="T102" s="27">
        <v>56</v>
      </c>
      <c r="U102" s="27">
        <v>35</v>
      </c>
    </row>
    <row r="103" spans="1:21" ht="16.5" customHeight="1">
      <c r="A103" s="7"/>
      <c r="B103" s="7"/>
      <c r="C103" s="7"/>
      <c r="D103" s="7" t="s">
        <v>429</v>
      </c>
      <c r="E103" s="7"/>
      <c r="F103" s="7"/>
      <c r="G103" s="7"/>
      <c r="H103" s="7"/>
      <c r="I103" s="7"/>
      <c r="J103" s="7"/>
      <c r="K103" s="7"/>
      <c r="L103" s="9"/>
      <c r="M103" s="10"/>
      <c r="N103" s="10"/>
      <c r="O103" s="10"/>
      <c r="P103" s="10"/>
      <c r="Q103" s="10"/>
      <c r="R103" s="10"/>
      <c r="S103" s="10"/>
      <c r="T103" s="10"/>
      <c r="U103" s="10"/>
    </row>
    <row r="104" spans="1:21" ht="16.5" customHeight="1">
      <c r="A104" s="7"/>
      <c r="B104" s="7"/>
      <c r="C104" s="7"/>
      <c r="D104" s="7"/>
      <c r="E104" s="7" t="s">
        <v>157</v>
      </c>
      <c r="F104" s="7"/>
      <c r="G104" s="7"/>
      <c r="H104" s="7"/>
      <c r="I104" s="7"/>
      <c r="J104" s="7"/>
      <c r="K104" s="7"/>
      <c r="L104" s="9" t="s">
        <v>413</v>
      </c>
      <c r="M104" s="18">
        <v>326</v>
      </c>
      <c r="N104" s="18">
        <v>224</v>
      </c>
      <c r="O104" s="18">
        <v>161</v>
      </c>
      <c r="P104" s="18">
        <v>160</v>
      </c>
      <c r="Q104" s="18">
        <v>194</v>
      </c>
      <c r="R104" s="25" t="s">
        <v>163</v>
      </c>
      <c r="S104" s="18">
        <v>269</v>
      </c>
      <c r="T104" s="25" t="s">
        <v>163</v>
      </c>
      <c r="U104" s="18">
        <v>248</v>
      </c>
    </row>
    <row r="105" spans="1:21" ht="16.5" customHeight="1">
      <c r="A105" s="7"/>
      <c r="B105" s="7"/>
      <c r="C105" s="7"/>
      <c r="D105" s="7"/>
      <c r="E105" s="7" t="s">
        <v>386</v>
      </c>
      <c r="F105" s="7"/>
      <c r="G105" s="7"/>
      <c r="H105" s="7"/>
      <c r="I105" s="7"/>
      <c r="J105" s="7"/>
      <c r="K105" s="7"/>
      <c r="L105" s="9" t="s">
        <v>413</v>
      </c>
      <c r="M105" s="18">
        <v>343</v>
      </c>
      <c r="N105" s="18">
        <v>223</v>
      </c>
      <c r="O105" s="18">
        <v>175</v>
      </c>
      <c r="P105" s="18">
        <v>156</v>
      </c>
      <c r="Q105" s="18">
        <v>214</v>
      </c>
      <c r="R105" s="18">
        <v>413</v>
      </c>
      <c r="S105" s="18">
        <v>231</v>
      </c>
      <c r="T105" s="25" t="s">
        <v>163</v>
      </c>
      <c r="U105" s="18">
        <v>305</v>
      </c>
    </row>
    <row r="106" spans="1:21" ht="16.5" customHeight="1">
      <c r="A106" s="7"/>
      <c r="B106" s="7"/>
      <c r="C106" s="7"/>
      <c r="D106" s="7"/>
      <c r="E106" s="7" t="s">
        <v>387</v>
      </c>
      <c r="F106" s="7"/>
      <c r="G106" s="7"/>
      <c r="H106" s="7"/>
      <c r="I106" s="7"/>
      <c r="J106" s="7"/>
      <c r="K106" s="7"/>
      <c r="L106" s="9" t="s">
        <v>413</v>
      </c>
      <c r="M106" s="18">
        <v>345</v>
      </c>
      <c r="N106" s="18">
        <v>218</v>
      </c>
      <c r="O106" s="18">
        <v>218</v>
      </c>
      <c r="P106" s="18">
        <v>166</v>
      </c>
      <c r="Q106" s="18">
        <v>165</v>
      </c>
      <c r="R106" s="18">
        <v>403</v>
      </c>
      <c r="S106" s="25" t="s">
        <v>163</v>
      </c>
      <c r="T106" s="18">
        <v>185</v>
      </c>
      <c r="U106" s="18">
        <v>293</v>
      </c>
    </row>
    <row r="107" spans="1:21" ht="16.5" customHeight="1">
      <c r="A107" s="7"/>
      <c r="B107" s="7"/>
      <c r="C107" s="7"/>
      <c r="D107" s="7"/>
      <c r="E107" s="7" t="s">
        <v>388</v>
      </c>
      <c r="F107" s="7"/>
      <c r="G107" s="7"/>
      <c r="H107" s="7"/>
      <c r="I107" s="7"/>
      <c r="J107" s="7"/>
      <c r="K107" s="7"/>
      <c r="L107" s="9" t="s">
        <v>413</v>
      </c>
      <c r="M107" s="18">
        <v>344</v>
      </c>
      <c r="N107" s="18">
        <v>181</v>
      </c>
      <c r="O107" s="18">
        <v>194</v>
      </c>
      <c r="P107" s="18">
        <v>132</v>
      </c>
      <c r="Q107" s="18">
        <v>106</v>
      </c>
      <c r="R107" s="18">
        <v>383</v>
      </c>
      <c r="S107" s="25" t="s">
        <v>163</v>
      </c>
      <c r="T107" s="18">
        <v>180</v>
      </c>
      <c r="U107" s="18">
        <v>171</v>
      </c>
    </row>
    <row r="108" spans="1:21" ht="16.5" customHeight="1">
      <c r="A108" s="7"/>
      <c r="B108" s="7"/>
      <c r="C108" s="7"/>
      <c r="D108" s="7"/>
      <c r="E108" s="7" t="s">
        <v>389</v>
      </c>
      <c r="F108" s="7"/>
      <c r="G108" s="7"/>
      <c r="H108" s="7"/>
      <c r="I108" s="7"/>
      <c r="J108" s="7"/>
      <c r="K108" s="7"/>
      <c r="L108" s="9" t="s">
        <v>413</v>
      </c>
      <c r="M108" s="18">
        <v>341</v>
      </c>
      <c r="N108" s="25" t="s">
        <v>163</v>
      </c>
      <c r="O108" s="18">
        <v>214</v>
      </c>
      <c r="P108" s="18">
        <v>173</v>
      </c>
      <c r="Q108" s="18">
        <v>119</v>
      </c>
      <c r="R108" s="25" t="s">
        <v>163</v>
      </c>
      <c r="S108" s="25" t="s">
        <v>163</v>
      </c>
      <c r="T108" s="18">
        <v>272</v>
      </c>
      <c r="U108" s="18">
        <v>222</v>
      </c>
    </row>
    <row r="109" spans="1:21" ht="16.5" customHeight="1">
      <c r="A109" s="7"/>
      <c r="B109" s="7"/>
      <c r="C109" s="7" t="s">
        <v>90</v>
      </c>
      <c r="D109" s="7"/>
      <c r="E109" s="7"/>
      <c r="F109" s="7"/>
      <c r="G109" s="7"/>
      <c r="H109" s="7"/>
      <c r="I109" s="7"/>
      <c r="J109" s="7"/>
      <c r="K109" s="7"/>
      <c r="L109" s="9"/>
      <c r="M109" s="10"/>
      <c r="N109" s="10"/>
      <c r="O109" s="10"/>
      <c r="P109" s="10"/>
      <c r="Q109" s="10"/>
      <c r="R109" s="10"/>
      <c r="S109" s="10"/>
      <c r="T109" s="10"/>
      <c r="U109" s="10"/>
    </row>
    <row r="110" spans="1:21" ht="16.5" customHeight="1">
      <c r="A110" s="7"/>
      <c r="B110" s="7"/>
      <c r="C110" s="7"/>
      <c r="D110" s="7" t="s">
        <v>411</v>
      </c>
      <c r="E110" s="7"/>
      <c r="F110" s="7"/>
      <c r="G110" s="7"/>
      <c r="H110" s="7"/>
      <c r="I110" s="7"/>
      <c r="J110" s="7"/>
      <c r="K110" s="7"/>
      <c r="L110" s="9"/>
      <c r="M110" s="10"/>
      <c r="N110" s="10"/>
      <c r="O110" s="10"/>
      <c r="P110" s="10"/>
      <c r="Q110" s="10"/>
      <c r="R110" s="10"/>
      <c r="S110" s="10"/>
      <c r="T110" s="10"/>
      <c r="U110" s="10"/>
    </row>
    <row r="111" spans="1:21" ht="16.5" customHeight="1">
      <c r="A111" s="7"/>
      <c r="B111" s="7"/>
      <c r="C111" s="7"/>
      <c r="D111" s="7"/>
      <c r="E111" s="7" t="s">
        <v>157</v>
      </c>
      <c r="F111" s="7"/>
      <c r="G111" s="7"/>
      <c r="H111" s="7"/>
      <c r="I111" s="7"/>
      <c r="J111" s="7"/>
      <c r="K111" s="7"/>
      <c r="L111" s="9" t="s">
        <v>413</v>
      </c>
      <c r="M111" s="27">
        <v>46</v>
      </c>
      <c r="N111" s="27">
        <v>37</v>
      </c>
      <c r="O111" s="27">
        <v>28</v>
      </c>
      <c r="P111" s="27">
        <v>30</v>
      </c>
      <c r="Q111" s="27">
        <v>38</v>
      </c>
      <c r="R111" s="25" t="s">
        <v>163</v>
      </c>
      <c r="S111" s="27">
        <v>59</v>
      </c>
      <c r="T111" s="24">
        <v>8</v>
      </c>
      <c r="U111" s="27">
        <v>36</v>
      </c>
    </row>
    <row r="112" spans="1:21" ht="16.5" customHeight="1">
      <c r="A112" s="7"/>
      <c r="B112" s="7"/>
      <c r="C112" s="7"/>
      <c r="D112" s="7"/>
      <c r="E112" s="7" t="s">
        <v>386</v>
      </c>
      <c r="F112" s="7"/>
      <c r="G112" s="7"/>
      <c r="H112" s="7"/>
      <c r="I112" s="7"/>
      <c r="J112" s="7"/>
      <c r="K112" s="7"/>
      <c r="L112" s="9" t="s">
        <v>413</v>
      </c>
      <c r="M112" s="27">
        <v>58</v>
      </c>
      <c r="N112" s="27">
        <v>35</v>
      </c>
      <c r="O112" s="27">
        <v>28</v>
      </c>
      <c r="P112" s="27">
        <v>28</v>
      </c>
      <c r="Q112" s="27">
        <v>32</v>
      </c>
      <c r="R112" s="27">
        <v>37</v>
      </c>
      <c r="S112" s="27">
        <v>66</v>
      </c>
      <c r="T112" s="25" t="s">
        <v>163</v>
      </c>
      <c r="U112" s="27">
        <v>38</v>
      </c>
    </row>
    <row r="113" spans="1:21" ht="16.5" customHeight="1">
      <c r="A113" s="7"/>
      <c r="B113" s="7"/>
      <c r="C113" s="7"/>
      <c r="D113" s="7"/>
      <c r="E113" s="7" t="s">
        <v>387</v>
      </c>
      <c r="F113" s="7"/>
      <c r="G113" s="7"/>
      <c r="H113" s="7"/>
      <c r="I113" s="7"/>
      <c r="J113" s="7"/>
      <c r="K113" s="7"/>
      <c r="L113" s="9" t="s">
        <v>413</v>
      </c>
      <c r="M113" s="27">
        <v>65</v>
      </c>
      <c r="N113" s="27">
        <v>29</v>
      </c>
      <c r="O113" s="27">
        <v>32</v>
      </c>
      <c r="P113" s="27">
        <v>31</v>
      </c>
      <c r="Q113" s="27">
        <v>30</v>
      </c>
      <c r="R113" s="27">
        <v>39</v>
      </c>
      <c r="S113" s="27">
        <v>46</v>
      </c>
      <c r="T113" s="27">
        <v>40</v>
      </c>
      <c r="U113" s="27">
        <v>36</v>
      </c>
    </row>
    <row r="114" spans="1:21" ht="16.5" customHeight="1">
      <c r="A114" s="7"/>
      <c r="B114" s="7"/>
      <c r="C114" s="7"/>
      <c r="D114" s="7"/>
      <c r="E114" s="7" t="s">
        <v>388</v>
      </c>
      <c r="F114" s="7"/>
      <c r="G114" s="7"/>
      <c r="H114" s="7"/>
      <c r="I114" s="7"/>
      <c r="J114" s="7"/>
      <c r="K114" s="7"/>
      <c r="L114" s="9" t="s">
        <v>413</v>
      </c>
      <c r="M114" s="27">
        <v>38</v>
      </c>
      <c r="N114" s="27">
        <v>35</v>
      </c>
      <c r="O114" s="27">
        <v>27</v>
      </c>
      <c r="P114" s="27">
        <v>29</v>
      </c>
      <c r="Q114" s="27">
        <v>26</v>
      </c>
      <c r="R114" s="27">
        <v>31</v>
      </c>
      <c r="S114" s="25" t="s">
        <v>163</v>
      </c>
      <c r="T114" s="27">
        <v>39</v>
      </c>
      <c r="U114" s="27">
        <v>29</v>
      </c>
    </row>
    <row r="115" spans="1:21" ht="16.5" customHeight="1">
      <c r="A115" s="7"/>
      <c r="B115" s="7"/>
      <c r="C115" s="7"/>
      <c r="D115" s="7"/>
      <c r="E115" s="7" t="s">
        <v>389</v>
      </c>
      <c r="F115" s="7"/>
      <c r="G115" s="7"/>
      <c r="H115" s="7"/>
      <c r="I115" s="7"/>
      <c r="J115" s="7"/>
      <c r="K115" s="7"/>
      <c r="L115" s="9" t="s">
        <v>413</v>
      </c>
      <c r="M115" s="27">
        <v>46</v>
      </c>
      <c r="N115" s="27">
        <v>30</v>
      </c>
      <c r="O115" s="27">
        <v>28</v>
      </c>
      <c r="P115" s="27">
        <v>33</v>
      </c>
      <c r="Q115" s="27">
        <v>21</v>
      </c>
      <c r="R115" s="27">
        <v>48</v>
      </c>
      <c r="S115" s="24" t="s">
        <v>132</v>
      </c>
      <c r="T115" s="27">
        <v>56</v>
      </c>
      <c r="U115" s="27">
        <v>35</v>
      </c>
    </row>
    <row r="116" spans="1:21" ht="16.5" customHeight="1">
      <c r="A116" s="7"/>
      <c r="B116" s="7"/>
      <c r="C116" s="7"/>
      <c r="D116" s="7" t="s">
        <v>429</v>
      </c>
      <c r="E116" s="7"/>
      <c r="F116" s="7"/>
      <c r="G116" s="7"/>
      <c r="H116" s="7"/>
      <c r="I116" s="7"/>
      <c r="J116" s="7"/>
      <c r="K116" s="7"/>
      <c r="L116" s="9"/>
      <c r="M116" s="10"/>
      <c r="N116" s="10"/>
      <c r="O116" s="10"/>
      <c r="P116" s="10"/>
      <c r="Q116" s="10"/>
      <c r="R116" s="10"/>
      <c r="S116" s="10"/>
      <c r="T116" s="10"/>
      <c r="U116" s="10"/>
    </row>
    <row r="117" spans="1:21" ht="16.5" customHeight="1">
      <c r="A117" s="7"/>
      <c r="B117" s="7"/>
      <c r="C117" s="7"/>
      <c r="D117" s="7"/>
      <c r="E117" s="7" t="s">
        <v>157</v>
      </c>
      <c r="F117" s="7"/>
      <c r="G117" s="7"/>
      <c r="H117" s="7"/>
      <c r="I117" s="7"/>
      <c r="J117" s="7"/>
      <c r="K117" s="7"/>
      <c r="L117" s="9" t="s">
        <v>413</v>
      </c>
      <c r="M117" s="18">
        <v>322</v>
      </c>
      <c r="N117" s="18">
        <v>188</v>
      </c>
      <c r="O117" s="18">
        <v>147</v>
      </c>
      <c r="P117" s="18">
        <v>161</v>
      </c>
      <c r="Q117" s="18">
        <v>210</v>
      </c>
      <c r="R117" s="25" t="s">
        <v>163</v>
      </c>
      <c r="S117" s="18">
        <v>283</v>
      </c>
      <c r="T117" s="18">
        <v>320</v>
      </c>
      <c r="U117" s="18">
        <v>232</v>
      </c>
    </row>
    <row r="118" spans="1:21" ht="16.5" customHeight="1">
      <c r="A118" s="7"/>
      <c r="B118" s="7"/>
      <c r="C118" s="7"/>
      <c r="D118" s="7"/>
      <c r="E118" s="7" t="s">
        <v>386</v>
      </c>
      <c r="F118" s="7"/>
      <c r="G118" s="7"/>
      <c r="H118" s="7"/>
      <c r="I118" s="7"/>
      <c r="J118" s="7"/>
      <c r="K118" s="7"/>
      <c r="L118" s="9" t="s">
        <v>413</v>
      </c>
      <c r="M118" s="18">
        <v>349</v>
      </c>
      <c r="N118" s="18">
        <v>182</v>
      </c>
      <c r="O118" s="18">
        <v>143</v>
      </c>
      <c r="P118" s="18">
        <v>152</v>
      </c>
      <c r="Q118" s="18">
        <v>215</v>
      </c>
      <c r="R118" s="18">
        <v>384</v>
      </c>
      <c r="S118" s="18">
        <v>291</v>
      </c>
      <c r="T118" s="25" t="s">
        <v>163</v>
      </c>
      <c r="U118" s="18">
        <v>287</v>
      </c>
    </row>
    <row r="119" spans="1:21" ht="16.5" customHeight="1">
      <c r="A119" s="7"/>
      <c r="B119" s="7"/>
      <c r="C119" s="7"/>
      <c r="D119" s="7"/>
      <c r="E119" s="7" t="s">
        <v>387</v>
      </c>
      <c r="F119" s="7"/>
      <c r="G119" s="7"/>
      <c r="H119" s="7"/>
      <c r="I119" s="7"/>
      <c r="J119" s="7"/>
      <c r="K119" s="7"/>
      <c r="L119" s="9" t="s">
        <v>413</v>
      </c>
      <c r="M119" s="18">
        <v>350</v>
      </c>
      <c r="N119" s="18">
        <v>179</v>
      </c>
      <c r="O119" s="18">
        <v>182</v>
      </c>
      <c r="P119" s="18">
        <v>160</v>
      </c>
      <c r="Q119" s="18">
        <v>147</v>
      </c>
      <c r="R119" s="18">
        <v>304</v>
      </c>
      <c r="S119" s="18">
        <v>290</v>
      </c>
      <c r="T119" s="18">
        <v>236</v>
      </c>
      <c r="U119" s="18">
        <v>267</v>
      </c>
    </row>
    <row r="120" spans="1:21" ht="16.5" customHeight="1">
      <c r="A120" s="7"/>
      <c r="B120" s="7"/>
      <c r="C120" s="7"/>
      <c r="D120" s="7"/>
      <c r="E120" s="7" t="s">
        <v>388</v>
      </c>
      <c r="F120" s="7"/>
      <c r="G120" s="7"/>
      <c r="H120" s="7"/>
      <c r="I120" s="7"/>
      <c r="J120" s="7"/>
      <c r="K120" s="7"/>
      <c r="L120" s="9" t="s">
        <v>413</v>
      </c>
      <c r="M120" s="18">
        <v>341</v>
      </c>
      <c r="N120" s="18">
        <v>216</v>
      </c>
      <c r="O120" s="18">
        <v>166</v>
      </c>
      <c r="P120" s="18">
        <v>137</v>
      </c>
      <c r="Q120" s="18">
        <v>119</v>
      </c>
      <c r="R120" s="18">
        <v>269</v>
      </c>
      <c r="S120" s="25" t="s">
        <v>163</v>
      </c>
      <c r="T120" s="18">
        <v>174</v>
      </c>
      <c r="U120" s="18">
        <v>166</v>
      </c>
    </row>
    <row r="121" spans="1:21" ht="16.5" customHeight="1">
      <c r="A121" s="14"/>
      <c r="B121" s="14"/>
      <c r="C121" s="14"/>
      <c r="D121" s="14"/>
      <c r="E121" s="14" t="s">
        <v>389</v>
      </c>
      <c r="F121" s="14"/>
      <c r="G121" s="14"/>
      <c r="H121" s="14"/>
      <c r="I121" s="14"/>
      <c r="J121" s="14"/>
      <c r="K121" s="14"/>
      <c r="L121" s="15" t="s">
        <v>413</v>
      </c>
      <c r="M121" s="19">
        <v>315</v>
      </c>
      <c r="N121" s="19">
        <v>207</v>
      </c>
      <c r="O121" s="19">
        <v>161</v>
      </c>
      <c r="P121" s="19">
        <v>165</v>
      </c>
      <c r="Q121" s="19">
        <v>127</v>
      </c>
      <c r="R121" s="19">
        <v>296</v>
      </c>
      <c r="S121" s="43" t="s">
        <v>132</v>
      </c>
      <c r="T121" s="19">
        <v>247</v>
      </c>
      <c r="U121" s="19">
        <v>186</v>
      </c>
    </row>
    <row r="122" spans="1:21" ht="4.5" customHeight="1">
      <c r="A122" s="22"/>
      <c r="B122" s="22"/>
      <c r="C122" s="2"/>
      <c r="D122" s="2"/>
      <c r="E122" s="2"/>
      <c r="F122" s="2"/>
      <c r="G122" s="2"/>
      <c r="H122" s="2"/>
      <c r="I122" s="2"/>
      <c r="J122" s="2"/>
      <c r="K122" s="2"/>
      <c r="L122" s="2"/>
      <c r="M122" s="2"/>
      <c r="N122" s="2"/>
      <c r="O122" s="2"/>
      <c r="P122" s="2"/>
      <c r="Q122" s="2"/>
      <c r="R122" s="2"/>
      <c r="S122" s="2"/>
      <c r="T122" s="2"/>
      <c r="U122" s="2"/>
    </row>
    <row r="123" spans="1:21" ht="16.5" customHeight="1">
      <c r="A123" s="22"/>
      <c r="B123" s="22"/>
      <c r="C123" s="62" t="s">
        <v>431</v>
      </c>
      <c r="D123" s="62"/>
      <c r="E123" s="62"/>
      <c r="F123" s="62"/>
      <c r="G123" s="62"/>
      <c r="H123" s="62"/>
      <c r="I123" s="62"/>
      <c r="J123" s="62"/>
      <c r="K123" s="62"/>
      <c r="L123" s="62"/>
      <c r="M123" s="62"/>
      <c r="N123" s="62"/>
      <c r="O123" s="62"/>
      <c r="P123" s="62"/>
      <c r="Q123" s="62"/>
      <c r="R123" s="62"/>
      <c r="S123" s="62"/>
      <c r="T123" s="62"/>
      <c r="U123" s="62"/>
    </row>
    <row r="124" spans="1:21" ht="4.5" customHeight="1">
      <c r="A124" s="22"/>
      <c r="B124" s="22"/>
      <c r="C124" s="2"/>
      <c r="D124" s="2"/>
      <c r="E124" s="2"/>
      <c r="F124" s="2"/>
      <c r="G124" s="2"/>
      <c r="H124" s="2"/>
      <c r="I124" s="2"/>
      <c r="J124" s="2"/>
      <c r="K124" s="2"/>
      <c r="L124" s="2"/>
      <c r="M124" s="2"/>
      <c r="N124" s="2"/>
      <c r="O124" s="2"/>
      <c r="P124" s="2"/>
      <c r="Q124" s="2"/>
      <c r="R124" s="2"/>
      <c r="S124" s="2"/>
      <c r="T124" s="2"/>
      <c r="U124" s="2"/>
    </row>
    <row r="125" spans="1:21" ht="29.45" customHeight="1">
      <c r="A125" s="45"/>
      <c r="B125" s="45"/>
      <c r="C125" s="62" t="s">
        <v>334</v>
      </c>
      <c r="D125" s="62"/>
      <c r="E125" s="62"/>
      <c r="F125" s="62"/>
      <c r="G125" s="62"/>
      <c r="H125" s="62"/>
      <c r="I125" s="62"/>
      <c r="J125" s="62"/>
      <c r="K125" s="62"/>
      <c r="L125" s="62"/>
      <c r="M125" s="62"/>
      <c r="N125" s="62"/>
      <c r="O125" s="62"/>
      <c r="P125" s="62"/>
      <c r="Q125" s="62"/>
      <c r="R125" s="62"/>
      <c r="S125" s="62"/>
      <c r="T125" s="62"/>
      <c r="U125" s="62"/>
    </row>
    <row r="126" spans="1:21" ht="16.5" customHeight="1">
      <c r="A126" s="46"/>
      <c r="B126" s="46"/>
      <c r="C126" s="62" t="s">
        <v>335</v>
      </c>
      <c r="D126" s="62"/>
      <c r="E126" s="62"/>
      <c r="F126" s="62"/>
      <c r="G126" s="62"/>
      <c r="H126" s="62"/>
      <c r="I126" s="62"/>
      <c r="J126" s="62"/>
      <c r="K126" s="62"/>
      <c r="L126" s="62"/>
      <c r="M126" s="62"/>
      <c r="N126" s="62"/>
      <c r="O126" s="62"/>
      <c r="P126" s="62"/>
      <c r="Q126" s="62"/>
      <c r="R126" s="62"/>
      <c r="S126" s="62"/>
      <c r="T126" s="62"/>
      <c r="U126" s="62"/>
    </row>
    <row r="127" spans="1:21" ht="4.5" customHeight="1">
      <c r="A127" s="22"/>
      <c r="B127" s="22"/>
      <c r="C127" s="2"/>
      <c r="D127" s="2"/>
      <c r="E127" s="2"/>
      <c r="F127" s="2"/>
      <c r="G127" s="2"/>
      <c r="H127" s="2"/>
      <c r="I127" s="2"/>
      <c r="J127" s="2"/>
      <c r="K127" s="2"/>
      <c r="L127" s="2"/>
      <c r="M127" s="2"/>
      <c r="N127" s="2"/>
      <c r="O127" s="2"/>
      <c r="P127" s="2"/>
      <c r="Q127" s="2"/>
      <c r="R127" s="2"/>
      <c r="S127" s="2"/>
      <c r="T127" s="2"/>
      <c r="U127" s="2"/>
    </row>
    <row r="128" spans="1:21" ht="29.45" customHeight="1">
      <c r="A128" s="22" t="s">
        <v>93</v>
      </c>
      <c r="B128" s="22"/>
      <c r="C128" s="62" t="s">
        <v>336</v>
      </c>
      <c r="D128" s="62"/>
      <c r="E128" s="62"/>
      <c r="F128" s="62"/>
      <c r="G128" s="62"/>
      <c r="H128" s="62"/>
      <c r="I128" s="62"/>
      <c r="J128" s="62"/>
      <c r="K128" s="62"/>
      <c r="L128" s="62"/>
      <c r="M128" s="62"/>
      <c r="N128" s="62"/>
      <c r="O128" s="62"/>
      <c r="P128" s="62"/>
      <c r="Q128" s="62"/>
      <c r="R128" s="62"/>
      <c r="S128" s="62"/>
      <c r="T128" s="62"/>
      <c r="U128" s="62"/>
    </row>
    <row r="129" spans="1:21" ht="42.4" customHeight="1">
      <c r="A129" s="22" t="s">
        <v>95</v>
      </c>
      <c r="B129" s="22"/>
      <c r="C129" s="62" t="s">
        <v>165</v>
      </c>
      <c r="D129" s="62"/>
      <c r="E129" s="62"/>
      <c r="F129" s="62"/>
      <c r="G129" s="62"/>
      <c r="H129" s="62"/>
      <c r="I129" s="62"/>
      <c r="J129" s="62"/>
      <c r="K129" s="62"/>
      <c r="L129" s="62"/>
      <c r="M129" s="62"/>
      <c r="N129" s="62"/>
      <c r="O129" s="62"/>
      <c r="P129" s="62"/>
      <c r="Q129" s="62"/>
      <c r="R129" s="62"/>
      <c r="S129" s="62"/>
      <c r="T129" s="62"/>
      <c r="U129" s="62"/>
    </row>
    <row r="130" spans="1:21" ht="16.5" customHeight="1">
      <c r="A130" s="22" t="s">
        <v>97</v>
      </c>
      <c r="B130" s="22"/>
      <c r="C130" s="62" t="s">
        <v>443</v>
      </c>
      <c r="D130" s="62"/>
      <c r="E130" s="62"/>
      <c r="F130" s="62"/>
      <c r="G130" s="62"/>
      <c r="H130" s="62"/>
      <c r="I130" s="62"/>
      <c r="J130" s="62"/>
      <c r="K130" s="62"/>
      <c r="L130" s="62"/>
      <c r="M130" s="62"/>
      <c r="N130" s="62"/>
      <c r="O130" s="62"/>
      <c r="P130" s="62"/>
      <c r="Q130" s="62"/>
      <c r="R130" s="62"/>
      <c r="S130" s="62"/>
      <c r="T130" s="62"/>
      <c r="U130" s="62"/>
    </row>
    <row r="131" spans="1:21" ht="42.4" customHeight="1">
      <c r="A131" s="22" t="s">
        <v>99</v>
      </c>
      <c r="B131" s="22"/>
      <c r="C131" s="62" t="s">
        <v>450</v>
      </c>
      <c r="D131" s="62"/>
      <c r="E131" s="62"/>
      <c r="F131" s="62"/>
      <c r="G131" s="62"/>
      <c r="H131" s="62"/>
      <c r="I131" s="62"/>
      <c r="J131" s="62"/>
      <c r="K131" s="62"/>
      <c r="L131" s="62"/>
      <c r="M131" s="62"/>
      <c r="N131" s="62"/>
      <c r="O131" s="62"/>
      <c r="P131" s="62"/>
      <c r="Q131" s="62"/>
      <c r="R131" s="62"/>
      <c r="S131" s="62"/>
      <c r="T131" s="62"/>
      <c r="U131" s="62"/>
    </row>
    <row r="132" spans="1:21" ht="55.15" customHeight="1">
      <c r="A132" s="22" t="s">
        <v>101</v>
      </c>
      <c r="B132" s="22"/>
      <c r="C132" s="62" t="s">
        <v>451</v>
      </c>
      <c r="D132" s="62"/>
      <c r="E132" s="62"/>
      <c r="F132" s="62"/>
      <c r="G132" s="62"/>
      <c r="H132" s="62"/>
      <c r="I132" s="62"/>
      <c r="J132" s="62"/>
      <c r="K132" s="62"/>
      <c r="L132" s="62"/>
      <c r="M132" s="62"/>
      <c r="N132" s="62"/>
      <c r="O132" s="62"/>
      <c r="P132" s="62"/>
      <c r="Q132" s="62"/>
      <c r="R132" s="62"/>
      <c r="S132" s="62"/>
      <c r="T132" s="62"/>
      <c r="U132" s="62"/>
    </row>
    <row r="133" spans="1:21" ht="29.45" customHeight="1">
      <c r="A133" s="22" t="s">
        <v>103</v>
      </c>
      <c r="B133" s="22"/>
      <c r="C133" s="62" t="s">
        <v>301</v>
      </c>
      <c r="D133" s="62"/>
      <c r="E133" s="62"/>
      <c r="F133" s="62"/>
      <c r="G133" s="62"/>
      <c r="H133" s="62"/>
      <c r="I133" s="62"/>
      <c r="J133" s="62"/>
      <c r="K133" s="62"/>
      <c r="L133" s="62"/>
      <c r="M133" s="62"/>
      <c r="N133" s="62"/>
      <c r="O133" s="62"/>
      <c r="P133" s="62"/>
      <c r="Q133" s="62"/>
      <c r="R133" s="62"/>
      <c r="S133" s="62"/>
      <c r="T133" s="62"/>
      <c r="U133" s="62"/>
    </row>
    <row r="134" spans="1:21" ht="4.5" customHeight="1"/>
    <row r="135" spans="1:21" ht="16.5" customHeight="1">
      <c r="A135" s="23" t="s">
        <v>109</v>
      </c>
      <c r="B135" s="22"/>
      <c r="C135" s="22"/>
      <c r="D135" s="22"/>
      <c r="E135" s="62" t="s">
        <v>436</v>
      </c>
      <c r="F135" s="62"/>
      <c r="G135" s="62"/>
      <c r="H135" s="62"/>
      <c r="I135" s="62"/>
      <c r="J135" s="62"/>
      <c r="K135" s="62"/>
      <c r="L135" s="62"/>
      <c r="M135" s="62"/>
      <c r="N135" s="62"/>
      <c r="O135" s="62"/>
      <c r="P135" s="62"/>
      <c r="Q135" s="62"/>
      <c r="R135" s="62"/>
      <c r="S135" s="62"/>
      <c r="T135" s="62"/>
      <c r="U135" s="62"/>
    </row>
  </sheetData>
  <mergeCells count="11">
    <mergeCell ref="K1:U1"/>
    <mergeCell ref="C123:U123"/>
    <mergeCell ref="C125:U125"/>
    <mergeCell ref="C126:U126"/>
    <mergeCell ref="C128:U128"/>
    <mergeCell ref="E135:U135"/>
    <mergeCell ref="C129:U129"/>
    <mergeCell ref="C130:U130"/>
    <mergeCell ref="C131:U131"/>
    <mergeCell ref="C132:U132"/>
    <mergeCell ref="C133:U133"/>
  </mergeCells>
  <pageMargins left="0.7" right="0.7" top="0.75" bottom="0.75" header="0.3" footer="0.3"/>
  <pageSetup paperSize="9" fitToHeight="0" orientation="landscape" horizontalDpi="300" verticalDpi="300"/>
  <headerFooter scaleWithDoc="0" alignWithMargins="0">
    <oddHeader>&amp;C&amp;"Arial"&amp;8TABLE 12A.21</oddHeader>
    <oddFooter>&amp;L&amp;"Arial"&amp;8REPORT ON
GOVERNMENT
SERVICES 2022&amp;R&amp;"Arial"&amp;8PUBLIC
HOSPITALS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135"/>
  <sheetViews>
    <sheetView showGridLines="0" workbookViewId="0"/>
  </sheetViews>
  <sheetFormatPr defaultColWidth="11.5703125" defaultRowHeight="13.15"/>
  <cols>
    <col min="1" max="10" width="1.7109375" customWidth="1"/>
    <col min="11" max="11" width="9.5703125" customWidth="1"/>
    <col min="12" max="12" width="5.42578125" customWidth="1"/>
    <col min="13" max="21" width="8" customWidth="1"/>
  </cols>
  <sheetData>
    <row r="1" spans="1:21" ht="33.950000000000003" customHeight="1">
      <c r="A1" s="8" t="s">
        <v>452</v>
      </c>
      <c r="B1" s="8"/>
      <c r="C1" s="8"/>
      <c r="D1" s="8"/>
      <c r="E1" s="8"/>
      <c r="F1" s="8"/>
      <c r="G1" s="8"/>
      <c r="H1" s="8"/>
      <c r="I1" s="8"/>
      <c r="J1" s="8"/>
      <c r="K1" s="67" t="s">
        <v>453</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448</v>
      </c>
      <c r="T2" s="13" t="s">
        <v>115</v>
      </c>
      <c r="U2" s="13" t="s">
        <v>449</v>
      </c>
    </row>
    <row r="3" spans="1:21" ht="16.5" customHeight="1">
      <c r="A3" s="7" t="s">
        <v>410</v>
      </c>
      <c r="B3" s="7"/>
      <c r="C3" s="7"/>
      <c r="D3" s="7"/>
      <c r="E3" s="7"/>
      <c r="F3" s="7"/>
      <c r="G3" s="7"/>
      <c r="H3" s="7"/>
      <c r="I3" s="7"/>
      <c r="J3" s="7"/>
      <c r="K3" s="7"/>
      <c r="L3" s="9"/>
      <c r="M3" s="10"/>
      <c r="N3" s="10"/>
      <c r="O3" s="10"/>
      <c r="P3" s="10"/>
      <c r="Q3" s="10"/>
      <c r="R3" s="10"/>
      <c r="S3" s="10"/>
      <c r="T3" s="10"/>
      <c r="U3" s="10"/>
    </row>
    <row r="4" spans="1:21" ht="16.5" customHeight="1">
      <c r="A4" s="7"/>
      <c r="B4" s="7" t="s">
        <v>212</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c r="M5" s="10"/>
      <c r="N5" s="10"/>
      <c r="O5" s="10"/>
      <c r="P5" s="10"/>
      <c r="Q5" s="10"/>
      <c r="R5" s="10"/>
      <c r="S5" s="10"/>
      <c r="T5" s="10"/>
      <c r="U5" s="10"/>
    </row>
    <row r="6" spans="1:21" ht="16.5" customHeight="1">
      <c r="A6" s="7"/>
      <c r="B6" s="7"/>
      <c r="C6" s="7"/>
      <c r="D6" s="7" t="s">
        <v>411</v>
      </c>
      <c r="E6" s="7"/>
      <c r="F6" s="7"/>
      <c r="G6" s="7"/>
      <c r="H6" s="7"/>
      <c r="I6" s="7"/>
      <c r="J6" s="7"/>
      <c r="K6" s="7"/>
      <c r="L6" s="9"/>
      <c r="M6" s="10"/>
      <c r="N6" s="10"/>
      <c r="O6" s="10"/>
      <c r="P6" s="10"/>
      <c r="Q6" s="10"/>
      <c r="R6" s="10"/>
      <c r="S6" s="10"/>
      <c r="T6" s="10"/>
      <c r="U6" s="10"/>
    </row>
    <row r="7" spans="1:21" ht="16.5" customHeight="1">
      <c r="A7" s="7"/>
      <c r="B7" s="7"/>
      <c r="C7" s="7"/>
      <c r="D7" s="7"/>
      <c r="E7" s="7" t="s">
        <v>394</v>
      </c>
      <c r="F7" s="7"/>
      <c r="G7" s="7"/>
      <c r="H7" s="7"/>
      <c r="I7" s="7"/>
      <c r="J7" s="7"/>
      <c r="K7" s="7"/>
      <c r="L7" s="9" t="s">
        <v>413</v>
      </c>
      <c r="M7" s="27">
        <v>59</v>
      </c>
      <c r="N7" s="27">
        <v>28</v>
      </c>
      <c r="O7" s="27">
        <v>42</v>
      </c>
      <c r="P7" s="27">
        <v>35</v>
      </c>
      <c r="Q7" s="27">
        <v>48</v>
      </c>
      <c r="R7" s="27">
        <v>56</v>
      </c>
      <c r="S7" s="27">
        <v>38</v>
      </c>
      <c r="T7" s="27">
        <v>30</v>
      </c>
      <c r="U7" s="27">
        <v>44</v>
      </c>
    </row>
    <row r="8" spans="1:21" ht="16.5" customHeight="1">
      <c r="A8" s="7"/>
      <c r="B8" s="7"/>
      <c r="C8" s="7"/>
      <c r="D8" s="7"/>
      <c r="E8" s="7" t="s">
        <v>395</v>
      </c>
      <c r="F8" s="7"/>
      <c r="G8" s="7"/>
      <c r="H8" s="7"/>
      <c r="I8" s="7"/>
      <c r="J8" s="7"/>
      <c r="K8" s="7"/>
      <c r="L8" s="9" t="s">
        <v>413</v>
      </c>
      <c r="M8" s="27">
        <v>60</v>
      </c>
      <c r="N8" s="27">
        <v>29</v>
      </c>
      <c r="O8" s="27">
        <v>40</v>
      </c>
      <c r="P8" s="27">
        <v>39</v>
      </c>
      <c r="Q8" s="27">
        <v>39</v>
      </c>
      <c r="R8" s="27">
        <v>56</v>
      </c>
      <c r="S8" s="27">
        <v>32</v>
      </c>
      <c r="T8" s="27">
        <v>30</v>
      </c>
      <c r="U8" s="27">
        <v>42</v>
      </c>
    </row>
    <row r="9" spans="1:21" ht="16.5" customHeight="1">
      <c r="A9" s="7"/>
      <c r="B9" s="7"/>
      <c r="C9" s="7"/>
      <c r="D9" s="7"/>
      <c r="E9" s="7" t="s">
        <v>396</v>
      </c>
      <c r="F9" s="7"/>
      <c r="G9" s="7"/>
      <c r="H9" s="7"/>
      <c r="I9" s="7"/>
      <c r="J9" s="7"/>
      <c r="K9" s="7"/>
      <c r="L9" s="9" t="s">
        <v>413</v>
      </c>
      <c r="M9" s="27">
        <v>51</v>
      </c>
      <c r="N9" s="27">
        <v>28</v>
      </c>
      <c r="O9" s="27">
        <v>42</v>
      </c>
      <c r="P9" s="27">
        <v>39</v>
      </c>
      <c r="Q9" s="27">
        <v>41</v>
      </c>
      <c r="R9" s="27">
        <v>51</v>
      </c>
      <c r="S9" s="27">
        <v>41</v>
      </c>
      <c r="T9" s="27">
        <v>26</v>
      </c>
      <c r="U9" s="27">
        <v>39</v>
      </c>
    </row>
    <row r="10" spans="1:21" ht="16.5" customHeight="1">
      <c r="A10" s="7"/>
      <c r="B10" s="7"/>
      <c r="C10" s="7"/>
      <c r="D10" s="7"/>
      <c r="E10" s="7" t="s">
        <v>397</v>
      </c>
      <c r="F10" s="7"/>
      <c r="G10" s="7"/>
      <c r="H10" s="7"/>
      <c r="I10" s="7"/>
      <c r="J10" s="7"/>
      <c r="K10" s="7"/>
      <c r="L10" s="9" t="s">
        <v>413</v>
      </c>
      <c r="M10" s="27">
        <v>46</v>
      </c>
      <c r="N10" s="27">
        <v>27</v>
      </c>
      <c r="O10" s="27">
        <v>41</v>
      </c>
      <c r="P10" s="27">
        <v>36</v>
      </c>
      <c r="Q10" s="27">
        <v>43</v>
      </c>
      <c r="R10" s="27">
        <v>50</v>
      </c>
      <c r="S10" s="27">
        <v>48</v>
      </c>
      <c r="T10" s="27">
        <v>24</v>
      </c>
      <c r="U10" s="27">
        <v>35</v>
      </c>
    </row>
    <row r="11" spans="1:21" ht="16.5" customHeight="1">
      <c r="A11" s="7"/>
      <c r="B11" s="7"/>
      <c r="C11" s="7"/>
      <c r="D11" s="7"/>
      <c r="E11" s="7" t="s">
        <v>398</v>
      </c>
      <c r="F11" s="7"/>
      <c r="G11" s="7"/>
      <c r="H11" s="7"/>
      <c r="I11" s="7"/>
      <c r="J11" s="7"/>
      <c r="K11" s="7"/>
      <c r="L11" s="9" t="s">
        <v>413</v>
      </c>
      <c r="M11" s="27">
        <v>37</v>
      </c>
      <c r="N11" s="27">
        <v>24</v>
      </c>
      <c r="O11" s="27">
        <v>36</v>
      </c>
      <c r="P11" s="27">
        <v>33</v>
      </c>
      <c r="Q11" s="27">
        <v>41</v>
      </c>
      <c r="R11" s="27">
        <v>42</v>
      </c>
      <c r="S11" s="27">
        <v>48</v>
      </c>
      <c r="T11" s="27">
        <v>26</v>
      </c>
      <c r="U11" s="27">
        <v>32</v>
      </c>
    </row>
    <row r="12" spans="1:21" ht="16.5" customHeight="1">
      <c r="A12" s="7"/>
      <c r="B12" s="7"/>
      <c r="C12" s="7"/>
      <c r="D12" s="7" t="s">
        <v>429</v>
      </c>
      <c r="E12" s="7"/>
      <c r="F12" s="7"/>
      <c r="G12" s="7"/>
      <c r="H12" s="7"/>
      <c r="I12" s="7"/>
      <c r="J12" s="7"/>
      <c r="K12" s="7"/>
      <c r="L12" s="9"/>
      <c r="M12" s="10"/>
      <c r="N12" s="10"/>
      <c r="O12" s="10"/>
      <c r="P12" s="10"/>
      <c r="Q12" s="10"/>
      <c r="R12" s="10"/>
      <c r="S12" s="10"/>
      <c r="T12" s="10"/>
      <c r="U12" s="10"/>
    </row>
    <row r="13" spans="1:21" ht="16.5" customHeight="1">
      <c r="A13" s="7"/>
      <c r="B13" s="7"/>
      <c r="C13" s="7"/>
      <c r="D13" s="7"/>
      <c r="E13" s="7" t="s">
        <v>394</v>
      </c>
      <c r="F13" s="7"/>
      <c r="G13" s="7"/>
      <c r="H13" s="7"/>
      <c r="I13" s="7"/>
      <c r="J13" s="7"/>
      <c r="K13" s="7"/>
      <c r="L13" s="9" t="s">
        <v>413</v>
      </c>
      <c r="M13" s="18">
        <v>343</v>
      </c>
      <c r="N13" s="18">
        <v>168</v>
      </c>
      <c r="O13" s="18">
        <v>277</v>
      </c>
      <c r="P13" s="18">
        <v>207</v>
      </c>
      <c r="Q13" s="18">
        <v>282</v>
      </c>
      <c r="R13" s="18">
        <v>363</v>
      </c>
      <c r="S13" s="18">
        <v>288</v>
      </c>
      <c r="T13" s="18">
        <v>299</v>
      </c>
      <c r="U13" s="18">
        <v>308</v>
      </c>
    </row>
    <row r="14" spans="1:21" ht="16.5" customHeight="1">
      <c r="A14" s="7"/>
      <c r="B14" s="7"/>
      <c r="C14" s="7"/>
      <c r="D14" s="7"/>
      <c r="E14" s="7" t="s">
        <v>395</v>
      </c>
      <c r="F14" s="7"/>
      <c r="G14" s="7"/>
      <c r="H14" s="7"/>
      <c r="I14" s="7"/>
      <c r="J14" s="7"/>
      <c r="K14" s="7"/>
      <c r="L14" s="9" t="s">
        <v>413</v>
      </c>
      <c r="M14" s="18">
        <v>343</v>
      </c>
      <c r="N14" s="18">
        <v>171</v>
      </c>
      <c r="O14" s="18">
        <v>285</v>
      </c>
      <c r="P14" s="18">
        <v>216</v>
      </c>
      <c r="Q14" s="18">
        <v>273</v>
      </c>
      <c r="R14" s="18">
        <v>371</v>
      </c>
      <c r="S14" s="18">
        <v>258</v>
      </c>
      <c r="T14" s="18">
        <v>307</v>
      </c>
      <c r="U14" s="18">
        <v>301</v>
      </c>
    </row>
    <row r="15" spans="1:21" ht="16.5" customHeight="1">
      <c r="A15" s="7"/>
      <c r="B15" s="7"/>
      <c r="C15" s="7"/>
      <c r="D15" s="7"/>
      <c r="E15" s="7" t="s">
        <v>396</v>
      </c>
      <c r="F15" s="7"/>
      <c r="G15" s="7"/>
      <c r="H15" s="7"/>
      <c r="I15" s="7"/>
      <c r="J15" s="7"/>
      <c r="K15" s="7"/>
      <c r="L15" s="9" t="s">
        <v>413</v>
      </c>
      <c r="M15" s="18">
        <v>336</v>
      </c>
      <c r="N15" s="18">
        <v>166</v>
      </c>
      <c r="O15" s="18">
        <v>293</v>
      </c>
      <c r="P15" s="18">
        <v>210</v>
      </c>
      <c r="Q15" s="18">
        <v>273</v>
      </c>
      <c r="R15" s="18">
        <v>360</v>
      </c>
      <c r="S15" s="18">
        <v>281</v>
      </c>
      <c r="T15" s="18">
        <v>151</v>
      </c>
      <c r="U15" s="18">
        <v>270</v>
      </c>
    </row>
    <row r="16" spans="1:21" ht="16.5" customHeight="1">
      <c r="A16" s="7"/>
      <c r="B16" s="7"/>
      <c r="C16" s="7"/>
      <c r="D16" s="7"/>
      <c r="E16" s="7" t="s">
        <v>397</v>
      </c>
      <c r="F16" s="7"/>
      <c r="G16" s="7"/>
      <c r="H16" s="7"/>
      <c r="I16" s="7"/>
      <c r="J16" s="7"/>
      <c r="K16" s="7"/>
      <c r="L16" s="9" t="s">
        <v>413</v>
      </c>
      <c r="M16" s="18">
        <v>330</v>
      </c>
      <c r="N16" s="18">
        <v>158</v>
      </c>
      <c r="O16" s="18">
        <v>278</v>
      </c>
      <c r="P16" s="18">
        <v>188</v>
      </c>
      <c r="Q16" s="18">
        <v>282</v>
      </c>
      <c r="R16" s="18">
        <v>368</v>
      </c>
      <c r="S16" s="18">
        <v>317</v>
      </c>
      <c r="T16" s="18">
        <v>194</v>
      </c>
      <c r="U16" s="18">
        <v>244</v>
      </c>
    </row>
    <row r="17" spans="1:21" ht="16.5" customHeight="1">
      <c r="A17" s="7"/>
      <c r="B17" s="7"/>
      <c r="C17" s="7"/>
      <c r="D17" s="7"/>
      <c r="E17" s="7" t="s">
        <v>398</v>
      </c>
      <c r="F17" s="7"/>
      <c r="G17" s="7"/>
      <c r="H17" s="7"/>
      <c r="I17" s="7"/>
      <c r="J17" s="7"/>
      <c r="K17" s="7"/>
      <c r="L17" s="9" t="s">
        <v>413</v>
      </c>
      <c r="M17" s="18">
        <v>294</v>
      </c>
      <c r="N17" s="18">
        <v>147</v>
      </c>
      <c r="O17" s="18">
        <v>237</v>
      </c>
      <c r="P17" s="18">
        <v>184</v>
      </c>
      <c r="Q17" s="18">
        <v>258</v>
      </c>
      <c r="R17" s="18">
        <v>317</v>
      </c>
      <c r="S17" s="18">
        <v>283</v>
      </c>
      <c r="T17" s="18">
        <v>301</v>
      </c>
      <c r="U17" s="18">
        <v>222</v>
      </c>
    </row>
    <row r="18" spans="1:21" ht="16.5" customHeight="1">
      <c r="A18" s="7"/>
      <c r="B18" s="7"/>
      <c r="C18" s="7" t="s">
        <v>83</v>
      </c>
      <c r="D18" s="7"/>
      <c r="E18" s="7"/>
      <c r="F18" s="7"/>
      <c r="G18" s="7"/>
      <c r="H18" s="7"/>
      <c r="I18" s="7"/>
      <c r="J18" s="7"/>
      <c r="K18" s="7"/>
      <c r="L18" s="9"/>
      <c r="M18" s="10"/>
      <c r="N18" s="10"/>
      <c r="O18" s="10"/>
      <c r="P18" s="10"/>
      <c r="Q18" s="10"/>
      <c r="R18" s="10"/>
      <c r="S18" s="10"/>
      <c r="T18" s="10"/>
      <c r="U18" s="10"/>
    </row>
    <row r="19" spans="1:21" ht="16.5" customHeight="1">
      <c r="A19" s="7"/>
      <c r="B19" s="7"/>
      <c r="C19" s="7"/>
      <c r="D19" s="7" t="s">
        <v>411</v>
      </c>
      <c r="E19" s="7"/>
      <c r="F19" s="7"/>
      <c r="G19" s="7"/>
      <c r="H19" s="7"/>
      <c r="I19" s="7"/>
      <c r="J19" s="7"/>
      <c r="K19" s="7"/>
      <c r="L19" s="9"/>
      <c r="M19" s="10"/>
      <c r="N19" s="10"/>
      <c r="O19" s="10"/>
      <c r="P19" s="10"/>
      <c r="Q19" s="10"/>
      <c r="R19" s="10"/>
      <c r="S19" s="10"/>
      <c r="T19" s="10"/>
      <c r="U19" s="10"/>
    </row>
    <row r="20" spans="1:21" ht="16.5" customHeight="1">
      <c r="A20" s="7"/>
      <c r="B20" s="7"/>
      <c r="C20" s="7"/>
      <c r="D20" s="7"/>
      <c r="E20" s="7" t="s">
        <v>394</v>
      </c>
      <c r="F20" s="7"/>
      <c r="G20" s="7"/>
      <c r="H20" s="7"/>
      <c r="I20" s="7"/>
      <c r="J20" s="7"/>
      <c r="K20" s="7"/>
      <c r="L20" s="9" t="s">
        <v>413</v>
      </c>
      <c r="M20" s="27">
        <v>62</v>
      </c>
      <c r="N20" s="27">
        <v>29</v>
      </c>
      <c r="O20" s="27">
        <v>42</v>
      </c>
      <c r="P20" s="27">
        <v>40</v>
      </c>
      <c r="Q20" s="27">
        <v>43</v>
      </c>
      <c r="R20" s="27">
        <v>62</v>
      </c>
      <c r="S20" s="27">
        <v>35</v>
      </c>
      <c r="T20" s="27">
        <v>36</v>
      </c>
      <c r="U20" s="27">
        <v>45</v>
      </c>
    </row>
    <row r="21" spans="1:21" ht="16.5" customHeight="1">
      <c r="A21" s="7"/>
      <c r="B21" s="7"/>
      <c r="C21" s="7"/>
      <c r="D21" s="7"/>
      <c r="E21" s="7" t="s">
        <v>395</v>
      </c>
      <c r="F21" s="7"/>
      <c r="G21" s="7"/>
      <c r="H21" s="7"/>
      <c r="I21" s="7"/>
      <c r="J21" s="7"/>
      <c r="K21" s="7"/>
      <c r="L21" s="9" t="s">
        <v>413</v>
      </c>
      <c r="M21" s="27">
        <v>63</v>
      </c>
      <c r="N21" s="27">
        <v>31</v>
      </c>
      <c r="O21" s="27">
        <v>43</v>
      </c>
      <c r="P21" s="27">
        <v>42</v>
      </c>
      <c r="Q21" s="27">
        <v>37</v>
      </c>
      <c r="R21" s="27">
        <v>57</v>
      </c>
      <c r="S21" s="27">
        <v>35</v>
      </c>
      <c r="T21" s="27">
        <v>36</v>
      </c>
      <c r="U21" s="27">
        <v>44</v>
      </c>
    </row>
    <row r="22" spans="1:21" ht="16.5" customHeight="1">
      <c r="A22" s="7"/>
      <c r="B22" s="7"/>
      <c r="C22" s="7"/>
      <c r="D22" s="7"/>
      <c r="E22" s="7" t="s">
        <v>396</v>
      </c>
      <c r="F22" s="7"/>
      <c r="G22" s="7"/>
      <c r="H22" s="7"/>
      <c r="I22" s="7"/>
      <c r="J22" s="7"/>
      <c r="K22" s="7"/>
      <c r="L22" s="9" t="s">
        <v>413</v>
      </c>
      <c r="M22" s="27">
        <v>55</v>
      </c>
      <c r="N22" s="27">
        <v>28</v>
      </c>
      <c r="O22" s="27">
        <v>43</v>
      </c>
      <c r="P22" s="27">
        <v>41</v>
      </c>
      <c r="Q22" s="27">
        <v>38</v>
      </c>
      <c r="R22" s="27">
        <v>48</v>
      </c>
      <c r="S22" s="27">
        <v>45</v>
      </c>
      <c r="T22" s="27">
        <v>29</v>
      </c>
      <c r="U22" s="27">
        <v>40</v>
      </c>
    </row>
    <row r="23" spans="1:21" ht="16.5" customHeight="1">
      <c r="A23" s="7"/>
      <c r="B23" s="7"/>
      <c r="C23" s="7"/>
      <c r="D23" s="7"/>
      <c r="E23" s="7" t="s">
        <v>397</v>
      </c>
      <c r="F23" s="7"/>
      <c r="G23" s="7"/>
      <c r="H23" s="7"/>
      <c r="I23" s="7"/>
      <c r="J23" s="7"/>
      <c r="K23" s="7"/>
      <c r="L23" s="9" t="s">
        <v>413</v>
      </c>
      <c r="M23" s="27">
        <v>51</v>
      </c>
      <c r="N23" s="27">
        <v>28</v>
      </c>
      <c r="O23" s="27">
        <v>43</v>
      </c>
      <c r="P23" s="27">
        <v>40</v>
      </c>
      <c r="Q23" s="27">
        <v>45</v>
      </c>
      <c r="R23" s="27">
        <v>51</v>
      </c>
      <c r="S23" s="27">
        <v>48</v>
      </c>
      <c r="T23" s="27">
        <v>31</v>
      </c>
      <c r="U23" s="27">
        <v>38</v>
      </c>
    </row>
    <row r="24" spans="1:21" ht="16.5" customHeight="1">
      <c r="A24" s="7"/>
      <c r="B24" s="7"/>
      <c r="C24" s="7"/>
      <c r="D24" s="7"/>
      <c r="E24" s="7" t="s">
        <v>398</v>
      </c>
      <c r="F24" s="7"/>
      <c r="G24" s="7"/>
      <c r="H24" s="7"/>
      <c r="I24" s="7"/>
      <c r="J24" s="7"/>
      <c r="K24" s="7"/>
      <c r="L24" s="9" t="s">
        <v>413</v>
      </c>
      <c r="M24" s="27">
        <v>40</v>
      </c>
      <c r="N24" s="27">
        <v>26</v>
      </c>
      <c r="O24" s="27">
        <v>41</v>
      </c>
      <c r="P24" s="27">
        <v>36</v>
      </c>
      <c r="Q24" s="27">
        <v>42</v>
      </c>
      <c r="R24" s="27">
        <v>57</v>
      </c>
      <c r="S24" s="27">
        <v>48</v>
      </c>
      <c r="T24" s="27">
        <v>26</v>
      </c>
      <c r="U24" s="27">
        <v>34</v>
      </c>
    </row>
    <row r="25" spans="1:21" ht="16.5" customHeight="1">
      <c r="A25" s="7"/>
      <c r="B25" s="7"/>
      <c r="C25" s="7"/>
      <c r="D25" s="7" t="s">
        <v>429</v>
      </c>
      <c r="E25" s="7"/>
      <c r="F25" s="7"/>
      <c r="G25" s="7"/>
      <c r="H25" s="7"/>
      <c r="I25" s="7"/>
      <c r="J25" s="7"/>
      <c r="K25" s="7"/>
      <c r="L25" s="9"/>
      <c r="M25" s="10"/>
      <c r="N25" s="10"/>
      <c r="O25" s="10"/>
      <c r="P25" s="10"/>
      <c r="Q25" s="10"/>
      <c r="R25" s="10"/>
      <c r="S25" s="10"/>
      <c r="T25" s="10"/>
      <c r="U25" s="10"/>
    </row>
    <row r="26" spans="1:21" ht="16.5" customHeight="1">
      <c r="A26" s="7"/>
      <c r="B26" s="7"/>
      <c r="C26" s="7"/>
      <c r="D26" s="7"/>
      <c r="E26" s="7" t="s">
        <v>394</v>
      </c>
      <c r="F26" s="7"/>
      <c r="G26" s="7"/>
      <c r="H26" s="7"/>
      <c r="I26" s="7"/>
      <c r="J26" s="7"/>
      <c r="K26" s="7"/>
      <c r="L26" s="9" t="s">
        <v>413</v>
      </c>
      <c r="M26" s="18">
        <v>335</v>
      </c>
      <c r="N26" s="18">
        <v>152</v>
      </c>
      <c r="O26" s="18">
        <v>292</v>
      </c>
      <c r="P26" s="18">
        <v>224</v>
      </c>
      <c r="Q26" s="18">
        <v>279</v>
      </c>
      <c r="R26" s="18">
        <v>345</v>
      </c>
      <c r="S26" s="18">
        <v>287</v>
      </c>
      <c r="T26" s="18">
        <v>300</v>
      </c>
      <c r="U26" s="18">
        <v>303</v>
      </c>
    </row>
    <row r="27" spans="1:21" ht="16.5" customHeight="1">
      <c r="A27" s="7"/>
      <c r="B27" s="7"/>
      <c r="C27" s="7"/>
      <c r="D27" s="7"/>
      <c r="E27" s="7" t="s">
        <v>395</v>
      </c>
      <c r="F27" s="7"/>
      <c r="G27" s="7"/>
      <c r="H27" s="7"/>
      <c r="I27" s="7"/>
      <c r="J27" s="7"/>
      <c r="K27" s="7"/>
      <c r="L27" s="9" t="s">
        <v>413</v>
      </c>
      <c r="M27" s="18">
        <v>337</v>
      </c>
      <c r="N27" s="18">
        <v>158</v>
      </c>
      <c r="O27" s="18">
        <v>309</v>
      </c>
      <c r="P27" s="18">
        <v>233</v>
      </c>
      <c r="Q27" s="18">
        <v>273</v>
      </c>
      <c r="R27" s="18">
        <v>343</v>
      </c>
      <c r="S27" s="18">
        <v>314</v>
      </c>
      <c r="T27" s="18">
        <v>273</v>
      </c>
      <c r="U27" s="18">
        <v>299</v>
      </c>
    </row>
    <row r="28" spans="1:21" ht="16.5" customHeight="1">
      <c r="A28" s="7"/>
      <c r="B28" s="7"/>
      <c r="C28" s="7"/>
      <c r="D28" s="7"/>
      <c r="E28" s="7" t="s">
        <v>396</v>
      </c>
      <c r="F28" s="7"/>
      <c r="G28" s="7"/>
      <c r="H28" s="7"/>
      <c r="I28" s="7"/>
      <c r="J28" s="7"/>
      <c r="K28" s="7"/>
      <c r="L28" s="9" t="s">
        <v>413</v>
      </c>
      <c r="M28" s="18">
        <v>329</v>
      </c>
      <c r="N28" s="18">
        <v>147</v>
      </c>
      <c r="O28" s="18">
        <v>288</v>
      </c>
      <c r="P28" s="18">
        <v>229</v>
      </c>
      <c r="Q28" s="18">
        <v>265</v>
      </c>
      <c r="R28" s="18">
        <v>320</v>
      </c>
      <c r="S28" s="18">
        <v>307</v>
      </c>
      <c r="T28" s="18">
        <v>186</v>
      </c>
      <c r="U28" s="18">
        <v>266</v>
      </c>
    </row>
    <row r="29" spans="1:21" ht="16.5" customHeight="1">
      <c r="A29" s="7"/>
      <c r="B29" s="7"/>
      <c r="C29" s="7"/>
      <c r="D29" s="7"/>
      <c r="E29" s="7" t="s">
        <v>397</v>
      </c>
      <c r="F29" s="7"/>
      <c r="G29" s="7"/>
      <c r="H29" s="7"/>
      <c r="I29" s="7"/>
      <c r="J29" s="7"/>
      <c r="K29" s="7"/>
      <c r="L29" s="9" t="s">
        <v>413</v>
      </c>
      <c r="M29" s="18">
        <v>325</v>
      </c>
      <c r="N29" s="18">
        <v>142</v>
      </c>
      <c r="O29" s="18">
        <v>279</v>
      </c>
      <c r="P29" s="18">
        <v>208</v>
      </c>
      <c r="Q29" s="18">
        <v>305</v>
      </c>
      <c r="R29" s="18">
        <v>348</v>
      </c>
      <c r="S29" s="18">
        <v>309</v>
      </c>
      <c r="T29" s="18">
        <v>174</v>
      </c>
      <c r="U29" s="18">
        <v>245</v>
      </c>
    </row>
    <row r="30" spans="1:21" ht="16.5" customHeight="1">
      <c r="A30" s="7"/>
      <c r="B30" s="7"/>
      <c r="C30" s="7"/>
      <c r="D30" s="7"/>
      <c r="E30" s="7" t="s">
        <v>398</v>
      </c>
      <c r="F30" s="7"/>
      <c r="G30" s="7"/>
      <c r="H30" s="7"/>
      <c r="I30" s="7"/>
      <c r="J30" s="7"/>
      <c r="K30" s="7"/>
      <c r="L30" s="9" t="s">
        <v>413</v>
      </c>
      <c r="M30" s="18">
        <v>289</v>
      </c>
      <c r="N30" s="18">
        <v>133</v>
      </c>
      <c r="O30" s="18">
        <v>266</v>
      </c>
      <c r="P30" s="18">
        <v>196</v>
      </c>
      <c r="Q30" s="18">
        <v>281</v>
      </c>
      <c r="R30" s="18">
        <v>398</v>
      </c>
      <c r="S30" s="18">
        <v>310</v>
      </c>
      <c r="T30" s="18">
        <v>211</v>
      </c>
      <c r="U30" s="18">
        <v>225</v>
      </c>
    </row>
    <row r="31" spans="1:21" ht="16.5" customHeight="1">
      <c r="A31" s="7"/>
      <c r="B31" s="7"/>
      <c r="C31" s="7" t="s">
        <v>84</v>
      </c>
      <c r="D31" s="7"/>
      <c r="E31" s="7"/>
      <c r="F31" s="7"/>
      <c r="G31" s="7"/>
      <c r="H31" s="7"/>
      <c r="I31" s="7"/>
      <c r="J31" s="7"/>
      <c r="K31" s="7"/>
      <c r="L31" s="9"/>
      <c r="M31" s="10"/>
      <c r="N31" s="10"/>
      <c r="O31" s="10"/>
      <c r="P31" s="10"/>
      <c r="Q31" s="10"/>
      <c r="R31" s="10"/>
      <c r="S31" s="10"/>
      <c r="T31" s="10"/>
      <c r="U31" s="10"/>
    </row>
    <row r="32" spans="1:21" ht="16.5" customHeight="1">
      <c r="A32" s="7"/>
      <c r="B32" s="7"/>
      <c r="C32" s="7"/>
      <c r="D32" s="7" t="s">
        <v>411</v>
      </c>
      <c r="E32" s="7"/>
      <c r="F32" s="7"/>
      <c r="G32" s="7"/>
      <c r="H32" s="7"/>
      <c r="I32" s="7"/>
      <c r="J32" s="7"/>
      <c r="K32" s="7"/>
      <c r="L32" s="9"/>
      <c r="M32" s="10"/>
      <c r="N32" s="10"/>
      <c r="O32" s="10"/>
      <c r="P32" s="10"/>
      <c r="Q32" s="10"/>
      <c r="R32" s="10"/>
      <c r="S32" s="10"/>
      <c r="T32" s="10"/>
      <c r="U32" s="10"/>
    </row>
    <row r="33" spans="1:21" ht="16.5" customHeight="1">
      <c r="A33" s="7"/>
      <c r="B33" s="7"/>
      <c r="C33" s="7"/>
      <c r="D33" s="7"/>
      <c r="E33" s="7" t="s">
        <v>394</v>
      </c>
      <c r="F33" s="7"/>
      <c r="G33" s="7"/>
      <c r="H33" s="7"/>
      <c r="I33" s="7"/>
      <c r="J33" s="7"/>
      <c r="K33" s="7"/>
      <c r="L33" s="9" t="s">
        <v>413</v>
      </c>
      <c r="M33" s="27">
        <v>58</v>
      </c>
      <c r="N33" s="27">
        <v>31</v>
      </c>
      <c r="O33" s="27">
        <v>44</v>
      </c>
      <c r="P33" s="27">
        <v>42</v>
      </c>
      <c r="Q33" s="27">
        <v>43</v>
      </c>
      <c r="R33" s="27">
        <v>43</v>
      </c>
      <c r="S33" s="27">
        <v>55</v>
      </c>
      <c r="T33" s="27">
        <v>28</v>
      </c>
      <c r="U33" s="27">
        <v>44</v>
      </c>
    </row>
    <row r="34" spans="1:21" ht="16.5" customHeight="1">
      <c r="A34" s="7"/>
      <c r="B34" s="7"/>
      <c r="C34" s="7"/>
      <c r="D34" s="7"/>
      <c r="E34" s="7" t="s">
        <v>395</v>
      </c>
      <c r="F34" s="7"/>
      <c r="G34" s="7"/>
      <c r="H34" s="7"/>
      <c r="I34" s="7"/>
      <c r="J34" s="7"/>
      <c r="K34" s="7"/>
      <c r="L34" s="9" t="s">
        <v>413</v>
      </c>
      <c r="M34" s="27">
        <v>62</v>
      </c>
      <c r="N34" s="27">
        <v>33</v>
      </c>
      <c r="O34" s="27">
        <v>43</v>
      </c>
      <c r="P34" s="27">
        <v>40</v>
      </c>
      <c r="Q34" s="27">
        <v>38</v>
      </c>
      <c r="R34" s="27">
        <v>43</v>
      </c>
      <c r="S34" s="27">
        <v>43</v>
      </c>
      <c r="T34" s="27">
        <v>25</v>
      </c>
      <c r="U34" s="27">
        <v>43</v>
      </c>
    </row>
    <row r="35" spans="1:21" ht="16.5" customHeight="1">
      <c r="A35" s="7"/>
      <c r="B35" s="7"/>
      <c r="C35" s="7"/>
      <c r="D35" s="7"/>
      <c r="E35" s="7" t="s">
        <v>396</v>
      </c>
      <c r="F35" s="7"/>
      <c r="G35" s="7"/>
      <c r="H35" s="7"/>
      <c r="I35" s="7"/>
      <c r="J35" s="7"/>
      <c r="K35" s="7"/>
      <c r="L35" s="9" t="s">
        <v>413</v>
      </c>
      <c r="M35" s="27">
        <v>55</v>
      </c>
      <c r="N35" s="27">
        <v>30</v>
      </c>
      <c r="O35" s="27">
        <v>43</v>
      </c>
      <c r="P35" s="27">
        <v>37</v>
      </c>
      <c r="Q35" s="27">
        <v>42</v>
      </c>
      <c r="R35" s="27">
        <v>37</v>
      </c>
      <c r="S35" s="27">
        <v>54</v>
      </c>
      <c r="T35" s="27">
        <v>25</v>
      </c>
      <c r="U35" s="27">
        <v>40</v>
      </c>
    </row>
    <row r="36" spans="1:21" ht="16.5" customHeight="1">
      <c r="A36" s="7"/>
      <c r="B36" s="7"/>
      <c r="C36" s="7"/>
      <c r="D36" s="7"/>
      <c r="E36" s="7" t="s">
        <v>397</v>
      </c>
      <c r="F36" s="7"/>
      <c r="G36" s="7"/>
      <c r="H36" s="7"/>
      <c r="I36" s="7"/>
      <c r="J36" s="7"/>
      <c r="K36" s="7"/>
      <c r="L36" s="9" t="s">
        <v>413</v>
      </c>
      <c r="M36" s="27">
        <v>49</v>
      </c>
      <c r="N36" s="27">
        <v>29</v>
      </c>
      <c r="O36" s="27">
        <v>40</v>
      </c>
      <c r="P36" s="27">
        <v>40</v>
      </c>
      <c r="Q36" s="27">
        <v>44</v>
      </c>
      <c r="R36" s="27">
        <v>39</v>
      </c>
      <c r="S36" s="27">
        <v>56</v>
      </c>
      <c r="T36" s="27">
        <v>22</v>
      </c>
      <c r="U36" s="27">
        <v>37</v>
      </c>
    </row>
    <row r="37" spans="1:21" ht="16.5" customHeight="1">
      <c r="A37" s="7"/>
      <c r="B37" s="7"/>
      <c r="C37" s="7"/>
      <c r="D37" s="7"/>
      <c r="E37" s="7" t="s">
        <v>398</v>
      </c>
      <c r="F37" s="7"/>
      <c r="G37" s="7"/>
      <c r="H37" s="7"/>
      <c r="I37" s="7"/>
      <c r="J37" s="7"/>
      <c r="K37" s="7"/>
      <c r="L37" s="9" t="s">
        <v>413</v>
      </c>
      <c r="M37" s="27">
        <v>41</v>
      </c>
      <c r="N37" s="27">
        <v>27</v>
      </c>
      <c r="O37" s="27">
        <v>35</v>
      </c>
      <c r="P37" s="27">
        <v>37</v>
      </c>
      <c r="Q37" s="27">
        <v>47</v>
      </c>
      <c r="R37" s="27">
        <v>35</v>
      </c>
      <c r="S37" s="27">
        <v>57</v>
      </c>
      <c r="T37" s="27">
        <v>22</v>
      </c>
      <c r="U37" s="27">
        <v>35</v>
      </c>
    </row>
    <row r="38" spans="1:21" ht="16.5" customHeight="1">
      <c r="A38" s="7"/>
      <c r="B38" s="7"/>
      <c r="C38" s="7"/>
      <c r="D38" s="7" t="s">
        <v>429</v>
      </c>
      <c r="E38" s="7"/>
      <c r="F38" s="7"/>
      <c r="G38" s="7"/>
      <c r="H38" s="7"/>
      <c r="I38" s="7"/>
      <c r="J38" s="7"/>
      <c r="K38" s="7"/>
      <c r="L38" s="9"/>
      <c r="M38" s="10"/>
      <c r="N38" s="10"/>
      <c r="O38" s="10"/>
      <c r="P38" s="10"/>
      <c r="Q38" s="10"/>
      <c r="R38" s="10"/>
      <c r="S38" s="10"/>
      <c r="T38" s="10"/>
      <c r="U38" s="10"/>
    </row>
    <row r="39" spans="1:21" ht="16.5" customHeight="1">
      <c r="A39" s="7"/>
      <c r="B39" s="7"/>
      <c r="C39" s="7"/>
      <c r="D39" s="7"/>
      <c r="E39" s="7" t="s">
        <v>394</v>
      </c>
      <c r="F39" s="7"/>
      <c r="G39" s="7"/>
      <c r="H39" s="7"/>
      <c r="I39" s="7"/>
      <c r="J39" s="7"/>
      <c r="K39" s="7"/>
      <c r="L39" s="9" t="s">
        <v>413</v>
      </c>
      <c r="M39" s="18">
        <v>330</v>
      </c>
      <c r="N39" s="18">
        <v>157</v>
      </c>
      <c r="O39" s="18">
        <v>293</v>
      </c>
      <c r="P39" s="18">
        <v>207</v>
      </c>
      <c r="Q39" s="18">
        <v>258</v>
      </c>
      <c r="R39" s="18">
        <v>242</v>
      </c>
      <c r="S39" s="18">
        <v>350</v>
      </c>
      <c r="T39" s="18">
        <v>216</v>
      </c>
      <c r="U39" s="18">
        <v>291</v>
      </c>
    </row>
    <row r="40" spans="1:21" ht="16.5" customHeight="1">
      <c r="A40" s="7"/>
      <c r="B40" s="7"/>
      <c r="C40" s="7"/>
      <c r="D40" s="7"/>
      <c r="E40" s="7" t="s">
        <v>395</v>
      </c>
      <c r="F40" s="7"/>
      <c r="G40" s="7"/>
      <c r="H40" s="7"/>
      <c r="I40" s="7"/>
      <c r="J40" s="7"/>
      <c r="K40" s="7"/>
      <c r="L40" s="9" t="s">
        <v>413</v>
      </c>
      <c r="M40" s="18">
        <v>334</v>
      </c>
      <c r="N40" s="18">
        <v>161</v>
      </c>
      <c r="O40" s="18">
        <v>300</v>
      </c>
      <c r="P40" s="18">
        <v>206</v>
      </c>
      <c r="Q40" s="18">
        <v>256</v>
      </c>
      <c r="R40" s="18">
        <v>248</v>
      </c>
      <c r="S40" s="18">
        <v>343</v>
      </c>
      <c r="T40" s="18">
        <v>163</v>
      </c>
      <c r="U40" s="18">
        <v>290</v>
      </c>
    </row>
    <row r="41" spans="1:21" ht="16.5" customHeight="1">
      <c r="A41" s="7"/>
      <c r="B41" s="7"/>
      <c r="C41" s="7"/>
      <c r="D41" s="7"/>
      <c r="E41" s="7" t="s">
        <v>396</v>
      </c>
      <c r="F41" s="7"/>
      <c r="G41" s="7"/>
      <c r="H41" s="7"/>
      <c r="I41" s="7"/>
      <c r="J41" s="7"/>
      <c r="K41" s="7"/>
      <c r="L41" s="9" t="s">
        <v>413</v>
      </c>
      <c r="M41" s="18">
        <v>326</v>
      </c>
      <c r="N41" s="18">
        <v>149</v>
      </c>
      <c r="O41" s="18">
        <v>292</v>
      </c>
      <c r="P41" s="18">
        <v>190</v>
      </c>
      <c r="Q41" s="18">
        <v>273</v>
      </c>
      <c r="R41" s="18">
        <v>226</v>
      </c>
      <c r="S41" s="18">
        <v>342</v>
      </c>
      <c r="T41" s="18">
        <v>155</v>
      </c>
      <c r="U41" s="18">
        <v>255</v>
      </c>
    </row>
    <row r="42" spans="1:21" ht="16.5" customHeight="1">
      <c r="A42" s="7"/>
      <c r="B42" s="7"/>
      <c r="C42" s="7"/>
      <c r="D42" s="7"/>
      <c r="E42" s="7" t="s">
        <v>397</v>
      </c>
      <c r="F42" s="7"/>
      <c r="G42" s="7"/>
      <c r="H42" s="7"/>
      <c r="I42" s="7"/>
      <c r="J42" s="7"/>
      <c r="K42" s="7"/>
      <c r="L42" s="9" t="s">
        <v>413</v>
      </c>
      <c r="M42" s="18">
        <v>322</v>
      </c>
      <c r="N42" s="18">
        <v>144</v>
      </c>
      <c r="O42" s="18">
        <v>274</v>
      </c>
      <c r="P42" s="18">
        <v>207</v>
      </c>
      <c r="Q42" s="18">
        <v>287</v>
      </c>
      <c r="R42" s="18">
        <v>231</v>
      </c>
      <c r="S42" s="18">
        <v>350</v>
      </c>
      <c r="T42" s="18">
        <v>141</v>
      </c>
      <c r="U42" s="18">
        <v>243</v>
      </c>
    </row>
    <row r="43" spans="1:21" ht="16.5" customHeight="1">
      <c r="A43" s="7"/>
      <c r="B43" s="7"/>
      <c r="C43" s="7"/>
      <c r="D43" s="7"/>
      <c r="E43" s="7" t="s">
        <v>398</v>
      </c>
      <c r="F43" s="7"/>
      <c r="G43" s="7"/>
      <c r="H43" s="7"/>
      <c r="I43" s="7"/>
      <c r="J43" s="7"/>
      <c r="K43" s="7"/>
      <c r="L43" s="9" t="s">
        <v>413</v>
      </c>
      <c r="M43" s="18">
        <v>297</v>
      </c>
      <c r="N43" s="18">
        <v>133</v>
      </c>
      <c r="O43" s="18">
        <v>236</v>
      </c>
      <c r="P43" s="18">
        <v>191</v>
      </c>
      <c r="Q43" s="18">
        <v>258</v>
      </c>
      <c r="R43" s="18">
        <v>215</v>
      </c>
      <c r="S43" s="18">
        <v>341</v>
      </c>
      <c r="T43" s="18">
        <v>105</v>
      </c>
      <c r="U43" s="18">
        <v>225</v>
      </c>
    </row>
    <row r="44" spans="1:21" ht="16.5" customHeight="1">
      <c r="A44" s="7"/>
      <c r="B44" s="7"/>
      <c r="C44" s="7" t="s">
        <v>85</v>
      </c>
      <c r="D44" s="7"/>
      <c r="E44" s="7"/>
      <c r="F44" s="7"/>
      <c r="G44" s="7"/>
      <c r="H44" s="7"/>
      <c r="I44" s="7"/>
      <c r="J44" s="7"/>
      <c r="K44" s="7"/>
      <c r="L44" s="9"/>
      <c r="M44" s="10"/>
      <c r="N44" s="10"/>
      <c r="O44" s="10"/>
      <c r="P44" s="10"/>
      <c r="Q44" s="10"/>
      <c r="R44" s="10"/>
      <c r="S44" s="10"/>
      <c r="T44" s="10"/>
      <c r="U44" s="10"/>
    </row>
    <row r="45" spans="1:21" ht="16.5" customHeight="1">
      <c r="A45" s="7"/>
      <c r="B45" s="7"/>
      <c r="C45" s="7"/>
      <c r="D45" s="7" t="s">
        <v>411</v>
      </c>
      <c r="E45" s="7"/>
      <c r="F45" s="7"/>
      <c r="G45" s="7"/>
      <c r="H45" s="7"/>
      <c r="I45" s="7"/>
      <c r="J45" s="7"/>
      <c r="K45" s="7"/>
      <c r="L45" s="9"/>
      <c r="M45" s="10"/>
      <c r="N45" s="10"/>
      <c r="O45" s="10"/>
      <c r="P45" s="10"/>
      <c r="Q45" s="10"/>
      <c r="R45" s="10"/>
      <c r="S45" s="10"/>
      <c r="T45" s="10"/>
      <c r="U45" s="10"/>
    </row>
    <row r="46" spans="1:21" ht="16.5" customHeight="1">
      <c r="A46" s="7"/>
      <c r="B46" s="7"/>
      <c r="C46" s="7"/>
      <c r="D46" s="7"/>
      <c r="E46" s="7" t="s">
        <v>394</v>
      </c>
      <c r="F46" s="7"/>
      <c r="G46" s="7"/>
      <c r="H46" s="7"/>
      <c r="I46" s="7"/>
      <c r="J46" s="7"/>
      <c r="K46" s="7"/>
      <c r="L46" s="9" t="s">
        <v>413</v>
      </c>
      <c r="M46" s="27">
        <v>60</v>
      </c>
      <c r="N46" s="27">
        <v>32</v>
      </c>
      <c r="O46" s="27">
        <v>35</v>
      </c>
      <c r="P46" s="27">
        <v>37</v>
      </c>
      <c r="Q46" s="27">
        <v>41</v>
      </c>
      <c r="R46" s="27">
        <v>47</v>
      </c>
      <c r="S46" s="27">
        <v>36</v>
      </c>
      <c r="T46" s="27">
        <v>45</v>
      </c>
      <c r="U46" s="27">
        <v>43</v>
      </c>
    </row>
    <row r="47" spans="1:21" ht="16.5" customHeight="1">
      <c r="A47" s="7"/>
      <c r="B47" s="7"/>
      <c r="C47" s="7"/>
      <c r="D47" s="7"/>
      <c r="E47" s="7" t="s">
        <v>395</v>
      </c>
      <c r="F47" s="7"/>
      <c r="G47" s="7"/>
      <c r="H47" s="7"/>
      <c r="I47" s="7"/>
      <c r="J47" s="7"/>
      <c r="K47" s="7"/>
      <c r="L47" s="9" t="s">
        <v>413</v>
      </c>
      <c r="M47" s="27">
        <v>58</v>
      </c>
      <c r="N47" s="27">
        <v>34</v>
      </c>
      <c r="O47" s="27">
        <v>35</v>
      </c>
      <c r="P47" s="27">
        <v>36</v>
      </c>
      <c r="Q47" s="27">
        <v>39</v>
      </c>
      <c r="R47" s="27">
        <v>46</v>
      </c>
      <c r="S47" s="27">
        <v>43</v>
      </c>
      <c r="T47" s="27">
        <v>29</v>
      </c>
      <c r="U47" s="27">
        <v>41</v>
      </c>
    </row>
    <row r="48" spans="1:21" ht="16.5" customHeight="1">
      <c r="A48" s="7"/>
      <c r="B48" s="7"/>
      <c r="C48" s="7"/>
      <c r="D48" s="7"/>
      <c r="E48" s="7" t="s">
        <v>396</v>
      </c>
      <c r="F48" s="7"/>
      <c r="G48" s="7"/>
      <c r="H48" s="7"/>
      <c r="I48" s="7"/>
      <c r="J48" s="7"/>
      <c r="K48" s="7"/>
      <c r="L48" s="9" t="s">
        <v>413</v>
      </c>
      <c r="M48" s="27">
        <v>52</v>
      </c>
      <c r="N48" s="27">
        <v>29</v>
      </c>
      <c r="O48" s="27">
        <v>34</v>
      </c>
      <c r="P48" s="27">
        <v>34</v>
      </c>
      <c r="Q48" s="27">
        <v>35</v>
      </c>
      <c r="R48" s="27">
        <v>40</v>
      </c>
      <c r="S48" s="27">
        <v>44</v>
      </c>
      <c r="T48" s="27">
        <v>28</v>
      </c>
      <c r="U48" s="27">
        <v>36</v>
      </c>
    </row>
    <row r="49" spans="1:21" ht="16.5" customHeight="1">
      <c r="A49" s="7"/>
      <c r="B49" s="7"/>
      <c r="C49" s="7"/>
      <c r="D49" s="7"/>
      <c r="E49" s="7" t="s">
        <v>397</v>
      </c>
      <c r="F49" s="7"/>
      <c r="G49" s="7"/>
      <c r="H49" s="7"/>
      <c r="I49" s="7"/>
      <c r="J49" s="7"/>
      <c r="K49" s="7"/>
      <c r="L49" s="9" t="s">
        <v>413</v>
      </c>
      <c r="M49" s="27">
        <v>48</v>
      </c>
      <c r="N49" s="27">
        <v>28</v>
      </c>
      <c r="O49" s="27">
        <v>35</v>
      </c>
      <c r="P49" s="27">
        <v>33</v>
      </c>
      <c r="Q49" s="27">
        <v>42</v>
      </c>
      <c r="R49" s="27">
        <v>43</v>
      </c>
      <c r="S49" s="27">
        <v>50</v>
      </c>
      <c r="T49" s="27">
        <v>28</v>
      </c>
      <c r="U49" s="27">
        <v>35</v>
      </c>
    </row>
    <row r="50" spans="1:21" ht="16.5" customHeight="1">
      <c r="A50" s="7"/>
      <c r="B50" s="7"/>
      <c r="C50" s="7"/>
      <c r="D50" s="7"/>
      <c r="E50" s="7" t="s">
        <v>398</v>
      </c>
      <c r="F50" s="7"/>
      <c r="G50" s="7"/>
      <c r="H50" s="7"/>
      <c r="I50" s="7"/>
      <c r="J50" s="7"/>
      <c r="K50" s="7"/>
      <c r="L50" s="9" t="s">
        <v>413</v>
      </c>
      <c r="M50" s="27">
        <v>42</v>
      </c>
      <c r="N50" s="27">
        <v>26</v>
      </c>
      <c r="O50" s="27">
        <v>30</v>
      </c>
      <c r="P50" s="27">
        <v>33</v>
      </c>
      <c r="Q50" s="27">
        <v>41</v>
      </c>
      <c r="R50" s="27">
        <v>49</v>
      </c>
      <c r="S50" s="27">
        <v>47</v>
      </c>
      <c r="T50" s="27">
        <v>25</v>
      </c>
      <c r="U50" s="27">
        <v>34</v>
      </c>
    </row>
    <row r="51" spans="1:21" ht="16.5" customHeight="1">
      <c r="A51" s="7"/>
      <c r="B51" s="7"/>
      <c r="C51" s="7"/>
      <c r="D51" s="7" t="s">
        <v>429</v>
      </c>
      <c r="E51" s="7"/>
      <c r="F51" s="7"/>
      <c r="G51" s="7"/>
      <c r="H51" s="7"/>
      <c r="I51" s="7"/>
      <c r="J51" s="7"/>
      <c r="K51" s="7"/>
      <c r="L51" s="9"/>
      <c r="M51" s="10"/>
      <c r="N51" s="10"/>
      <c r="O51" s="10"/>
      <c r="P51" s="10"/>
      <c r="Q51" s="10"/>
      <c r="R51" s="10"/>
      <c r="S51" s="10"/>
      <c r="T51" s="10"/>
      <c r="U51" s="10"/>
    </row>
    <row r="52" spans="1:21" ht="16.5" customHeight="1">
      <c r="A52" s="7"/>
      <c r="B52" s="7"/>
      <c r="C52" s="7"/>
      <c r="D52" s="7"/>
      <c r="E52" s="7" t="s">
        <v>394</v>
      </c>
      <c r="F52" s="7"/>
      <c r="G52" s="7"/>
      <c r="H52" s="7"/>
      <c r="I52" s="7"/>
      <c r="J52" s="7"/>
      <c r="K52" s="7"/>
      <c r="L52" s="9" t="s">
        <v>413</v>
      </c>
      <c r="M52" s="18">
        <v>332</v>
      </c>
      <c r="N52" s="18">
        <v>172</v>
      </c>
      <c r="O52" s="18">
        <v>224</v>
      </c>
      <c r="P52" s="18">
        <v>198</v>
      </c>
      <c r="Q52" s="18">
        <v>236</v>
      </c>
      <c r="R52" s="18">
        <v>319</v>
      </c>
      <c r="S52" s="18">
        <v>253</v>
      </c>
      <c r="T52" s="18">
        <v>316</v>
      </c>
      <c r="U52" s="18">
        <v>290</v>
      </c>
    </row>
    <row r="53" spans="1:21" ht="16.5" customHeight="1">
      <c r="A53" s="7"/>
      <c r="B53" s="7"/>
      <c r="C53" s="7"/>
      <c r="D53" s="7"/>
      <c r="E53" s="7" t="s">
        <v>395</v>
      </c>
      <c r="F53" s="7"/>
      <c r="G53" s="7"/>
      <c r="H53" s="7"/>
      <c r="I53" s="7"/>
      <c r="J53" s="7"/>
      <c r="K53" s="7"/>
      <c r="L53" s="9" t="s">
        <v>413</v>
      </c>
      <c r="M53" s="18">
        <v>335</v>
      </c>
      <c r="N53" s="18">
        <v>176</v>
      </c>
      <c r="O53" s="18">
        <v>232</v>
      </c>
      <c r="P53" s="18">
        <v>190</v>
      </c>
      <c r="Q53" s="18">
        <v>244</v>
      </c>
      <c r="R53" s="18">
        <v>306</v>
      </c>
      <c r="S53" s="18">
        <v>284</v>
      </c>
      <c r="T53" s="18">
        <v>201</v>
      </c>
      <c r="U53" s="18">
        <v>281</v>
      </c>
    </row>
    <row r="54" spans="1:21" ht="16.5" customHeight="1">
      <c r="A54" s="7"/>
      <c r="B54" s="7"/>
      <c r="C54" s="7"/>
      <c r="D54" s="7"/>
      <c r="E54" s="7" t="s">
        <v>396</v>
      </c>
      <c r="F54" s="7"/>
      <c r="G54" s="7"/>
      <c r="H54" s="7"/>
      <c r="I54" s="7"/>
      <c r="J54" s="7"/>
      <c r="K54" s="7"/>
      <c r="L54" s="9" t="s">
        <v>413</v>
      </c>
      <c r="M54" s="18">
        <v>326</v>
      </c>
      <c r="N54" s="18">
        <v>164</v>
      </c>
      <c r="O54" s="18">
        <v>216</v>
      </c>
      <c r="P54" s="18">
        <v>182</v>
      </c>
      <c r="Q54" s="18">
        <v>231</v>
      </c>
      <c r="R54" s="18">
        <v>318</v>
      </c>
      <c r="S54" s="18">
        <v>276</v>
      </c>
      <c r="T54" s="18">
        <v>167</v>
      </c>
      <c r="U54" s="18">
        <v>243</v>
      </c>
    </row>
    <row r="55" spans="1:21" ht="16.5" customHeight="1">
      <c r="A55" s="7"/>
      <c r="B55" s="7"/>
      <c r="C55" s="7"/>
      <c r="D55" s="7"/>
      <c r="E55" s="7" t="s">
        <v>397</v>
      </c>
      <c r="F55" s="7"/>
      <c r="G55" s="7"/>
      <c r="H55" s="7"/>
      <c r="I55" s="7"/>
      <c r="J55" s="7"/>
      <c r="K55" s="7"/>
      <c r="L55" s="9" t="s">
        <v>413</v>
      </c>
      <c r="M55" s="18">
        <v>317</v>
      </c>
      <c r="N55" s="18">
        <v>147</v>
      </c>
      <c r="O55" s="18">
        <v>229</v>
      </c>
      <c r="P55" s="18">
        <v>179</v>
      </c>
      <c r="Q55" s="18">
        <v>244</v>
      </c>
      <c r="R55" s="18">
        <v>267</v>
      </c>
      <c r="S55" s="18">
        <v>274</v>
      </c>
      <c r="T55" s="18">
        <v>177</v>
      </c>
      <c r="U55" s="18">
        <v>224</v>
      </c>
    </row>
    <row r="56" spans="1:21" ht="16.5" customHeight="1">
      <c r="A56" s="7"/>
      <c r="B56" s="7"/>
      <c r="C56" s="7"/>
      <c r="D56" s="7"/>
      <c r="E56" s="7" t="s">
        <v>398</v>
      </c>
      <c r="F56" s="7"/>
      <c r="G56" s="7"/>
      <c r="H56" s="7"/>
      <c r="I56" s="7"/>
      <c r="J56" s="7"/>
      <c r="K56" s="7"/>
      <c r="L56" s="9" t="s">
        <v>413</v>
      </c>
      <c r="M56" s="18">
        <v>291</v>
      </c>
      <c r="N56" s="18">
        <v>140</v>
      </c>
      <c r="O56" s="18">
        <v>177</v>
      </c>
      <c r="P56" s="18">
        <v>179</v>
      </c>
      <c r="Q56" s="18">
        <v>235</v>
      </c>
      <c r="R56" s="18">
        <v>226</v>
      </c>
      <c r="S56" s="18">
        <v>280</v>
      </c>
      <c r="T56" s="18">
        <v>173</v>
      </c>
      <c r="U56" s="18">
        <v>218</v>
      </c>
    </row>
    <row r="57" spans="1:21" ht="16.5" customHeight="1">
      <c r="A57" s="7"/>
      <c r="B57" s="7"/>
      <c r="C57" s="7" t="s">
        <v>86</v>
      </c>
      <c r="D57" s="7"/>
      <c r="E57" s="7"/>
      <c r="F57" s="7"/>
      <c r="G57" s="7"/>
      <c r="H57" s="7"/>
      <c r="I57" s="7"/>
      <c r="J57" s="7"/>
      <c r="K57" s="7"/>
      <c r="L57" s="9"/>
      <c r="M57" s="10"/>
      <c r="N57" s="10"/>
      <c r="O57" s="10"/>
      <c r="P57" s="10"/>
      <c r="Q57" s="10"/>
      <c r="R57" s="10"/>
      <c r="S57" s="10"/>
      <c r="T57" s="10"/>
      <c r="U57" s="10"/>
    </row>
    <row r="58" spans="1:21" ht="16.5" customHeight="1">
      <c r="A58" s="7"/>
      <c r="B58" s="7"/>
      <c r="C58" s="7"/>
      <c r="D58" s="7" t="s">
        <v>411</v>
      </c>
      <c r="E58" s="7"/>
      <c r="F58" s="7"/>
      <c r="G58" s="7"/>
      <c r="H58" s="7"/>
      <c r="I58" s="7"/>
      <c r="J58" s="7"/>
      <c r="K58" s="7"/>
      <c r="L58" s="9"/>
      <c r="M58" s="10"/>
      <c r="N58" s="10"/>
      <c r="O58" s="10"/>
      <c r="P58" s="10"/>
      <c r="Q58" s="10"/>
      <c r="R58" s="10"/>
      <c r="S58" s="10"/>
      <c r="T58" s="10"/>
      <c r="U58" s="10"/>
    </row>
    <row r="59" spans="1:21" ht="16.5" customHeight="1">
      <c r="A59" s="7"/>
      <c r="B59" s="7"/>
      <c r="C59" s="7"/>
      <c r="D59" s="7"/>
      <c r="E59" s="7" t="s">
        <v>394</v>
      </c>
      <c r="F59" s="7"/>
      <c r="G59" s="7"/>
      <c r="H59" s="7"/>
      <c r="I59" s="7"/>
      <c r="J59" s="7"/>
      <c r="K59" s="7"/>
      <c r="L59" s="9" t="s">
        <v>413</v>
      </c>
      <c r="M59" s="27">
        <v>62</v>
      </c>
      <c r="N59" s="27">
        <v>34</v>
      </c>
      <c r="O59" s="27">
        <v>31</v>
      </c>
      <c r="P59" s="27">
        <v>30</v>
      </c>
      <c r="Q59" s="27">
        <v>40</v>
      </c>
      <c r="R59" s="27">
        <v>67</v>
      </c>
      <c r="S59" s="25" t="s">
        <v>144</v>
      </c>
      <c r="T59" s="27">
        <v>43</v>
      </c>
      <c r="U59" s="27">
        <v>43</v>
      </c>
    </row>
    <row r="60" spans="1:21" ht="16.5" customHeight="1">
      <c r="A60" s="7"/>
      <c r="B60" s="7"/>
      <c r="C60" s="7"/>
      <c r="D60" s="7"/>
      <c r="E60" s="7" t="s">
        <v>395</v>
      </c>
      <c r="F60" s="7"/>
      <c r="G60" s="7"/>
      <c r="H60" s="7"/>
      <c r="I60" s="7"/>
      <c r="J60" s="7"/>
      <c r="K60" s="7"/>
      <c r="L60" s="9" t="s">
        <v>413</v>
      </c>
      <c r="M60" s="27">
        <v>59</v>
      </c>
      <c r="N60" s="27">
        <v>32</v>
      </c>
      <c r="O60" s="27">
        <v>32</v>
      </c>
      <c r="P60" s="27">
        <v>34</v>
      </c>
      <c r="Q60" s="27">
        <v>40</v>
      </c>
      <c r="R60" s="27">
        <v>63</v>
      </c>
      <c r="S60" s="25" t="s">
        <v>144</v>
      </c>
      <c r="T60" s="27">
        <v>32</v>
      </c>
      <c r="U60" s="27">
        <v>41</v>
      </c>
    </row>
    <row r="61" spans="1:21" ht="16.5" customHeight="1">
      <c r="A61" s="7"/>
      <c r="B61" s="7"/>
      <c r="C61" s="7"/>
      <c r="D61" s="7"/>
      <c r="E61" s="7" t="s">
        <v>396</v>
      </c>
      <c r="F61" s="7"/>
      <c r="G61" s="7"/>
      <c r="H61" s="7"/>
      <c r="I61" s="7"/>
      <c r="J61" s="7"/>
      <c r="K61" s="7"/>
      <c r="L61" s="9" t="s">
        <v>413</v>
      </c>
      <c r="M61" s="27">
        <v>52</v>
      </c>
      <c r="N61" s="27">
        <v>29</v>
      </c>
      <c r="O61" s="27">
        <v>33</v>
      </c>
      <c r="P61" s="27">
        <v>30</v>
      </c>
      <c r="Q61" s="27">
        <v>37</v>
      </c>
      <c r="R61" s="27">
        <v>63</v>
      </c>
      <c r="S61" s="25" t="s">
        <v>144</v>
      </c>
      <c r="T61" s="27">
        <v>28</v>
      </c>
      <c r="U61" s="27">
        <v>36</v>
      </c>
    </row>
    <row r="62" spans="1:21" ht="16.5" customHeight="1">
      <c r="A62" s="7"/>
      <c r="B62" s="7"/>
      <c r="C62" s="7"/>
      <c r="D62" s="7"/>
      <c r="E62" s="7" t="s">
        <v>397</v>
      </c>
      <c r="F62" s="7"/>
      <c r="G62" s="7"/>
      <c r="H62" s="7"/>
      <c r="I62" s="7"/>
      <c r="J62" s="7"/>
      <c r="K62" s="7"/>
      <c r="L62" s="9" t="s">
        <v>413</v>
      </c>
      <c r="M62" s="27">
        <v>49</v>
      </c>
      <c r="N62" s="27">
        <v>29</v>
      </c>
      <c r="O62" s="27">
        <v>33</v>
      </c>
      <c r="P62" s="27">
        <v>30</v>
      </c>
      <c r="Q62" s="27">
        <v>43</v>
      </c>
      <c r="R62" s="27">
        <v>61</v>
      </c>
      <c r="S62" s="25" t="s">
        <v>144</v>
      </c>
      <c r="T62" s="27">
        <v>25</v>
      </c>
      <c r="U62" s="27">
        <v>35</v>
      </c>
    </row>
    <row r="63" spans="1:21" ht="16.5" customHeight="1">
      <c r="A63" s="7"/>
      <c r="B63" s="7"/>
      <c r="C63" s="7"/>
      <c r="D63" s="7"/>
      <c r="E63" s="7" t="s">
        <v>398</v>
      </c>
      <c r="F63" s="7"/>
      <c r="G63" s="7"/>
      <c r="H63" s="7"/>
      <c r="I63" s="7"/>
      <c r="J63" s="7"/>
      <c r="K63" s="7"/>
      <c r="L63" s="9" t="s">
        <v>413</v>
      </c>
      <c r="M63" s="27">
        <v>41</v>
      </c>
      <c r="N63" s="27">
        <v>27</v>
      </c>
      <c r="O63" s="27">
        <v>29</v>
      </c>
      <c r="P63" s="27">
        <v>29</v>
      </c>
      <c r="Q63" s="27">
        <v>42</v>
      </c>
      <c r="R63" s="27">
        <v>58</v>
      </c>
      <c r="S63" s="25" t="s">
        <v>144</v>
      </c>
      <c r="T63" s="27">
        <v>28</v>
      </c>
      <c r="U63" s="27">
        <v>32</v>
      </c>
    </row>
    <row r="64" spans="1:21" ht="16.5" customHeight="1">
      <c r="A64" s="7"/>
      <c r="B64" s="7"/>
      <c r="C64" s="7"/>
      <c r="D64" s="7" t="s">
        <v>429</v>
      </c>
      <c r="E64" s="7"/>
      <c r="F64" s="7"/>
      <c r="G64" s="7"/>
      <c r="H64" s="7"/>
      <c r="I64" s="7"/>
      <c r="J64" s="7"/>
      <c r="K64" s="7"/>
      <c r="L64" s="9"/>
      <c r="M64" s="10"/>
      <c r="N64" s="10"/>
      <c r="O64" s="10"/>
      <c r="P64" s="10"/>
      <c r="Q64" s="10"/>
      <c r="R64" s="10"/>
      <c r="S64" s="10"/>
      <c r="T64" s="10"/>
      <c r="U64" s="10"/>
    </row>
    <row r="65" spans="1:21" ht="16.5" customHeight="1">
      <c r="A65" s="7"/>
      <c r="B65" s="7"/>
      <c r="C65" s="7"/>
      <c r="D65" s="7"/>
      <c r="E65" s="7" t="s">
        <v>394</v>
      </c>
      <c r="F65" s="7"/>
      <c r="G65" s="7"/>
      <c r="H65" s="7"/>
      <c r="I65" s="7"/>
      <c r="J65" s="7"/>
      <c r="K65" s="7"/>
      <c r="L65" s="9" t="s">
        <v>413</v>
      </c>
      <c r="M65" s="18">
        <v>334</v>
      </c>
      <c r="N65" s="18">
        <v>183</v>
      </c>
      <c r="O65" s="18">
        <v>180</v>
      </c>
      <c r="P65" s="18">
        <v>169</v>
      </c>
      <c r="Q65" s="18">
        <v>230</v>
      </c>
      <c r="R65" s="18">
        <v>448</v>
      </c>
      <c r="S65" s="25" t="s">
        <v>144</v>
      </c>
      <c r="T65" s="18">
        <v>312</v>
      </c>
      <c r="U65" s="18">
        <v>294</v>
      </c>
    </row>
    <row r="66" spans="1:21" ht="16.5" customHeight="1">
      <c r="A66" s="7"/>
      <c r="B66" s="7"/>
      <c r="C66" s="7"/>
      <c r="D66" s="7"/>
      <c r="E66" s="7" t="s">
        <v>395</v>
      </c>
      <c r="F66" s="7"/>
      <c r="G66" s="7"/>
      <c r="H66" s="7"/>
      <c r="I66" s="7"/>
      <c r="J66" s="7"/>
      <c r="K66" s="7"/>
      <c r="L66" s="9" t="s">
        <v>413</v>
      </c>
      <c r="M66" s="18">
        <v>336</v>
      </c>
      <c r="N66" s="18">
        <v>181</v>
      </c>
      <c r="O66" s="18">
        <v>192</v>
      </c>
      <c r="P66" s="18">
        <v>170</v>
      </c>
      <c r="Q66" s="18">
        <v>248</v>
      </c>
      <c r="R66" s="18">
        <v>432</v>
      </c>
      <c r="S66" s="25" t="s">
        <v>144</v>
      </c>
      <c r="T66" s="18">
        <v>199</v>
      </c>
      <c r="U66" s="18">
        <v>282</v>
      </c>
    </row>
    <row r="67" spans="1:21" ht="16.5" customHeight="1">
      <c r="A67" s="7"/>
      <c r="B67" s="7"/>
      <c r="C67" s="7"/>
      <c r="D67" s="7"/>
      <c r="E67" s="7" t="s">
        <v>396</v>
      </c>
      <c r="F67" s="7"/>
      <c r="G67" s="7"/>
      <c r="H67" s="7"/>
      <c r="I67" s="7"/>
      <c r="J67" s="7"/>
      <c r="K67" s="7"/>
      <c r="L67" s="9" t="s">
        <v>413</v>
      </c>
      <c r="M67" s="18">
        <v>327</v>
      </c>
      <c r="N67" s="18">
        <v>174</v>
      </c>
      <c r="O67" s="18">
        <v>167</v>
      </c>
      <c r="P67" s="18">
        <v>153</v>
      </c>
      <c r="Q67" s="18">
        <v>222</v>
      </c>
      <c r="R67" s="18">
        <v>462</v>
      </c>
      <c r="S67" s="25" t="s">
        <v>144</v>
      </c>
      <c r="T67" s="18">
        <v>175</v>
      </c>
      <c r="U67" s="18">
        <v>241</v>
      </c>
    </row>
    <row r="68" spans="1:21" ht="16.5" customHeight="1">
      <c r="A68" s="7"/>
      <c r="B68" s="7"/>
      <c r="C68" s="7"/>
      <c r="D68" s="7"/>
      <c r="E68" s="7" t="s">
        <v>397</v>
      </c>
      <c r="F68" s="7"/>
      <c r="G68" s="7"/>
      <c r="H68" s="7"/>
      <c r="I68" s="7"/>
      <c r="J68" s="7"/>
      <c r="K68" s="7"/>
      <c r="L68" s="9" t="s">
        <v>413</v>
      </c>
      <c r="M68" s="18">
        <v>322</v>
      </c>
      <c r="N68" s="18">
        <v>166</v>
      </c>
      <c r="O68" s="18">
        <v>170</v>
      </c>
      <c r="P68" s="18">
        <v>159</v>
      </c>
      <c r="Q68" s="18">
        <v>232</v>
      </c>
      <c r="R68" s="18">
        <v>386</v>
      </c>
      <c r="S68" s="25" t="s">
        <v>144</v>
      </c>
      <c r="T68" s="18">
        <v>237</v>
      </c>
      <c r="U68" s="18">
        <v>224</v>
      </c>
    </row>
    <row r="69" spans="1:21" ht="16.5" customHeight="1">
      <c r="A69" s="7"/>
      <c r="B69" s="7"/>
      <c r="C69" s="7"/>
      <c r="D69" s="7"/>
      <c r="E69" s="7" t="s">
        <v>398</v>
      </c>
      <c r="F69" s="7"/>
      <c r="G69" s="7"/>
      <c r="H69" s="7"/>
      <c r="I69" s="7"/>
      <c r="J69" s="7"/>
      <c r="K69" s="7"/>
      <c r="L69" s="9" t="s">
        <v>413</v>
      </c>
      <c r="M69" s="18">
        <v>287</v>
      </c>
      <c r="N69" s="18">
        <v>153</v>
      </c>
      <c r="O69" s="18">
        <v>142</v>
      </c>
      <c r="P69" s="18">
        <v>158</v>
      </c>
      <c r="Q69" s="18">
        <v>221</v>
      </c>
      <c r="R69" s="18">
        <v>293</v>
      </c>
      <c r="S69" s="25" t="s">
        <v>144</v>
      </c>
      <c r="T69" s="18">
        <v>197</v>
      </c>
      <c r="U69" s="18">
        <v>204</v>
      </c>
    </row>
    <row r="70" spans="1:21" ht="16.5" customHeight="1">
      <c r="A70" s="7"/>
      <c r="B70" s="7"/>
      <c r="C70" s="7" t="s">
        <v>87</v>
      </c>
      <c r="D70" s="7"/>
      <c r="E70" s="7"/>
      <c r="F70" s="7"/>
      <c r="G70" s="7"/>
      <c r="H70" s="7"/>
      <c r="I70" s="7"/>
      <c r="J70" s="7"/>
      <c r="K70" s="7"/>
      <c r="L70" s="9"/>
      <c r="M70" s="10"/>
      <c r="N70" s="10"/>
      <c r="O70" s="10"/>
      <c r="P70" s="10"/>
      <c r="Q70" s="10"/>
      <c r="R70" s="10"/>
      <c r="S70" s="10"/>
      <c r="T70" s="10"/>
      <c r="U70" s="10"/>
    </row>
    <row r="71" spans="1:21" ht="16.5" customHeight="1">
      <c r="A71" s="7"/>
      <c r="B71" s="7"/>
      <c r="C71" s="7"/>
      <c r="D71" s="7" t="s">
        <v>411</v>
      </c>
      <c r="E71" s="7"/>
      <c r="F71" s="7"/>
      <c r="G71" s="7"/>
      <c r="H71" s="7"/>
      <c r="I71" s="7"/>
      <c r="J71" s="7"/>
      <c r="K71" s="7"/>
      <c r="L71" s="9"/>
      <c r="M71" s="10"/>
      <c r="N71" s="10"/>
      <c r="O71" s="10"/>
      <c r="P71" s="10"/>
      <c r="Q71" s="10"/>
      <c r="R71" s="10"/>
      <c r="S71" s="10"/>
      <c r="T71" s="10"/>
      <c r="U71" s="10"/>
    </row>
    <row r="72" spans="1:21" ht="16.5" customHeight="1">
      <c r="A72" s="7"/>
      <c r="B72" s="7"/>
      <c r="C72" s="7"/>
      <c r="D72" s="7"/>
      <c r="E72" s="7" t="s">
        <v>394</v>
      </c>
      <c r="F72" s="7"/>
      <c r="G72" s="7"/>
      <c r="H72" s="7"/>
      <c r="I72" s="7"/>
      <c r="J72" s="7"/>
      <c r="K72" s="7"/>
      <c r="L72" s="9" t="s">
        <v>413</v>
      </c>
      <c r="M72" s="27">
        <v>62</v>
      </c>
      <c r="N72" s="27">
        <v>33</v>
      </c>
      <c r="O72" s="27">
        <v>28</v>
      </c>
      <c r="P72" s="27">
        <v>29</v>
      </c>
      <c r="Q72" s="27">
        <v>37</v>
      </c>
      <c r="R72" s="27">
        <v>56</v>
      </c>
      <c r="S72" s="27">
        <v>28</v>
      </c>
      <c r="T72" s="27">
        <v>49</v>
      </c>
      <c r="U72" s="27">
        <v>41</v>
      </c>
    </row>
    <row r="73" spans="1:21" ht="16.5" customHeight="1">
      <c r="A73" s="7"/>
      <c r="B73" s="7"/>
      <c r="C73" s="7"/>
      <c r="D73" s="7"/>
      <c r="E73" s="7" t="s">
        <v>395</v>
      </c>
      <c r="F73" s="7"/>
      <c r="G73" s="7"/>
      <c r="H73" s="7"/>
      <c r="I73" s="7"/>
      <c r="J73" s="7"/>
      <c r="K73" s="7"/>
      <c r="L73" s="9" t="s">
        <v>413</v>
      </c>
      <c r="M73" s="27">
        <v>58</v>
      </c>
      <c r="N73" s="27">
        <v>32</v>
      </c>
      <c r="O73" s="27">
        <v>29</v>
      </c>
      <c r="P73" s="27">
        <v>33</v>
      </c>
      <c r="Q73" s="27">
        <v>37</v>
      </c>
      <c r="R73" s="27">
        <v>58</v>
      </c>
      <c r="S73" s="27">
        <v>34</v>
      </c>
      <c r="T73" s="27">
        <v>34</v>
      </c>
      <c r="U73" s="27">
        <v>39</v>
      </c>
    </row>
    <row r="74" spans="1:21" ht="16.5" customHeight="1">
      <c r="A74" s="7"/>
      <c r="B74" s="7"/>
      <c r="C74" s="7"/>
      <c r="D74" s="7"/>
      <c r="E74" s="7" t="s">
        <v>396</v>
      </c>
      <c r="F74" s="7"/>
      <c r="G74" s="7"/>
      <c r="H74" s="7"/>
      <c r="I74" s="7"/>
      <c r="J74" s="7"/>
      <c r="K74" s="7"/>
      <c r="L74" s="9" t="s">
        <v>413</v>
      </c>
      <c r="M74" s="27">
        <v>51</v>
      </c>
      <c r="N74" s="27">
        <v>29</v>
      </c>
      <c r="O74" s="27">
        <v>28</v>
      </c>
      <c r="P74" s="27">
        <v>28</v>
      </c>
      <c r="Q74" s="27">
        <v>36</v>
      </c>
      <c r="R74" s="27">
        <v>50</v>
      </c>
      <c r="S74" s="27">
        <v>40</v>
      </c>
      <c r="T74" s="27">
        <v>32</v>
      </c>
      <c r="U74" s="27">
        <v>34</v>
      </c>
    </row>
    <row r="75" spans="1:21" ht="16.5" customHeight="1">
      <c r="A75" s="7"/>
      <c r="B75" s="7"/>
      <c r="C75" s="7"/>
      <c r="D75" s="7"/>
      <c r="E75" s="7" t="s">
        <v>397</v>
      </c>
      <c r="F75" s="7"/>
      <c r="G75" s="7"/>
      <c r="H75" s="7"/>
      <c r="I75" s="7"/>
      <c r="J75" s="7"/>
      <c r="K75" s="7"/>
      <c r="L75" s="9" t="s">
        <v>413</v>
      </c>
      <c r="M75" s="27">
        <v>48</v>
      </c>
      <c r="N75" s="27">
        <v>28</v>
      </c>
      <c r="O75" s="27">
        <v>28</v>
      </c>
      <c r="P75" s="27">
        <v>28</v>
      </c>
      <c r="Q75" s="27">
        <v>41</v>
      </c>
      <c r="R75" s="27">
        <v>49</v>
      </c>
      <c r="S75" s="27">
        <v>43</v>
      </c>
      <c r="T75" s="27">
        <v>29</v>
      </c>
      <c r="U75" s="27">
        <v>33</v>
      </c>
    </row>
    <row r="76" spans="1:21" ht="16.5" customHeight="1">
      <c r="A76" s="7"/>
      <c r="B76" s="7"/>
      <c r="C76" s="7"/>
      <c r="D76" s="7"/>
      <c r="E76" s="7" t="s">
        <v>398</v>
      </c>
      <c r="F76" s="7"/>
      <c r="G76" s="7"/>
      <c r="H76" s="7"/>
      <c r="I76" s="7"/>
      <c r="J76" s="7"/>
      <c r="K76" s="7"/>
      <c r="L76" s="9" t="s">
        <v>413</v>
      </c>
      <c r="M76" s="27">
        <v>37</v>
      </c>
      <c r="N76" s="27">
        <v>27</v>
      </c>
      <c r="O76" s="27">
        <v>24</v>
      </c>
      <c r="P76" s="27">
        <v>28</v>
      </c>
      <c r="Q76" s="27">
        <v>37</v>
      </c>
      <c r="R76" s="27">
        <v>46</v>
      </c>
      <c r="S76" s="27">
        <v>41</v>
      </c>
      <c r="T76" s="27">
        <v>34</v>
      </c>
      <c r="U76" s="27">
        <v>30</v>
      </c>
    </row>
    <row r="77" spans="1:21" ht="16.5" customHeight="1">
      <c r="A77" s="7"/>
      <c r="B77" s="7"/>
      <c r="C77" s="7"/>
      <c r="D77" s="7" t="s">
        <v>429</v>
      </c>
      <c r="E77" s="7"/>
      <c r="F77" s="7"/>
      <c r="G77" s="7"/>
      <c r="H77" s="7"/>
      <c r="I77" s="7"/>
      <c r="J77" s="7"/>
      <c r="K77" s="7"/>
      <c r="L77" s="9"/>
      <c r="M77" s="10"/>
      <c r="N77" s="10"/>
      <c r="O77" s="10"/>
      <c r="P77" s="10"/>
      <c r="Q77" s="10"/>
      <c r="R77" s="10"/>
      <c r="S77" s="10"/>
      <c r="T77" s="10"/>
      <c r="U77" s="10"/>
    </row>
    <row r="78" spans="1:21" ht="16.5" customHeight="1">
      <c r="A78" s="7"/>
      <c r="B78" s="7"/>
      <c r="C78" s="7"/>
      <c r="D78" s="7"/>
      <c r="E78" s="7" t="s">
        <v>394</v>
      </c>
      <c r="F78" s="7"/>
      <c r="G78" s="7"/>
      <c r="H78" s="7"/>
      <c r="I78" s="7"/>
      <c r="J78" s="7"/>
      <c r="K78" s="7"/>
      <c r="L78" s="9" t="s">
        <v>413</v>
      </c>
      <c r="M78" s="18">
        <v>336</v>
      </c>
      <c r="N78" s="18">
        <v>189</v>
      </c>
      <c r="O78" s="18">
        <v>168</v>
      </c>
      <c r="P78" s="18">
        <v>148</v>
      </c>
      <c r="Q78" s="18">
        <v>212</v>
      </c>
      <c r="R78" s="18">
        <v>428</v>
      </c>
      <c r="S78" s="18">
        <v>171</v>
      </c>
      <c r="T78" s="18">
        <v>291</v>
      </c>
      <c r="U78" s="18">
        <v>290</v>
      </c>
    </row>
    <row r="79" spans="1:21" ht="16.5" customHeight="1">
      <c r="A79" s="7"/>
      <c r="B79" s="7"/>
      <c r="C79" s="7"/>
      <c r="D79" s="7"/>
      <c r="E79" s="7" t="s">
        <v>395</v>
      </c>
      <c r="F79" s="7"/>
      <c r="G79" s="7"/>
      <c r="H79" s="7"/>
      <c r="I79" s="7"/>
      <c r="J79" s="7"/>
      <c r="K79" s="7"/>
      <c r="L79" s="9" t="s">
        <v>413</v>
      </c>
      <c r="M79" s="18">
        <v>339</v>
      </c>
      <c r="N79" s="18">
        <v>187</v>
      </c>
      <c r="O79" s="18">
        <v>176</v>
      </c>
      <c r="P79" s="18">
        <v>159</v>
      </c>
      <c r="Q79" s="18">
        <v>217</v>
      </c>
      <c r="R79" s="18">
        <v>407</v>
      </c>
      <c r="S79" s="18">
        <v>182</v>
      </c>
      <c r="T79" s="18">
        <v>225</v>
      </c>
      <c r="U79" s="18">
        <v>279</v>
      </c>
    </row>
    <row r="80" spans="1:21" ht="16.5" customHeight="1">
      <c r="A80" s="7"/>
      <c r="B80" s="7"/>
      <c r="C80" s="7"/>
      <c r="D80" s="7"/>
      <c r="E80" s="7" t="s">
        <v>396</v>
      </c>
      <c r="F80" s="7"/>
      <c r="G80" s="7"/>
      <c r="H80" s="7"/>
      <c r="I80" s="7"/>
      <c r="J80" s="7"/>
      <c r="K80" s="7"/>
      <c r="L80" s="9" t="s">
        <v>413</v>
      </c>
      <c r="M80" s="18">
        <v>329</v>
      </c>
      <c r="N80" s="18">
        <v>184</v>
      </c>
      <c r="O80" s="18">
        <v>149</v>
      </c>
      <c r="P80" s="18">
        <v>146</v>
      </c>
      <c r="Q80" s="18">
        <v>203</v>
      </c>
      <c r="R80" s="18">
        <v>486</v>
      </c>
      <c r="S80" s="18">
        <v>213</v>
      </c>
      <c r="T80" s="18">
        <v>167</v>
      </c>
      <c r="U80" s="18">
        <v>236</v>
      </c>
    </row>
    <row r="81" spans="1:21" ht="16.5" customHeight="1">
      <c r="A81" s="7"/>
      <c r="B81" s="7"/>
      <c r="C81" s="7"/>
      <c r="D81" s="7"/>
      <c r="E81" s="7" t="s">
        <v>397</v>
      </c>
      <c r="F81" s="7"/>
      <c r="G81" s="7"/>
      <c r="H81" s="7"/>
      <c r="I81" s="7"/>
      <c r="J81" s="7"/>
      <c r="K81" s="7"/>
      <c r="L81" s="9" t="s">
        <v>413</v>
      </c>
      <c r="M81" s="18">
        <v>319</v>
      </c>
      <c r="N81" s="18">
        <v>174</v>
      </c>
      <c r="O81" s="18">
        <v>149</v>
      </c>
      <c r="P81" s="18">
        <v>145</v>
      </c>
      <c r="Q81" s="18">
        <v>211</v>
      </c>
      <c r="R81" s="18">
        <v>333</v>
      </c>
      <c r="S81" s="18">
        <v>206</v>
      </c>
      <c r="T81" s="18">
        <v>211</v>
      </c>
      <c r="U81" s="18">
        <v>213</v>
      </c>
    </row>
    <row r="82" spans="1:21" ht="16.5" customHeight="1">
      <c r="A82" s="7"/>
      <c r="B82" s="7"/>
      <c r="C82" s="7"/>
      <c r="D82" s="7"/>
      <c r="E82" s="7" t="s">
        <v>398</v>
      </c>
      <c r="F82" s="7"/>
      <c r="G82" s="7"/>
      <c r="H82" s="7"/>
      <c r="I82" s="7"/>
      <c r="J82" s="7"/>
      <c r="K82" s="7"/>
      <c r="L82" s="9" t="s">
        <v>413</v>
      </c>
      <c r="M82" s="18">
        <v>274</v>
      </c>
      <c r="N82" s="18">
        <v>156</v>
      </c>
      <c r="O82" s="18">
        <v>113</v>
      </c>
      <c r="P82" s="18">
        <v>142</v>
      </c>
      <c r="Q82" s="18">
        <v>175</v>
      </c>
      <c r="R82" s="18">
        <v>271</v>
      </c>
      <c r="S82" s="18">
        <v>212</v>
      </c>
      <c r="T82" s="18">
        <v>210</v>
      </c>
      <c r="U82" s="18">
        <v>194</v>
      </c>
    </row>
    <row r="83" spans="1:21" ht="16.5" customHeight="1">
      <c r="A83" s="7"/>
      <c r="B83" s="7"/>
      <c r="C83" s="7" t="s">
        <v>88</v>
      </c>
      <c r="D83" s="7"/>
      <c r="E83" s="7"/>
      <c r="F83" s="7"/>
      <c r="G83" s="7"/>
      <c r="H83" s="7"/>
      <c r="I83" s="7"/>
      <c r="J83" s="7"/>
      <c r="K83" s="7"/>
      <c r="L83" s="9"/>
      <c r="M83" s="10"/>
      <c r="N83" s="10"/>
      <c r="O83" s="10"/>
      <c r="P83" s="10"/>
      <c r="Q83" s="10"/>
      <c r="R83" s="10"/>
      <c r="S83" s="10"/>
      <c r="T83" s="10"/>
      <c r="U83" s="10"/>
    </row>
    <row r="84" spans="1:21" ht="16.5" customHeight="1">
      <c r="A84" s="7"/>
      <c r="B84" s="7"/>
      <c r="C84" s="7"/>
      <c r="D84" s="7" t="s">
        <v>411</v>
      </c>
      <c r="E84" s="7"/>
      <c r="F84" s="7"/>
      <c r="G84" s="7"/>
      <c r="H84" s="7"/>
      <c r="I84" s="7"/>
      <c r="J84" s="7"/>
      <c r="K84" s="7"/>
      <c r="L84" s="9"/>
      <c r="M84" s="10"/>
      <c r="N84" s="10"/>
      <c r="O84" s="10"/>
      <c r="P84" s="10"/>
      <c r="Q84" s="10"/>
      <c r="R84" s="10"/>
      <c r="S84" s="10"/>
      <c r="T84" s="10"/>
      <c r="U84" s="10"/>
    </row>
    <row r="85" spans="1:21" ht="16.5" customHeight="1">
      <c r="A85" s="7"/>
      <c r="B85" s="7"/>
      <c r="C85" s="7"/>
      <c r="D85" s="7"/>
      <c r="E85" s="7" t="s">
        <v>394</v>
      </c>
      <c r="F85" s="7"/>
      <c r="G85" s="7"/>
      <c r="H85" s="7"/>
      <c r="I85" s="7"/>
      <c r="J85" s="7"/>
      <c r="K85" s="7"/>
      <c r="L85" s="9" t="s">
        <v>413</v>
      </c>
      <c r="M85" s="27">
        <v>56</v>
      </c>
      <c r="N85" s="27">
        <v>39</v>
      </c>
      <c r="O85" s="27">
        <v>29</v>
      </c>
      <c r="P85" s="27">
        <v>29</v>
      </c>
      <c r="Q85" s="27">
        <v>35</v>
      </c>
      <c r="R85" s="27">
        <v>47</v>
      </c>
      <c r="S85" s="27">
        <v>38</v>
      </c>
      <c r="T85" s="27">
        <v>54</v>
      </c>
      <c r="U85" s="27">
        <v>42</v>
      </c>
    </row>
    <row r="86" spans="1:21" ht="16.5" customHeight="1">
      <c r="A86" s="7"/>
      <c r="B86" s="7"/>
      <c r="C86" s="7"/>
      <c r="D86" s="7"/>
      <c r="E86" s="7" t="s">
        <v>395</v>
      </c>
      <c r="F86" s="7"/>
      <c r="G86" s="7"/>
      <c r="H86" s="7"/>
      <c r="I86" s="7"/>
      <c r="J86" s="7"/>
      <c r="K86" s="7"/>
      <c r="L86" s="9" t="s">
        <v>413</v>
      </c>
      <c r="M86" s="27">
        <v>55</v>
      </c>
      <c r="N86" s="27">
        <v>36</v>
      </c>
      <c r="O86" s="27">
        <v>28</v>
      </c>
      <c r="P86" s="27">
        <v>32</v>
      </c>
      <c r="Q86" s="27">
        <v>36</v>
      </c>
      <c r="R86" s="27">
        <v>47</v>
      </c>
      <c r="S86" s="27">
        <v>42</v>
      </c>
      <c r="T86" s="27">
        <v>35</v>
      </c>
      <c r="U86" s="27">
        <v>39</v>
      </c>
    </row>
    <row r="87" spans="1:21" ht="16.5" customHeight="1">
      <c r="A87" s="7"/>
      <c r="B87" s="7"/>
      <c r="C87" s="7"/>
      <c r="D87" s="7"/>
      <c r="E87" s="7" t="s">
        <v>396</v>
      </c>
      <c r="F87" s="7"/>
      <c r="G87" s="7"/>
      <c r="H87" s="7"/>
      <c r="I87" s="7"/>
      <c r="J87" s="7"/>
      <c r="K87" s="7"/>
      <c r="L87" s="9" t="s">
        <v>413</v>
      </c>
      <c r="M87" s="27">
        <v>48</v>
      </c>
      <c r="N87" s="27">
        <v>36</v>
      </c>
      <c r="O87" s="27">
        <v>28</v>
      </c>
      <c r="P87" s="27">
        <v>29</v>
      </c>
      <c r="Q87" s="27">
        <v>34</v>
      </c>
      <c r="R87" s="27">
        <v>42</v>
      </c>
      <c r="S87" s="27">
        <v>47</v>
      </c>
      <c r="T87" s="27">
        <v>34</v>
      </c>
      <c r="U87" s="27">
        <v>35</v>
      </c>
    </row>
    <row r="88" spans="1:21" ht="16.5" customHeight="1">
      <c r="A88" s="7"/>
      <c r="B88" s="7"/>
      <c r="C88" s="7"/>
      <c r="D88" s="7"/>
      <c r="E88" s="7" t="s">
        <v>397</v>
      </c>
      <c r="F88" s="7"/>
      <c r="G88" s="7"/>
      <c r="H88" s="7"/>
      <c r="I88" s="7"/>
      <c r="J88" s="7"/>
      <c r="K88" s="7"/>
      <c r="L88" s="9" t="s">
        <v>413</v>
      </c>
      <c r="M88" s="27">
        <v>44</v>
      </c>
      <c r="N88" s="27">
        <v>34</v>
      </c>
      <c r="O88" s="27">
        <v>28</v>
      </c>
      <c r="P88" s="27">
        <v>28</v>
      </c>
      <c r="Q88" s="27">
        <v>38</v>
      </c>
      <c r="R88" s="27">
        <v>40</v>
      </c>
      <c r="S88" s="27">
        <v>49</v>
      </c>
      <c r="T88" s="27">
        <v>35</v>
      </c>
      <c r="U88" s="27">
        <v>35</v>
      </c>
    </row>
    <row r="89" spans="1:21" ht="16.5" customHeight="1">
      <c r="A89" s="7"/>
      <c r="B89" s="7"/>
      <c r="C89" s="7"/>
      <c r="D89" s="7"/>
      <c r="E89" s="7" t="s">
        <v>398</v>
      </c>
      <c r="F89" s="7"/>
      <c r="G89" s="7"/>
      <c r="H89" s="7"/>
      <c r="I89" s="7"/>
      <c r="J89" s="7"/>
      <c r="K89" s="7"/>
      <c r="L89" s="9" t="s">
        <v>413</v>
      </c>
      <c r="M89" s="27">
        <v>36</v>
      </c>
      <c r="N89" s="27">
        <v>29</v>
      </c>
      <c r="O89" s="27">
        <v>25</v>
      </c>
      <c r="P89" s="27">
        <v>28</v>
      </c>
      <c r="Q89" s="27">
        <v>33</v>
      </c>
      <c r="R89" s="27">
        <v>38</v>
      </c>
      <c r="S89" s="27">
        <v>44</v>
      </c>
      <c r="T89" s="27">
        <v>31</v>
      </c>
      <c r="U89" s="27">
        <v>31</v>
      </c>
    </row>
    <row r="90" spans="1:21" ht="16.5" customHeight="1">
      <c r="A90" s="7"/>
      <c r="B90" s="7"/>
      <c r="C90" s="7"/>
      <c r="D90" s="7" t="s">
        <v>429</v>
      </c>
      <c r="E90" s="7"/>
      <c r="F90" s="7"/>
      <c r="G90" s="7"/>
      <c r="H90" s="7"/>
      <c r="I90" s="7"/>
      <c r="J90" s="7"/>
      <c r="K90" s="7"/>
      <c r="L90" s="9"/>
      <c r="M90" s="10"/>
      <c r="N90" s="10"/>
      <c r="O90" s="10"/>
      <c r="P90" s="10"/>
      <c r="Q90" s="10"/>
      <c r="R90" s="10"/>
      <c r="S90" s="10"/>
      <c r="T90" s="10"/>
      <c r="U90" s="10"/>
    </row>
    <row r="91" spans="1:21" ht="16.5" customHeight="1">
      <c r="A91" s="7"/>
      <c r="B91" s="7"/>
      <c r="C91" s="7"/>
      <c r="D91" s="7"/>
      <c r="E91" s="7" t="s">
        <v>394</v>
      </c>
      <c r="F91" s="7"/>
      <c r="G91" s="7"/>
      <c r="H91" s="7"/>
      <c r="I91" s="7"/>
      <c r="J91" s="7"/>
      <c r="K91" s="7"/>
      <c r="L91" s="9" t="s">
        <v>413</v>
      </c>
      <c r="M91" s="18">
        <v>334</v>
      </c>
      <c r="N91" s="18">
        <v>235</v>
      </c>
      <c r="O91" s="18">
        <v>222</v>
      </c>
      <c r="P91" s="18">
        <v>136</v>
      </c>
      <c r="Q91" s="18">
        <v>189</v>
      </c>
      <c r="R91" s="18">
        <v>401</v>
      </c>
      <c r="S91" s="18">
        <v>265</v>
      </c>
      <c r="T91" s="18">
        <v>252</v>
      </c>
      <c r="U91" s="18">
        <v>296</v>
      </c>
    </row>
    <row r="92" spans="1:21" ht="16.5" customHeight="1">
      <c r="A92" s="7"/>
      <c r="B92" s="7"/>
      <c r="C92" s="7"/>
      <c r="D92" s="7"/>
      <c r="E92" s="7" t="s">
        <v>395</v>
      </c>
      <c r="F92" s="7"/>
      <c r="G92" s="7"/>
      <c r="H92" s="7"/>
      <c r="I92" s="7"/>
      <c r="J92" s="7"/>
      <c r="K92" s="7"/>
      <c r="L92" s="9" t="s">
        <v>413</v>
      </c>
      <c r="M92" s="18">
        <v>335</v>
      </c>
      <c r="N92" s="18">
        <v>222</v>
      </c>
      <c r="O92" s="18">
        <v>207</v>
      </c>
      <c r="P92" s="18">
        <v>148</v>
      </c>
      <c r="Q92" s="18">
        <v>185</v>
      </c>
      <c r="R92" s="18">
        <v>430</v>
      </c>
      <c r="S92" s="18">
        <v>238</v>
      </c>
      <c r="T92" s="18">
        <v>167</v>
      </c>
      <c r="U92" s="18">
        <v>280</v>
      </c>
    </row>
    <row r="93" spans="1:21" ht="16.5" customHeight="1">
      <c r="A93" s="7"/>
      <c r="B93" s="7"/>
      <c r="C93" s="7"/>
      <c r="D93" s="7"/>
      <c r="E93" s="7" t="s">
        <v>396</v>
      </c>
      <c r="F93" s="7"/>
      <c r="G93" s="7"/>
      <c r="H93" s="7"/>
      <c r="I93" s="7"/>
      <c r="J93" s="7"/>
      <c r="K93" s="7"/>
      <c r="L93" s="9" t="s">
        <v>413</v>
      </c>
      <c r="M93" s="18">
        <v>330</v>
      </c>
      <c r="N93" s="18">
        <v>228</v>
      </c>
      <c r="O93" s="18">
        <v>175</v>
      </c>
      <c r="P93" s="18">
        <v>138</v>
      </c>
      <c r="Q93" s="18">
        <v>168</v>
      </c>
      <c r="R93" s="18">
        <v>448</v>
      </c>
      <c r="S93" s="18">
        <v>247</v>
      </c>
      <c r="T93" s="18">
        <v>146</v>
      </c>
      <c r="U93" s="18">
        <v>249</v>
      </c>
    </row>
    <row r="94" spans="1:21" ht="16.5" customHeight="1">
      <c r="A94" s="7"/>
      <c r="B94" s="7"/>
      <c r="C94" s="7"/>
      <c r="D94" s="7"/>
      <c r="E94" s="7" t="s">
        <v>397</v>
      </c>
      <c r="F94" s="7"/>
      <c r="G94" s="7"/>
      <c r="H94" s="7"/>
      <c r="I94" s="7"/>
      <c r="J94" s="7"/>
      <c r="K94" s="7"/>
      <c r="L94" s="9" t="s">
        <v>413</v>
      </c>
      <c r="M94" s="18">
        <v>317</v>
      </c>
      <c r="N94" s="18">
        <v>216</v>
      </c>
      <c r="O94" s="18">
        <v>182</v>
      </c>
      <c r="P94" s="18">
        <v>149</v>
      </c>
      <c r="Q94" s="18">
        <v>169</v>
      </c>
      <c r="R94" s="18">
        <v>292</v>
      </c>
      <c r="S94" s="18">
        <v>255</v>
      </c>
      <c r="T94" s="18">
        <v>173</v>
      </c>
      <c r="U94" s="18">
        <v>229</v>
      </c>
    </row>
    <row r="95" spans="1:21" ht="16.5" customHeight="1">
      <c r="A95" s="7"/>
      <c r="B95" s="7"/>
      <c r="C95" s="7"/>
      <c r="D95" s="7"/>
      <c r="E95" s="7" t="s">
        <v>398</v>
      </c>
      <c r="F95" s="7"/>
      <c r="G95" s="7"/>
      <c r="H95" s="7"/>
      <c r="I95" s="7"/>
      <c r="J95" s="7"/>
      <c r="K95" s="7"/>
      <c r="L95" s="9" t="s">
        <v>413</v>
      </c>
      <c r="M95" s="18">
        <v>270</v>
      </c>
      <c r="N95" s="18">
        <v>194</v>
      </c>
      <c r="O95" s="18">
        <v>185</v>
      </c>
      <c r="P95" s="18">
        <v>140</v>
      </c>
      <c r="Q95" s="18">
        <v>145</v>
      </c>
      <c r="R95" s="18">
        <v>263</v>
      </c>
      <c r="S95" s="18">
        <v>240</v>
      </c>
      <c r="T95" s="18">
        <v>162</v>
      </c>
      <c r="U95" s="18">
        <v>206</v>
      </c>
    </row>
    <row r="96" spans="1:21" ht="16.5" customHeight="1">
      <c r="A96" s="7"/>
      <c r="B96" s="7"/>
      <c r="C96" s="7" t="s">
        <v>89</v>
      </c>
      <c r="D96" s="7"/>
      <c r="E96" s="7"/>
      <c r="F96" s="7"/>
      <c r="G96" s="7"/>
      <c r="H96" s="7"/>
      <c r="I96" s="7"/>
      <c r="J96" s="7"/>
      <c r="K96" s="7"/>
      <c r="L96" s="9"/>
      <c r="M96" s="10"/>
      <c r="N96" s="10"/>
      <c r="O96" s="10"/>
      <c r="P96" s="10"/>
      <c r="Q96" s="10"/>
      <c r="R96" s="10"/>
      <c r="S96" s="10"/>
      <c r="T96" s="10"/>
      <c r="U96" s="10"/>
    </row>
    <row r="97" spans="1:21" ht="16.5" customHeight="1">
      <c r="A97" s="7"/>
      <c r="B97" s="7"/>
      <c r="C97" s="7"/>
      <c r="D97" s="7" t="s">
        <v>411</v>
      </c>
      <c r="E97" s="7"/>
      <c r="F97" s="7"/>
      <c r="G97" s="7"/>
      <c r="H97" s="7"/>
      <c r="I97" s="7"/>
      <c r="J97" s="7"/>
      <c r="K97" s="7"/>
      <c r="L97" s="9"/>
      <c r="M97" s="10"/>
      <c r="N97" s="10"/>
      <c r="O97" s="10"/>
      <c r="P97" s="10"/>
      <c r="Q97" s="10"/>
      <c r="R97" s="10"/>
      <c r="S97" s="10"/>
      <c r="T97" s="10"/>
      <c r="U97" s="10"/>
    </row>
    <row r="98" spans="1:21" ht="16.5" customHeight="1">
      <c r="A98" s="7"/>
      <c r="B98" s="7"/>
      <c r="C98" s="7"/>
      <c r="D98" s="7"/>
      <c r="E98" s="7" t="s">
        <v>394</v>
      </c>
      <c r="F98" s="7"/>
      <c r="G98" s="7"/>
      <c r="H98" s="7"/>
      <c r="I98" s="7"/>
      <c r="J98" s="7"/>
      <c r="K98" s="7"/>
      <c r="L98" s="9" t="s">
        <v>413</v>
      </c>
      <c r="M98" s="27">
        <v>56</v>
      </c>
      <c r="N98" s="27">
        <v>40</v>
      </c>
      <c r="O98" s="27">
        <v>29</v>
      </c>
      <c r="P98" s="27">
        <v>29</v>
      </c>
      <c r="Q98" s="27">
        <v>34</v>
      </c>
      <c r="R98" s="27">
        <v>41</v>
      </c>
      <c r="S98" s="27">
        <v>37</v>
      </c>
      <c r="T98" s="27">
        <v>50</v>
      </c>
      <c r="U98" s="27">
        <v>41</v>
      </c>
    </row>
    <row r="99" spans="1:21" ht="16.5" customHeight="1">
      <c r="A99" s="7"/>
      <c r="B99" s="7"/>
      <c r="C99" s="7"/>
      <c r="D99" s="7"/>
      <c r="E99" s="7" t="s">
        <v>395</v>
      </c>
      <c r="F99" s="7"/>
      <c r="G99" s="7"/>
      <c r="H99" s="7"/>
      <c r="I99" s="7"/>
      <c r="J99" s="7"/>
      <c r="K99" s="7"/>
      <c r="L99" s="9" t="s">
        <v>413</v>
      </c>
      <c r="M99" s="27">
        <v>55</v>
      </c>
      <c r="N99" s="27">
        <v>37</v>
      </c>
      <c r="O99" s="27">
        <v>29</v>
      </c>
      <c r="P99" s="27">
        <v>33</v>
      </c>
      <c r="Q99" s="27">
        <v>33</v>
      </c>
      <c r="R99" s="27">
        <v>42</v>
      </c>
      <c r="S99" s="27">
        <v>48</v>
      </c>
      <c r="T99" s="27">
        <v>40</v>
      </c>
      <c r="U99" s="27">
        <v>39</v>
      </c>
    </row>
    <row r="100" spans="1:21" ht="16.5" customHeight="1">
      <c r="A100" s="7"/>
      <c r="B100" s="7"/>
      <c r="C100" s="7"/>
      <c r="D100" s="7"/>
      <c r="E100" s="7" t="s">
        <v>396</v>
      </c>
      <c r="F100" s="7"/>
      <c r="G100" s="7"/>
      <c r="H100" s="7"/>
      <c r="I100" s="7"/>
      <c r="J100" s="7"/>
      <c r="K100" s="7"/>
      <c r="L100" s="9" t="s">
        <v>413</v>
      </c>
      <c r="M100" s="27">
        <v>47</v>
      </c>
      <c r="N100" s="27">
        <v>36</v>
      </c>
      <c r="O100" s="27">
        <v>28</v>
      </c>
      <c r="P100" s="27">
        <v>30</v>
      </c>
      <c r="Q100" s="27">
        <v>33</v>
      </c>
      <c r="R100" s="27">
        <v>40</v>
      </c>
      <c r="S100" s="27">
        <v>52</v>
      </c>
      <c r="T100" s="27">
        <v>40</v>
      </c>
      <c r="U100" s="27">
        <v>35</v>
      </c>
    </row>
    <row r="101" spans="1:21" ht="16.5" customHeight="1">
      <c r="A101" s="7"/>
      <c r="B101" s="7"/>
      <c r="C101" s="7"/>
      <c r="D101" s="7"/>
      <c r="E101" s="7" t="s">
        <v>397</v>
      </c>
      <c r="F101" s="7"/>
      <c r="G101" s="7"/>
      <c r="H101" s="7"/>
      <c r="I101" s="7"/>
      <c r="J101" s="7"/>
      <c r="K101" s="7"/>
      <c r="L101" s="9" t="s">
        <v>413</v>
      </c>
      <c r="M101" s="27">
        <v>45</v>
      </c>
      <c r="N101" s="27">
        <v>35</v>
      </c>
      <c r="O101" s="27">
        <v>28</v>
      </c>
      <c r="P101" s="27">
        <v>31</v>
      </c>
      <c r="Q101" s="27">
        <v>35</v>
      </c>
      <c r="R101" s="27">
        <v>35</v>
      </c>
      <c r="S101" s="27">
        <v>52</v>
      </c>
      <c r="T101" s="27">
        <v>41</v>
      </c>
      <c r="U101" s="27">
        <v>35</v>
      </c>
    </row>
    <row r="102" spans="1:21" ht="16.5" customHeight="1">
      <c r="A102" s="7"/>
      <c r="B102" s="7"/>
      <c r="C102" s="7"/>
      <c r="D102" s="7"/>
      <c r="E102" s="7" t="s">
        <v>398</v>
      </c>
      <c r="F102" s="7"/>
      <c r="G102" s="7"/>
      <c r="H102" s="7"/>
      <c r="I102" s="7"/>
      <c r="J102" s="7"/>
      <c r="K102" s="7"/>
      <c r="L102" s="9" t="s">
        <v>413</v>
      </c>
      <c r="M102" s="27">
        <v>35</v>
      </c>
      <c r="N102" s="27">
        <v>29</v>
      </c>
      <c r="O102" s="27">
        <v>24</v>
      </c>
      <c r="P102" s="27">
        <v>29</v>
      </c>
      <c r="Q102" s="27">
        <v>32</v>
      </c>
      <c r="R102" s="27">
        <v>38</v>
      </c>
      <c r="S102" s="27">
        <v>49</v>
      </c>
      <c r="T102" s="27">
        <v>37</v>
      </c>
      <c r="U102" s="27">
        <v>31</v>
      </c>
    </row>
    <row r="103" spans="1:21" ht="16.5" customHeight="1">
      <c r="A103" s="7"/>
      <c r="B103" s="7"/>
      <c r="C103" s="7"/>
      <c r="D103" s="7" t="s">
        <v>429</v>
      </c>
      <c r="E103" s="7"/>
      <c r="F103" s="7"/>
      <c r="G103" s="7"/>
      <c r="H103" s="7"/>
      <c r="I103" s="7"/>
      <c r="J103" s="7"/>
      <c r="K103" s="7"/>
      <c r="L103" s="9"/>
      <c r="M103" s="10"/>
      <c r="N103" s="10"/>
      <c r="O103" s="10"/>
      <c r="P103" s="10"/>
      <c r="Q103" s="10"/>
      <c r="R103" s="10"/>
      <c r="S103" s="10"/>
      <c r="T103" s="10"/>
      <c r="U103" s="10"/>
    </row>
    <row r="104" spans="1:21" ht="16.5" customHeight="1">
      <c r="A104" s="7"/>
      <c r="B104" s="7"/>
      <c r="C104" s="7"/>
      <c r="D104" s="7"/>
      <c r="E104" s="7" t="s">
        <v>394</v>
      </c>
      <c r="F104" s="7"/>
      <c r="G104" s="7"/>
      <c r="H104" s="7"/>
      <c r="I104" s="7"/>
      <c r="J104" s="7"/>
      <c r="K104" s="7"/>
      <c r="L104" s="9" t="s">
        <v>413</v>
      </c>
      <c r="M104" s="18">
        <v>342</v>
      </c>
      <c r="N104" s="18">
        <v>245</v>
      </c>
      <c r="O104" s="18">
        <v>188</v>
      </c>
      <c r="P104" s="18">
        <v>160</v>
      </c>
      <c r="Q104" s="18">
        <v>196</v>
      </c>
      <c r="R104" s="18">
        <v>409</v>
      </c>
      <c r="S104" s="18">
        <v>220</v>
      </c>
      <c r="T104" s="18">
        <v>258</v>
      </c>
      <c r="U104" s="18">
        <v>301</v>
      </c>
    </row>
    <row r="105" spans="1:21" ht="16.5" customHeight="1">
      <c r="A105" s="7"/>
      <c r="B105" s="7"/>
      <c r="C105" s="7"/>
      <c r="D105" s="7"/>
      <c r="E105" s="7" t="s">
        <v>395</v>
      </c>
      <c r="F105" s="7"/>
      <c r="G105" s="7"/>
      <c r="H105" s="7"/>
      <c r="I105" s="7"/>
      <c r="J105" s="7"/>
      <c r="K105" s="7"/>
      <c r="L105" s="9" t="s">
        <v>413</v>
      </c>
      <c r="M105" s="18">
        <v>340</v>
      </c>
      <c r="N105" s="18">
        <v>224</v>
      </c>
      <c r="O105" s="18">
        <v>186</v>
      </c>
      <c r="P105" s="18">
        <v>167</v>
      </c>
      <c r="Q105" s="18">
        <v>176</v>
      </c>
      <c r="R105" s="18">
        <v>387</v>
      </c>
      <c r="S105" s="18">
        <v>261</v>
      </c>
      <c r="T105" s="18">
        <v>175</v>
      </c>
      <c r="U105" s="18">
        <v>282</v>
      </c>
    </row>
    <row r="106" spans="1:21" ht="16.5" customHeight="1">
      <c r="A106" s="7"/>
      <c r="B106" s="7"/>
      <c r="C106" s="7"/>
      <c r="D106" s="7"/>
      <c r="E106" s="7" t="s">
        <v>396</v>
      </c>
      <c r="F106" s="7"/>
      <c r="G106" s="7"/>
      <c r="H106" s="7"/>
      <c r="I106" s="7"/>
      <c r="J106" s="7"/>
      <c r="K106" s="7"/>
      <c r="L106" s="9" t="s">
        <v>413</v>
      </c>
      <c r="M106" s="18">
        <v>335</v>
      </c>
      <c r="N106" s="18">
        <v>221</v>
      </c>
      <c r="O106" s="18">
        <v>154</v>
      </c>
      <c r="P106" s="18">
        <v>155</v>
      </c>
      <c r="Q106" s="18">
        <v>176</v>
      </c>
      <c r="R106" s="18">
        <v>451</v>
      </c>
      <c r="S106" s="18">
        <v>289</v>
      </c>
      <c r="T106" s="18">
        <v>177</v>
      </c>
      <c r="U106" s="18">
        <v>246</v>
      </c>
    </row>
    <row r="107" spans="1:21" ht="16.5" customHeight="1">
      <c r="A107" s="7"/>
      <c r="B107" s="7"/>
      <c r="C107" s="7"/>
      <c r="D107" s="7"/>
      <c r="E107" s="7" t="s">
        <v>397</v>
      </c>
      <c r="F107" s="7"/>
      <c r="G107" s="7"/>
      <c r="H107" s="7"/>
      <c r="I107" s="7"/>
      <c r="J107" s="7"/>
      <c r="K107" s="7"/>
      <c r="L107" s="9" t="s">
        <v>413</v>
      </c>
      <c r="M107" s="18">
        <v>320</v>
      </c>
      <c r="N107" s="18">
        <v>217</v>
      </c>
      <c r="O107" s="18">
        <v>163</v>
      </c>
      <c r="P107" s="18">
        <v>162</v>
      </c>
      <c r="Q107" s="18">
        <v>179</v>
      </c>
      <c r="R107" s="18">
        <v>326</v>
      </c>
      <c r="S107" s="18">
        <v>273</v>
      </c>
      <c r="T107" s="18">
        <v>189</v>
      </c>
      <c r="U107" s="18">
        <v>230</v>
      </c>
    </row>
    <row r="108" spans="1:21" ht="16.5" customHeight="1">
      <c r="A108" s="7"/>
      <c r="B108" s="7"/>
      <c r="C108" s="7"/>
      <c r="D108" s="7"/>
      <c r="E108" s="7" t="s">
        <v>398</v>
      </c>
      <c r="F108" s="7"/>
      <c r="G108" s="7"/>
      <c r="H108" s="7"/>
      <c r="I108" s="7"/>
      <c r="J108" s="7"/>
      <c r="K108" s="7"/>
      <c r="L108" s="9" t="s">
        <v>413</v>
      </c>
      <c r="M108" s="18">
        <v>273</v>
      </c>
      <c r="N108" s="18">
        <v>203</v>
      </c>
      <c r="O108" s="18">
        <v>154</v>
      </c>
      <c r="P108" s="18">
        <v>152</v>
      </c>
      <c r="Q108" s="18">
        <v>167</v>
      </c>
      <c r="R108" s="18">
        <v>305</v>
      </c>
      <c r="S108" s="18">
        <v>256</v>
      </c>
      <c r="T108" s="18">
        <v>170</v>
      </c>
      <c r="U108" s="18">
        <v>210</v>
      </c>
    </row>
    <row r="109" spans="1:21" ht="16.5" customHeight="1">
      <c r="A109" s="7"/>
      <c r="B109" s="7"/>
      <c r="C109" s="7" t="s">
        <v>90</v>
      </c>
      <c r="D109" s="7"/>
      <c r="E109" s="7"/>
      <c r="F109" s="7"/>
      <c r="G109" s="7"/>
      <c r="H109" s="7"/>
      <c r="I109" s="7"/>
      <c r="J109" s="7"/>
      <c r="K109" s="7"/>
      <c r="L109" s="9"/>
      <c r="M109" s="10"/>
      <c r="N109" s="10"/>
      <c r="O109" s="10"/>
      <c r="P109" s="10"/>
      <c r="Q109" s="10"/>
      <c r="R109" s="10"/>
      <c r="S109" s="10"/>
      <c r="T109" s="10"/>
      <c r="U109" s="10"/>
    </row>
    <row r="110" spans="1:21" ht="16.5" customHeight="1">
      <c r="A110" s="7"/>
      <c r="B110" s="7"/>
      <c r="C110" s="7"/>
      <c r="D110" s="7" t="s">
        <v>411</v>
      </c>
      <c r="E110" s="7"/>
      <c r="F110" s="7"/>
      <c r="G110" s="7"/>
      <c r="H110" s="7"/>
      <c r="I110" s="7"/>
      <c r="J110" s="7"/>
      <c r="K110" s="7"/>
      <c r="L110" s="9"/>
      <c r="M110" s="10"/>
      <c r="N110" s="10"/>
      <c r="O110" s="10"/>
      <c r="P110" s="10"/>
      <c r="Q110" s="10"/>
      <c r="R110" s="10"/>
      <c r="S110" s="10"/>
      <c r="T110" s="10"/>
      <c r="U110" s="10"/>
    </row>
    <row r="111" spans="1:21" ht="16.5" customHeight="1">
      <c r="A111" s="7"/>
      <c r="B111" s="7"/>
      <c r="C111" s="7"/>
      <c r="D111" s="7"/>
      <c r="E111" s="7" t="s">
        <v>394</v>
      </c>
      <c r="F111" s="7"/>
      <c r="G111" s="7"/>
      <c r="H111" s="7"/>
      <c r="I111" s="7"/>
      <c r="J111" s="7"/>
      <c r="K111" s="7"/>
      <c r="L111" s="9" t="s">
        <v>413</v>
      </c>
      <c r="M111" s="27">
        <v>56</v>
      </c>
      <c r="N111" s="27">
        <v>41</v>
      </c>
      <c r="O111" s="27">
        <v>28</v>
      </c>
      <c r="P111" s="27">
        <v>34</v>
      </c>
      <c r="Q111" s="27">
        <v>32</v>
      </c>
      <c r="R111" s="27">
        <v>39</v>
      </c>
      <c r="S111" s="27">
        <v>65</v>
      </c>
      <c r="T111" s="27">
        <v>50</v>
      </c>
      <c r="U111" s="27">
        <v>40</v>
      </c>
    </row>
    <row r="112" spans="1:21" ht="16.5" customHeight="1">
      <c r="A112" s="7"/>
      <c r="B112" s="7"/>
      <c r="C112" s="7"/>
      <c r="D112" s="7"/>
      <c r="E112" s="7" t="s">
        <v>395</v>
      </c>
      <c r="F112" s="7"/>
      <c r="G112" s="7"/>
      <c r="H112" s="7"/>
      <c r="I112" s="7"/>
      <c r="J112" s="7"/>
      <c r="K112" s="7"/>
      <c r="L112" s="9" t="s">
        <v>413</v>
      </c>
      <c r="M112" s="27">
        <v>59</v>
      </c>
      <c r="N112" s="27">
        <v>37</v>
      </c>
      <c r="O112" s="27">
        <v>28</v>
      </c>
      <c r="P112" s="27">
        <v>29</v>
      </c>
      <c r="Q112" s="27">
        <v>36</v>
      </c>
      <c r="R112" s="27">
        <v>35</v>
      </c>
      <c r="S112" s="27">
        <v>52</v>
      </c>
      <c r="T112" s="27">
        <v>45</v>
      </c>
      <c r="U112" s="27">
        <v>41</v>
      </c>
    </row>
    <row r="113" spans="1:21" ht="16.5" customHeight="1">
      <c r="A113" s="7"/>
      <c r="B113" s="7"/>
      <c r="C113" s="7"/>
      <c r="D113" s="7"/>
      <c r="E113" s="7" t="s">
        <v>396</v>
      </c>
      <c r="F113" s="7"/>
      <c r="G113" s="7"/>
      <c r="H113" s="7"/>
      <c r="I113" s="7"/>
      <c r="J113" s="7"/>
      <c r="K113" s="7"/>
      <c r="L113" s="9" t="s">
        <v>413</v>
      </c>
      <c r="M113" s="27">
        <v>43</v>
      </c>
      <c r="N113" s="27">
        <v>38</v>
      </c>
      <c r="O113" s="27">
        <v>29</v>
      </c>
      <c r="P113" s="27">
        <v>30</v>
      </c>
      <c r="Q113" s="27">
        <v>31</v>
      </c>
      <c r="R113" s="27">
        <v>38</v>
      </c>
      <c r="S113" s="27">
        <v>64</v>
      </c>
      <c r="T113" s="27">
        <v>38</v>
      </c>
      <c r="U113" s="27">
        <v>34</v>
      </c>
    </row>
    <row r="114" spans="1:21" ht="16.5" customHeight="1">
      <c r="A114" s="7"/>
      <c r="B114" s="7"/>
      <c r="C114" s="7"/>
      <c r="D114" s="7"/>
      <c r="E114" s="7" t="s">
        <v>397</v>
      </c>
      <c r="F114" s="7"/>
      <c r="G114" s="7"/>
      <c r="H114" s="7"/>
      <c r="I114" s="7"/>
      <c r="J114" s="7"/>
      <c r="K114" s="7"/>
      <c r="L114" s="9" t="s">
        <v>413</v>
      </c>
      <c r="M114" s="27">
        <v>45</v>
      </c>
      <c r="N114" s="27">
        <v>34</v>
      </c>
      <c r="O114" s="27">
        <v>28</v>
      </c>
      <c r="P114" s="27">
        <v>30</v>
      </c>
      <c r="Q114" s="27">
        <v>34</v>
      </c>
      <c r="R114" s="27">
        <v>36</v>
      </c>
      <c r="S114" s="27">
        <v>65</v>
      </c>
      <c r="T114" s="27">
        <v>36</v>
      </c>
      <c r="U114" s="27">
        <v>34</v>
      </c>
    </row>
    <row r="115" spans="1:21" ht="16.5" customHeight="1">
      <c r="A115" s="7"/>
      <c r="B115" s="7"/>
      <c r="C115" s="7"/>
      <c r="D115" s="7"/>
      <c r="E115" s="7" t="s">
        <v>398</v>
      </c>
      <c r="F115" s="7"/>
      <c r="G115" s="7"/>
      <c r="H115" s="7"/>
      <c r="I115" s="7"/>
      <c r="J115" s="7"/>
      <c r="K115" s="7"/>
      <c r="L115" s="9" t="s">
        <v>413</v>
      </c>
      <c r="M115" s="27">
        <v>32</v>
      </c>
      <c r="N115" s="27">
        <v>32</v>
      </c>
      <c r="O115" s="27">
        <v>25</v>
      </c>
      <c r="P115" s="27">
        <v>30</v>
      </c>
      <c r="Q115" s="27">
        <v>35</v>
      </c>
      <c r="R115" s="25" t="s">
        <v>163</v>
      </c>
      <c r="S115" s="27">
        <v>57</v>
      </c>
      <c r="T115" s="27">
        <v>40</v>
      </c>
      <c r="U115" s="27">
        <v>31</v>
      </c>
    </row>
    <row r="116" spans="1:21" ht="16.5" customHeight="1">
      <c r="A116" s="7"/>
      <c r="B116" s="7"/>
      <c r="C116" s="7"/>
      <c r="D116" s="7" t="s">
        <v>429</v>
      </c>
      <c r="E116" s="7"/>
      <c r="F116" s="7"/>
      <c r="G116" s="7"/>
      <c r="H116" s="7"/>
      <c r="I116" s="7"/>
      <c r="J116" s="7"/>
      <c r="K116" s="7"/>
      <c r="L116" s="9"/>
      <c r="M116" s="10"/>
      <c r="N116" s="10"/>
      <c r="O116" s="10"/>
      <c r="P116" s="10"/>
      <c r="Q116" s="10"/>
      <c r="R116" s="10"/>
      <c r="S116" s="10"/>
      <c r="T116" s="10"/>
      <c r="U116" s="10"/>
    </row>
    <row r="117" spans="1:21" ht="16.5" customHeight="1">
      <c r="A117" s="7"/>
      <c r="B117" s="7"/>
      <c r="C117" s="7"/>
      <c r="D117" s="7"/>
      <c r="E117" s="7" t="s">
        <v>394</v>
      </c>
      <c r="F117" s="7"/>
      <c r="G117" s="7"/>
      <c r="H117" s="7"/>
      <c r="I117" s="7"/>
      <c r="J117" s="7"/>
      <c r="K117" s="7"/>
      <c r="L117" s="9" t="s">
        <v>413</v>
      </c>
      <c r="M117" s="18">
        <v>343</v>
      </c>
      <c r="N117" s="18">
        <v>200</v>
      </c>
      <c r="O117" s="18">
        <v>154</v>
      </c>
      <c r="P117" s="18">
        <v>178</v>
      </c>
      <c r="Q117" s="18">
        <v>192</v>
      </c>
      <c r="R117" s="18">
        <v>322</v>
      </c>
      <c r="S117" s="18">
        <v>283</v>
      </c>
      <c r="T117" s="18">
        <v>254</v>
      </c>
      <c r="U117" s="18">
        <v>285</v>
      </c>
    </row>
    <row r="118" spans="1:21" ht="16.5" customHeight="1">
      <c r="A118" s="7"/>
      <c r="B118" s="7"/>
      <c r="C118" s="7"/>
      <c r="D118" s="7"/>
      <c r="E118" s="7" t="s">
        <v>395</v>
      </c>
      <c r="F118" s="7"/>
      <c r="G118" s="7"/>
      <c r="H118" s="7"/>
      <c r="I118" s="7"/>
      <c r="J118" s="7"/>
      <c r="K118" s="7"/>
      <c r="L118" s="9" t="s">
        <v>413</v>
      </c>
      <c r="M118" s="18">
        <v>346</v>
      </c>
      <c r="N118" s="18">
        <v>195</v>
      </c>
      <c r="O118" s="18">
        <v>158</v>
      </c>
      <c r="P118" s="18">
        <v>150</v>
      </c>
      <c r="Q118" s="18">
        <v>207</v>
      </c>
      <c r="R118" s="18">
        <v>304</v>
      </c>
      <c r="S118" s="18">
        <v>298</v>
      </c>
      <c r="T118" s="18">
        <v>223</v>
      </c>
      <c r="U118" s="18">
        <v>290</v>
      </c>
    </row>
    <row r="119" spans="1:21" ht="16.5" customHeight="1">
      <c r="A119" s="7"/>
      <c r="B119" s="7"/>
      <c r="C119" s="7"/>
      <c r="D119" s="7"/>
      <c r="E119" s="7" t="s">
        <v>396</v>
      </c>
      <c r="F119" s="7"/>
      <c r="G119" s="7"/>
      <c r="H119" s="7"/>
      <c r="I119" s="7"/>
      <c r="J119" s="7"/>
      <c r="K119" s="7"/>
      <c r="L119" s="9" t="s">
        <v>413</v>
      </c>
      <c r="M119" s="18">
        <v>321</v>
      </c>
      <c r="N119" s="18">
        <v>185</v>
      </c>
      <c r="O119" s="18">
        <v>151</v>
      </c>
      <c r="P119" s="18">
        <v>155</v>
      </c>
      <c r="Q119" s="18">
        <v>176</v>
      </c>
      <c r="R119" s="18">
        <v>430</v>
      </c>
      <c r="S119" s="18">
        <v>305</v>
      </c>
      <c r="T119" s="18">
        <v>186</v>
      </c>
      <c r="U119" s="18">
        <v>210</v>
      </c>
    </row>
    <row r="120" spans="1:21" ht="16.5" customHeight="1">
      <c r="A120" s="7"/>
      <c r="B120" s="7"/>
      <c r="C120" s="7"/>
      <c r="D120" s="7"/>
      <c r="E120" s="7" t="s">
        <v>397</v>
      </c>
      <c r="F120" s="7"/>
      <c r="G120" s="7"/>
      <c r="H120" s="7"/>
      <c r="I120" s="7"/>
      <c r="J120" s="7"/>
      <c r="K120" s="7"/>
      <c r="L120" s="9" t="s">
        <v>413</v>
      </c>
      <c r="M120" s="18">
        <v>318</v>
      </c>
      <c r="N120" s="18">
        <v>183</v>
      </c>
      <c r="O120" s="18">
        <v>145</v>
      </c>
      <c r="P120" s="18">
        <v>159</v>
      </c>
      <c r="Q120" s="18">
        <v>182</v>
      </c>
      <c r="R120" s="18">
        <v>462</v>
      </c>
      <c r="S120" s="18">
        <v>289</v>
      </c>
      <c r="T120" s="18">
        <v>225</v>
      </c>
      <c r="U120" s="18">
        <v>204</v>
      </c>
    </row>
    <row r="121" spans="1:21" ht="16.5" customHeight="1">
      <c r="A121" s="14"/>
      <c r="B121" s="14"/>
      <c r="C121" s="14"/>
      <c r="D121" s="14"/>
      <c r="E121" s="14" t="s">
        <v>398</v>
      </c>
      <c r="F121" s="14"/>
      <c r="G121" s="14"/>
      <c r="H121" s="14"/>
      <c r="I121" s="14"/>
      <c r="J121" s="14"/>
      <c r="K121" s="14"/>
      <c r="L121" s="15" t="s">
        <v>413</v>
      </c>
      <c r="M121" s="19">
        <v>215</v>
      </c>
      <c r="N121" s="19">
        <v>156</v>
      </c>
      <c r="O121" s="19">
        <v>142</v>
      </c>
      <c r="P121" s="19">
        <v>161</v>
      </c>
      <c r="Q121" s="19">
        <v>170</v>
      </c>
      <c r="R121" s="38" t="s">
        <v>163</v>
      </c>
      <c r="S121" s="19">
        <v>277</v>
      </c>
      <c r="T121" s="19">
        <v>229</v>
      </c>
      <c r="U121" s="19">
        <v>184</v>
      </c>
    </row>
    <row r="122" spans="1:21" ht="4.5" customHeight="1">
      <c r="A122" s="22"/>
      <c r="B122" s="22"/>
      <c r="C122" s="2"/>
      <c r="D122" s="2"/>
      <c r="E122" s="2"/>
      <c r="F122" s="2"/>
      <c r="G122" s="2"/>
      <c r="H122" s="2"/>
      <c r="I122" s="2"/>
      <c r="J122" s="2"/>
      <c r="K122" s="2"/>
      <c r="L122" s="2"/>
      <c r="M122" s="2"/>
      <c r="N122" s="2"/>
      <c r="O122" s="2"/>
      <c r="P122" s="2"/>
      <c r="Q122" s="2"/>
      <c r="R122" s="2"/>
      <c r="S122" s="2"/>
      <c r="T122" s="2"/>
      <c r="U122" s="2"/>
    </row>
    <row r="123" spans="1:21" ht="16.5" customHeight="1">
      <c r="A123" s="22"/>
      <c r="B123" s="22"/>
      <c r="C123" s="62" t="s">
        <v>377</v>
      </c>
      <c r="D123" s="62"/>
      <c r="E123" s="62"/>
      <c r="F123" s="62"/>
      <c r="G123" s="62"/>
      <c r="H123" s="62"/>
      <c r="I123" s="62"/>
      <c r="J123" s="62"/>
      <c r="K123" s="62"/>
      <c r="L123" s="62"/>
      <c r="M123" s="62"/>
      <c r="N123" s="62"/>
      <c r="O123" s="62"/>
      <c r="P123" s="62"/>
      <c r="Q123" s="62"/>
      <c r="R123" s="62"/>
      <c r="S123" s="62"/>
      <c r="T123" s="62"/>
      <c r="U123" s="62"/>
    </row>
    <row r="124" spans="1:21" ht="4.5" customHeight="1">
      <c r="A124" s="22"/>
      <c r="B124" s="22"/>
      <c r="C124" s="2"/>
      <c r="D124" s="2"/>
      <c r="E124" s="2"/>
      <c r="F124" s="2"/>
      <c r="G124" s="2"/>
      <c r="H124" s="2"/>
      <c r="I124" s="2"/>
      <c r="J124" s="2"/>
      <c r="K124" s="2"/>
      <c r="L124" s="2"/>
      <c r="M124" s="2"/>
      <c r="N124" s="2"/>
      <c r="O124" s="2"/>
      <c r="P124" s="2"/>
      <c r="Q124" s="2"/>
      <c r="R124" s="2"/>
      <c r="S124" s="2"/>
      <c r="T124" s="2"/>
      <c r="U124" s="2"/>
    </row>
    <row r="125" spans="1:21" ht="16.5" customHeight="1">
      <c r="A125" s="45"/>
      <c r="B125" s="45"/>
      <c r="C125" s="62" t="s">
        <v>334</v>
      </c>
      <c r="D125" s="62"/>
      <c r="E125" s="62"/>
      <c r="F125" s="62"/>
      <c r="G125" s="62"/>
      <c r="H125" s="62"/>
      <c r="I125" s="62"/>
      <c r="J125" s="62"/>
      <c r="K125" s="62"/>
      <c r="L125" s="62"/>
      <c r="M125" s="62"/>
      <c r="N125" s="62"/>
      <c r="O125" s="62"/>
      <c r="P125" s="62"/>
      <c r="Q125" s="62"/>
      <c r="R125" s="62"/>
      <c r="S125" s="62"/>
      <c r="T125" s="62"/>
      <c r="U125" s="62"/>
    </row>
    <row r="126" spans="1:21" ht="16.5" customHeight="1">
      <c r="A126" s="46"/>
      <c r="B126" s="46"/>
      <c r="C126" s="62" t="s">
        <v>335</v>
      </c>
      <c r="D126" s="62"/>
      <c r="E126" s="62"/>
      <c r="F126" s="62"/>
      <c r="G126" s="62"/>
      <c r="H126" s="62"/>
      <c r="I126" s="62"/>
      <c r="J126" s="62"/>
      <c r="K126" s="62"/>
      <c r="L126" s="62"/>
      <c r="M126" s="62"/>
      <c r="N126" s="62"/>
      <c r="O126" s="62"/>
      <c r="P126" s="62"/>
      <c r="Q126" s="62"/>
      <c r="R126" s="62"/>
      <c r="S126" s="62"/>
      <c r="T126" s="62"/>
      <c r="U126" s="62"/>
    </row>
    <row r="127" spans="1:21" ht="4.5" customHeight="1">
      <c r="A127" s="22"/>
      <c r="B127" s="22"/>
      <c r="C127" s="2"/>
      <c r="D127" s="2"/>
      <c r="E127" s="2"/>
      <c r="F127" s="2"/>
      <c r="G127" s="2"/>
      <c r="H127" s="2"/>
      <c r="I127" s="2"/>
      <c r="J127" s="2"/>
      <c r="K127" s="2"/>
      <c r="L127" s="2"/>
      <c r="M127" s="2"/>
      <c r="N127" s="2"/>
      <c r="O127" s="2"/>
      <c r="P127" s="2"/>
      <c r="Q127" s="2"/>
      <c r="R127" s="2"/>
      <c r="S127" s="2"/>
      <c r="T127" s="2"/>
      <c r="U127" s="2"/>
    </row>
    <row r="128" spans="1:21" ht="29.45" customHeight="1">
      <c r="A128" s="22" t="s">
        <v>93</v>
      </c>
      <c r="B128" s="22"/>
      <c r="C128" s="62" t="s">
        <v>336</v>
      </c>
      <c r="D128" s="62"/>
      <c r="E128" s="62"/>
      <c r="F128" s="62"/>
      <c r="G128" s="62"/>
      <c r="H128" s="62"/>
      <c r="I128" s="62"/>
      <c r="J128" s="62"/>
      <c r="K128" s="62"/>
      <c r="L128" s="62"/>
      <c r="M128" s="62"/>
      <c r="N128" s="62"/>
      <c r="O128" s="62"/>
      <c r="P128" s="62"/>
      <c r="Q128" s="62"/>
      <c r="R128" s="62"/>
      <c r="S128" s="62"/>
      <c r="T128" s="62"/>
      <c r="U128" s="62"/>
    </row>
    <row r="129" spans="1:21" ht="55.15" customHeight="1">
      <c r="A129" s="22" t="s">
        <v>95</v>
      </c>
      <c r="B129" s="22"/>
      <c r="C129" s="62" t="s">
        <v>399</v>
      </c>
      <c r="D129" s="62"/>
      <c r="E129" s="62"/>
      <c r="F129" s="62"/>
      <c r="G129" s="62"/>
      <c r="H129" s="62"/>
      <c r="I129" s="62"/>
      <c r="J129" s="62"/>
      <c r="K129" s="62"/>
      <c r="L129" s="62"/>
      <c r="M129" s="62"/>
      <c r="N129" s="62"/>
      <c r="O129" s="62"/>
      <c r="P129" s="62"/>
      <c r="Q129" s="62"/>
      <c r="R129" s="62"/>
      <c r="S129" s="62"/>
      <c r="T129" s="62"/>
      <c r="U129" s="62"/>
    </row>
    <row r="130" spans="1:21" ht="16.5" customHeight="1">
      <c r="A130" s="22" t="s">
        <v>97</v>
      </c>
      <c r="B130" s="22"/>
      <c r="C130" s="62" t="s">
        <v>443</v>
      </c>
      <c r="D130" s="62"/>
      <c r="E130" s="62"/>
      <c r="F130" s="62"/>
      <c r="G130" s="62"/>
      <c r="H130" s="62"/>
      <c r="I130" s="62"/>
      <c r="J130" s="62"/>
      <c r="K130" s="62"/>
      <c r="L130" s="62"/>
      <c r="M130" s="62"/>
      <c r="N130" s="62"/>
      <c r="O130" s="62"/>
      <c r="P130" s="62"/>
      <c r="Q130" s="62"/>
      <c r="R130" s="62"/>
      <c r="S130" s="62"/>
      <c r="T130" s="62"/>
      <c r="U130" s="62"/>
    </row>
    <row r="131" spans="1:21" ht="42.4" customHeight="1">
      <c r="A131" s="22" t="s">
        <v>99</v>
      </c>
      <c r="B131" s="22"/>
      <c r="C131" s="62" t="s">
        <v>450</v>
      </c>
      <c r="D131" s="62"/>
      <c r="E131" s="62"/>
      <c r="F131" s="62"/>
      <c r="G131" s="62"/>
      <c r="H131" s="62"/>
      <c r="I131" s="62"/>
      <c r="J131" s="62"/>
      <c r="K131" s="62"/>
      <c r="L131" s="62"/>
      <c r="M131" s="62"/>
      <c r="N131" s="62"/>
      <c r="O131" s="62"/>
      <c r="P131" s="62"/>
      <c r="Q131" s="62"/>
      <c r="R131" s="62"/>
      <c r="S131" s="62"/>
      <c r="T131" s="62"/>
      <c r="U131" s="62"/>
    </row>
    <row r="132" spans="1:21" ht="42.4" customHeight="1">
      <c r="A132" s="22" t="s">
        <v>101</v>
      </c>
      <c r="B132" s="22"/>
      <c r="C132" s="62" t="s">
        <v>454</v>
      </c>
      <c r="D132" s="62"/>
      <c r="E132" s="62"/>
      <c r="F132" s="62"/>
      <c r="G132" s="62"/>
      <c r="H132" s="62"/>
      <c r="I132" s="62"/>
      <c r="J132" s="62"/>
      <c r="K132" s="62"/>
      <c r="L132" s="62"/>
      <c r="M132" s="62"/>
      <c r="N132" s="62"/>
      <c r="O132" s="62"/>
      <c r="P132" s="62"/>
      <c r="Q132" s="62"/>
      <c r="R132" s="62"/>
      <c r="S132" s="62"/>
      <c r="T132" s="62"/>
      <c r="U132" s="62"/>
    </row>
    <row r="133" spans="1:21" ht="29.45" customHeight="1">
      <c r="A133" s="22" t="s">
        <v>103</v>
      </c>
      <c r="B133" s="22"/>
      <c r="C133" s="62" t="s">
        <v>301</v>
      </c>
      <c r="D133" s="62"/>
      <c r="E133" s="62"/>
      <c r="F133" s="62"/>
      <c r="G133" s="62"/>
      <c r="H133" s="62"/>
      <c r="I133" s="62"/>
      <c r="J133" s="62"/>
      <c r="K133" s="62"/>
      <c r="L133" s="62"/>
      <c r="M133" s="62"/>
      <c r="N133" s="62"/>
      <c r="O133" s="62"/>
      <c r="P133" s="62"/>
      <c r="Q133" s="62"/>
      <c r="R133" s="62"/>
      <c r="S133" s="62"/>
      <c r="T133" s="62"/>
      <c r="U133" s="62"/>
    </row>
    <row r="134" spans="1:21" ht="4.5" customHeight="1"/>
    <row r="135" spans="1:21" ht="16.5" customHeight="1">
      <c r="A135" s="23" t="s">
        <v>109</v>
      </c>
      <c r="B135" s="22"/>
      <c r="C135" s="22"/>
      <c r="D135" s="22"/>
      <c r="E135" s="62" t="s">
        <v>436</v>
      </c>
      <c r="F135" s="62"/>
      <c r="G135" s="62"/>
      <c r="H135" s="62"/>
      <c r="I135" s="62"/>
      <c r="J135" s="62"/>
      <c r="K135" s="62"/>
      <c r="L135" s="62"/>
      <c r="M135" s="62"/>
      <c r="N135" s="62"/>
      <c r="O135" s="62"/>
      <c r="P135" s="62"/>
      <c r="Q135" s="62"/>
      <c r="R135" s="62"/>
      <c r="S135" s="62"/>
      <c r="T135" s="62"/>
      <c r="U135" s="62"/>
    </row>
  </sheetData>
  <mergeCells count="11">
    <mergeCell ref="K1:U1"/>
    <mergeCell ref="C123:U123"/>
    <mergeCell ref="C125:U125"/>
    <mergeCell ref="C126:U126"/>
    <mergeCell ref="C128:U128"/>
    <mergeCell ref="E135:U135"/>
    <mergeCell ref="C129:U129"/>
    <mergeCell ref="C130:U130"/>
    <mergeCell ref="C131:U131"/>
    <mergeCell ref="C132:U132"/>
    <mergeCell ref="C133:U133"/>
  </mergeCells>
  <pageMargins left="0.7" right="0.7" top="0.75" bottom="0.75" header="0.3" footer="0.3"/>
  <pageSetup paperSize="9" fitToHeight="0" orientation="landscape" horizontalDpi="300" verticalDpi="300"/>
  <headerFooter scaleWithDoc="0" alignWithMargins="0">
    <oddHeader>&amp;C&amp;"Arial"&amp;8TABLE 12A.22</oddHeader>
    <oddFooter>&amp;L&amp;"Arial"&amp;8REPORT ON
GOVERNMENT
SERVICES 2022&amp;R&amp;"Arial"&amp;8PUBLIC
HOSPITALS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T123"/>
  <sheetViews>
    <sheetView showGridLines="0" workbookViewId="0"/>
  </sheetViews>
  <sheetFormatPr defaultColWidth="11.5703125" defaultRowHeight="13.15"/>
  <cols>
    <col min="1" max="10" width="1.7109375" customWidth="1"/>
    <col min="11" max="11" width="26.7109375" customWidth="1"/>
    <col min="12" max="12" width="5.42578125" customWidth="1"/>
    <col min="13" max="20" width="8.42578125" customWidth="1"/>
  </cols>
  <sheetData>
    <row r="1" spans="1:20" ht="17.45" customHeight="1">
      <c r="A1" s="8" t="s">
        <v>455</v>
      </c>
      <c r="B1" s="8"/>
      <c r="C1" s="8"/>
      <c r="D1" s="8"/>
      <c r="E1" s="8"/>
      <c r="F1" s="8"/>
      <c r="G1" s="8"/>
      <c r="H1" s="8"/>
      <c r="I1" s="8"/>
      <c r="J1" s="8"/>
      <c r="K1" s="67" t="s">
        <v>456</v>
      </c>
      <c r="L1" s="68"/>
      <c r="M1" s="68"/>
      <c r="N1" s="68"/>
      <c r="O1" s="68"/>
      <c r="P1" s="68"/>
      <c r="Q1" s="68"/>
      <c r="R1" s="68"/>
      <c r="S1" s="68"/>
      <c r="T1" s="68"/>
    </row>
    <row r="2" spans="1:20"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457</v>
      </c>
      <c r="T2" s="13" t="s">
        <v>115</v>
      </c>
    </row>
    <row r="3" spans="1:20" ht="16.5" customHeight="1">
      <c r="A3" s="7" t="s">
        <v>410</v>
      </c>
      <c r="B3" s="7"/>
      <c r="C3" s="7"/>
      <c r="D3" s="7"/>
      <c r="E3" s="7"/>
      <c r="F3" s="7"/>
      <c r="G3" s="7"/>
      <c r="H3" s="7"/>
      <c r="I3" s="7"/>
      <c r="J3" s="7"/>
      <c r="K3" s="7"/>
      <c r="L3" s="9"/>
      <c r="M3" s="10"/>
      <c r="N3" s="10"/>
      <c r="O3" s="10"/>
      <c r="P3" s="10"/>
      <c r="Q3" s="10"/>
      <c r="R3" s="10"/>
      <c r="S3" s="10"/>
      <c r="T3" s="10"/>
    </row>
    <row r="4" spans="1:20" ht="16.5" customHeight="1">
      <c r="A4" s="7"/>
      <c r="B4" s="7" t="s">
        <v>309</v>
      </c>
      <c r="C4" s="7"/>
      <c r="D4" s="7"/>
      <c r="E4" s="7"/>
      <c r="F4" s="7"/>
      <c r="G4" s="7"/>
      <c r="H4" s="7"/>
      <c r="I4" s="7"/>
      <c r="J4" s="7"/>
      <c r="K4" s="7"/>
      <c r="L4" s="9"/>
      <c r="M4" s="10"/>
      <c r="N4" s="10"/>
      <c r="O4" s="10"/>
      <c r="P4" s="10"/>
      <c r="Q4" s="10"/>
      <c r="R4" s="10"/>
      <c r="S4" s="10"/>
      <c r="T4" s="10"/>
    </row>
    <row r="5" spans="1:20" ht="16.5" customHeight="1">
      <c r="A5" s="7"/>
      <c r="B5" s="7"/>
      <c r="C5" s="7" t="s">
        <v>458</v>
      </c>
      <c r="D5" s="7"/>
      <c r="E5" s="7"/>
      <c r="F5" s="7"/>
      <c r="G5" s="7"/>
      <c r="H5" s="7"/>
      <c r="I5" s="7"/>
      <c r="J5" s="7"/>
      <c r="K5" s="7"/>
      <c r="L5" s="9"/>
      <c r="M5" s="10"/>
      <c r="N5" s="10"/>
      <c r="O5" s="10"/>
      <c r="P5" s="10"/>
      <c r="Q5" s="10"/>
      <c r="R5" s="10"/>
      <c r="S5" s="10"/>
      <c r="T5" s="10"/>
    </row>
    <row r="6" spans="1:20" ht="16.5" customHeight="1">
      <c r="A6" s="7"/>
      <c r="B6" s="7"/>
      <c r="C6" s="7"/>
      <c r="D6" s="7" t="s">
        <v>459</v>
      </c>
      <c r="E6" s="7"/>
      <c r="F6" s="7"/>
      <c r="G6" s="7"/>
      <c r="H6" s="7"/>
      <c r="I6" s="7"/>
      <c r="J6" s="7"/>
      <c r="K6" s="7"/>
      <c r="L6" s="9" t="s">
        <v>139</v>
      </c>
      <c r="M6" s="28">
        <v>2.4</v>
      </c>
      <c r="N6" s="28">
        <v>3.4</v>
      </c>
      <c r="O6" s="28">
        <v>5.8</v>
      </c>
      <c r="P6" s="28">
        <v>5.0999999999999996</v>
      </c>
      <c r="Q6" s="28">
        <v>4.5</v>
      </c>
      <c r="R6" s="28">
        <v>9.1999999999999993</v>
      </c>
      <c r="S6" s="28">
        <v>4.5999999999999996</v>
      </c>
      <c r="T6" s="28">
        <v>6.5</v>
      </c>
    </row>
    <row r="7" spans="1:20" ht="16.5" customHeight="1">
      <c r="A7" s="7"/>
      <c r="B7" s="7"/>
      <c r="C7" s="7"/>
      <c r="D7" s="7" t="s">
        <v>460</v>
      </c>
      <c r="E7" s="7"/>
      <c r="F7" s="7"/>
      <c r="G7" s="7"/>
      <c r="H7" s="7"/>
      <c r="I7" s="7"/>
      <c r="J7" s="7"/>
      <c r="K7" s="7"/>
      <c r="L7" s="9" t="s">
        <v>139</v>
      </c>
      <c r="M7" s="29">
        <v>16.399999999999999</v>
      </c>
      <c r="N7" s="29">
        <v>45.7</v>
      </c>
      <c r="O7" s="29">
        <v>26.3</v>
      </c>
      <c r="P7" s="29">
        <v>22.6</v>
      </c>
      <c r="Q7" s="29">
        <v>26.5</v>
      </c>
      <c r="R7" s="29">
        <v>40</v>
      </c>
      <c r="S7" s="29">
        <v>32.200000000000003</v>
      </c>
      <c r="T7" s="29">
        <v>36</v>
      </c>
    </row>
    <row r="8" spans="1:20" ht="16.5" customHeight="1">
      <c r="A8" s="7"/>
      <c r="B8" s="7"/>
      <c r="C8" s="7"/>
      <c r="D8" s="7" t="s">
        <v>461</v>
      </c>
      <c r="E8" s="7"/>
      <c r="F8" s="7"/>
      <c r="G8" s="7"/>
      <c r="H8" s="7"/>
      <c r="I8" s="7"/>
      <c r="J8" s="7"/>
      <c r="K8" s="7"/>
      <c r="L8" s="9" t="s">
        <v>139</v>
      </c>
      <c r="M8" s="29">
        <v>81.2</v>
      </c>
      <c r="N8" s="29">
        <v>50.9</v>
      </c>
      <c r="O8" s="29">
        <v>67.8</v>
      </c>
      <c r="P8" s="29">
        <v>72.3</v>
      </c>
      <c r="Q8" s="29">
        <v>69</v>
      </c>
      <c r="R8" s="29">
        <v>50.8</v>
      </c>
      <c r="S8" s="29">
        <v>63.2</v>
      </c>
      <c r="T8" s="29">
        <v>57.5</v>
      </c>
    </row>
    <row r="9" spans="1:20" ht="16.5" customHeight="1">
      <c r="A9" s="7"/>
      <c r="B9" s="7"/>
      <c r="C9" s="7"/>
      <c r="D9" s="7" t="s">
        <v>82</v>
      </c>
      <c r="E9" s="7"/>
      <c r="F9" s="7"/>
      <c r="G9" s="7"/>
      <c r="H9" s="7"/>
      <c r="I9" s="7"/>
      <c r="J9" s="7"/>
      <c r="K9" s="7"/>
      <c r="L9" s="9" t="s">
        <v>139</v>
      </c>
      <c r="M9" s="30">
        <v>100</v>
      </c>
      <c r="N9" s="30">
        <v>100</v>
      </c>
      <c r="O9" s="29">
        <v>99.9</v>
      </c>
      <c r="P9" s="30">
        <v>100</v>
      </c>
      <c r="Q9" s="30">
        <v>100</v>
      </c>
      <c r="R9" s="30">
        <v>100</v>
      </c>
      <c r="S9" s="30">
        <v>100</v>
      </c>
      <c r="T9" s="30">
        <v>100</v>
      </c>
    </row>
    <row r="10" spans="1:20" ht="16.5" customHeight="1">
      <c r="A10" s="7"/>
      <c r="B10" s="7"/>
      <c r="C10" s="7" t="s">
        <v>462</v>
      </c>
      <c r="D10" s="7"/>
      <c r="E10" s="7"/>
      <c r="F10" s="7"/>
      <c r="G10" s="7"/>
      <c r="H10" s="7"/>
      <c r="I10" s="7"/>
      <c r="J10" s="7"/>
      <c r="K10" s="7"/>
      <c r="L10" s="9"/>
      <c r="M10" s="10"/>
      <c r="N10" s="10"/>
      <c r="O10" s="10"/>
      <c r="P10" s="10"/>
      <c r="Q10" s="10"/>
      <c r="R10" s="10"/>
      <c r="S10" s="10"/>
      <c r="T10" s="10"/>
    </row>
    <row r="11" spans="1:20" ht="16.5" customHeight="1">
      <c r="A11" s="7"/>
      <c r="B11" s="7"/>
      <c r="C11" s="7"/>
      <c r="D11" s="7" t="s">
        <v>459</v>
      </c>
      <c r="E11" s="7"/>
      <c r="F11" s="7"/>
      <c r="G11" s="7"/>
      <c r="H11" s="7"/>
      <c r="I11" s="7"/>
      <c r="J11" s="7"/>
      <c r="K11" s="7"/>
      <c r="L11" s="9" t="s">
        <v>139</v>
      </c>
      <c r="M11" s="29">
        <v>22.4</v>
      </c>
      <c r="N11" s="29">
        <v>36.9</v>
      </c>
      <c r="O11" s="29">
        <v>37.299999999999997</v>
      </c>
      <c r="P11" s="29">
        <v>29.5</v>
      </c>
      <c r="Q11" s="29">
        <v>31.1</v>
      </c>
      <c r="R11" s="29">
        <v>44.7</v>
      </c>
      <c r="S11" s="29">
        <v>31</v>
      </c>
      <c r="T11" s="29">
        <v>45.6</v>
      </c>
    </row>
    <row r="12" spans="1:20" ht="16.5" customHeight="1">
      <c r="A12" s="7"/>
      <c r="B12" s="7"/>
      <c r="C12" s="7"/>
      <c r="D12" s="7" t="s">
        <v>460</v>
      </c>
      <c r="E12" s="7"/>
      <c r="F12" s="7"/>
      <c r="G12" s="7"/>
      <c r="H12" s="7"/>
      <c r="I12" s="7"/>
      <c r="J12" s="7"/>
      <c r="K12" s="7"/>
      <c r="L12" s="9" t="s">
        <v>139</v>
      </c>
      <c r="M12" s="29">
        <v>32.700000000000003</v>
      </c>
      <c r="N12" s="29">
        <v>42.2</v>
      </c>
      <c r="O12" s="29">
        <v>39.5</v>
      </c>
      <c r="P12" s="29">
        <v>33.4</v>
      </c>
      <c r="Q12" s="29">
        <v>38.200000000000003</v>
      </c>
      <c r="R12" s="29">
        <v>33.1</v>
      </c>
      <c r="S12" s="29">
        <v>37</v>
      </c>
      <c r="T12" s="29">
        <v>37.299999999999997</v>
      </c>
    </row>
    <row r="13" spans="1:20" ht="16.5" customHeight="1">
      <c r="A13" s="7"/>
      <c r="B13" s="7"/>
      <c r="C13" s="7"/>
      <c r="D13" s="7" t="s">
        <v>461</v>
      </c>
      <c r="E13" s="7"/>
      <c r="F13" s="7"/>
      <c r="G13" s="7"/>
      <c r="H13" s="7"/>
      <c r="I13" s="7"/>
      <c r="J13" s="7"/>
      <c r="K13" s="7"/>
      <c r="L13" s="9" t="s">
        <v>139</v>
      </c>
      <c r="M13" s="29">
        <v>44.9</v>
      </c>
      <c r="N13" s="29">
        <v>20.9</v>
      </c>
      <c r="O13" s="29">
        <v>23.2</v>
      </c>
      <c r="P13" s="29">
        <v>37.1</v>
      </c>
      <c r="Q13" s="29">
        <v>30.7</v>
      </c>
      <c r="R13" s="29">
        <v>22.2</v>
      </c>
      <c r="S13" s="29">
        <v>31.9</v>
      </c>
      <c r="T13" s="29">
        <v>17.100000000000001</v>
      </c>
    </row>
    <row r="14" spans="1:20" ht="16.5" customHeight="1">
      <c r="A14" s="7"/>
      <c r="B14" s="7"/>
      <c r="C14" s="7"/>
      <c r="D14" s="7" t="s">
        <v>82</v>
      </c>
      <c r="E14" s="7"/>
      <c r="F14" s="7"/>
      <c r="G14" s="7"/>
      <c r="H14" s="7"/>
      <c r="I14" s="7"/>
      <c r="J14" s="7"/>
      <c r="K14" s="7"/>
      <c r="L14" s="9" t="s">
        <v>139</v>
      </c>
      <c r="M14" s="30">
        <v>100</v>
      </c>
      <c r="N14" s="30">
        <v>100</v>
      </c>
      <c r="O14" s="30">
        <v>100</v>
      </c>
      <c r="P14" s="30">
        <v>100</v>
      </c>
      <c r="Q14" s="30">
        <v>100</v>
      </c>
      <c r="R14" s="30">
        <v>100</v>
      </c>
      <c r="S14" s="29">
        <v>99.9</v>
      </c>
      <c r="T14" s="30">
        <v>100</v>
      </c>
    </row>
    <row r="15" spans="1:20" ht="16.5" customHeight="1">
      <c r="A15" s="7"/>
      <c r="B15" s="7" t="s">
        <v>78</v>
      </c>
      <c r="C15" s="7"/>
      <c r="D15" s="7"/>
      <c r="E15" s="7"/>
      <c r="F15" s="7"/>
      <c r="G15" s="7"/>
      <c r="H15" s="7"/>
      <c r="I15" s="7"/>
      <c r="J15" s="7"/>
      <c r="K15" s="7"/>
      <c r="L15" s="9"/>
      <c r="M15" s="10"/>
      <c r="N15" s="10"/>
      <c r="O15" s="10"/>
      <c r="P15" s="10"/>
      <c r="Q15" s="10"/>
      <c r="R15" s="10"/>
      <c r="S15" s="10"/>
      <c r="T15" s="10"/>
    </row>
    <row r="16" spans="1:20" ht="16.5" customHeight="1">
      <c r="A16" s="7"/>
      <c r="B16" s="7"/>
      <c r="C16" s="7" t="s">
        <v>458</v>
      </c>
      <c r="D16" s="7"/>
      <c r="E16" s="7"/>
      <c r="F16" s="7"/>
      <c r="G16" s="7"/>
      <c r="H16" s="7"/>
      <c r="I16" s="7"/>
      <c r="J16" s="7"/>
      <c r="K16" s="7"/>
      <c r="L16" s="9"/>
      <c r="M16" s="10"/>
      <c r="N16" s="10"/>
      <c r="O16" s="10"/>
      <c r="P16" s="10"/>
      <c r="Q16" s="10"/>
      <c r="R16" s="10"/>
      <c r="S16" s="10"/>
      <c r="T16" s="10"/>
    </row>
    <row r="17" spans="1:20" ht="16.5" customHeight="1">
      <c r="A17" s="7"/>
      <c r="B17" s="7"/>
      <c r="C17" s="7"/>
      <c r="D17" s="7" t="s">
        <v>459</v>
      </c>
      <c r="E17" s="7"/>
      <c r="F17" s="7"/>
      <c r="G17" s="7"/>
      <c r="H17" s="7"/>
      <c r="I17" s="7"/>
      <c r="J17" s="7"/>
      <c r="K17" s="7"/>
      <c r="L17" s="9" t="s">
        <v>139</v>
      </c>
      <c r="M17" s="28">
        <v>2.2000000000000002</v>
      </c>
      <c r="N17" s="28">
        <v>3.4</v>
      </c>
      <c r="O17" s="28">
        <v>5.4</v>
      </c>
      <c r="P17" s="28">
        <v>5</v>
      </c>
      <c r="Q17" s="28">
        <v>4</v>
      </c>
      <c r="R17" s="28">
        <v>8.1999999999999993</v>
      </c>
      <c r="S17" s="28">
        <v>4.0999999999999996</v>
      </c>
      <c r="T17" s="28">
        <v>6.7</v>
      </c>
    </row>
    <row r="18" spans="1:20" ht="16.5" customHeight="1">
      <c r="A18" s="7"/>
      <c r="B18" s="7"/>
      <c r="C18" s="7"/>
      <c r="D18" s="7" t="s">
        <v>460</v>
      </c>
      <c r="E18" s="7"/>
      <c r="F18" s="7"/>
      <c r="G18" s="7"/>
      <c r="H18" s="7"/>
      <c r="I18" s="7"/>
      <c r="J18" s="7"/>
      <c r="K18" s="7"/>
      <c r="L18" s="9" t="s">
        <v>139</v>
      </c>
      <c r="M18" s="29">
        <v>13.5</v>
      </c>
      <c r="N18" s="29">
        <v>41.4</v>
      </c>
      <c r="O18" s="29">
        <v>23.1</v>
      </c>
      <c r="P18" s="29">
        <v>20.9</v>
      </c>
      <c r="Q18" s="29">
        <v>23.7</v>
      </c>
      <c r="R18" s="29">
        <v>35.299999999999997</v>
      </c>
      <c r="S18" s="29">
        <v>26.6</v>
      </c>
      <c r="T18" s="29">
        <v>34.299999999999997</v>
      </c>
    </row>
    <row r="19" spans="1:20" ht="16.5" customHeight="1">
      <c r="A19" s="7"/>
      <c r="B19" s="7"/>
      <c r="C19" s="7"/>
      <c r="D19" s="7" t="s">
        <v>461</v>
      </c>
      <c r="E19" s="7"/>
      <c r="F19" s="7"/>
      <c r="G19" s="7"/>
      <c r="H19" s="7"/>
      <c r="I19" s="7"/>
      <c r="J19" s="7"/>
      <c r="K19" s="7"/>
      <c r="L19" s="9" t="s">
        <v>139</v>
      </c>
      <c r="M19" s="29">
        <v>84.4</v>
      </c>
      <c r="N19" s="29">
        <v>55.2</v>
      </c>
      <c r="O19" s="29">
        <v>71.5</v>
      </c>
      <c r="P19" s="29">
        <v>74.099999999999994</v>
      </c>
      <c r="Q19" s="29">
        <v>72.3</v>
      </c>
      <c r="R19" s="29">
        <v>56.6</v>
      </c>
      <c r="S19" s="29">
        <v>69.3</v>
      </c>
      <c r="T19" s="29">
        <v>59</v>
      </c>
    </row>
    <row r="20" spans="1:20" ht="16.5" customHeight="1">
      <c r="A20" s="7"/>
      <c r="B20" s="7"/>
      <c r="C20" s="7"/>
      <c r="D20" s="7" t="s">
        <v>82</v>
      </c>
      <c r="E20" s="7"/>
      <c r="F20" s="7"/>
      <c r="G20" s="7"/>
      <c r="H20" s="7"/>
      <c r="I20" s="7"/>
      <c r="J20" s="7"/>
      <c r="K20" s="7"/>
      <c r="L20" s="9" t="s">
        <v>139</v>
      </c>
      <c r="M20" s="30">
        <v>100.1</v>
      </c>
      <c r="N20" s="30">
        <v>100</v>
      </c>
      <c r="O20" s="30">
        <v>100</v>
      </c>
      <c r="P20" s="30">
        <v>100</v>
      </c>
      <c r="Q20" s="30">
        <v>100</v>
      </c>
      <c r="R20" s="30">
        <v>100.1</v>
      </c>
      <c r="S20" s="30">
        <v>100</v>
      </c>
      <c r="T20" s="30">
        <v>100</v>
      </c>
    </row>
    <row r="21" spans="1:20" ht="16.5" customHeight="1">
      <c r="A21" s="7"/>
      <c r="B21" s="7"/>
      <c r="C21" s="7" t="s">
        <v>462</v>
      </c>
      <c r="D21" s="7"/>
      <c r="E21" s="7"/>
      <c r="F21" s="7"/>
      <c r="G21" s="7"/>
      <c r="H21" s="7"/>
      <c r="I21" s="7"/>
      <c r="J21" s="7"/>
      <c r="K21" s="7"/>
      <c r="L21" s="9"/>
      <c r="M21" s="10"/>
      <c r="N21" s="10"/>
      <c r="O21" s="10"/>
      <c r="P21" s="10"/>
      <c r="Q21" s="10"/>
      <c r="R21" s="10"/>
      <c r="S21" s="10"/>
      <c r="T21" s="10"/>
    </row>
    <row r="22" spans="1:20" ht="16.5" customHeight="1">
      <c r="A22" s="7"/>
      <c r="B22" s="7"/>
      <c r="C22" s="7"/>
      <c r="D22" s="7" t="s">
        <v>459</v>
      </c>
      <c r="E22" s="7"/>
      <c r="F22" s="7"/>
      <c r="G22" s="7"/>
      <c r="H22" s="7"/>
      <c r="I22" s="7"/>
      <c r="J22" s="7"/>
      <c r="K22" s="7"/>
      <c r="L22" s="9" t="s">
        <v>139</v>
      </c>
      <c r="M22" s="29">
        <v>24.9</v>
      </c>
      <c r="N22" s="29">
        <v>32.799999999999997</v>
      </c>
      <c r="O22" s="29">
        <v>36.9</v>
      </c>
      <c r="P22" s="29">
        <v>31.6</v>
      </c>
      <c r="Q22" s="29">
        <v>29.8</v>
      </c>
      <c r="R22" s="29">
        <v>47.9</v>
      </c>
      <c r="S22" s="29">
        <v>33.4</v>
      </c>
      <c r="T22" s="29">
        <v>42.8</v>
      </c>
    </row>
    <row r="23" spans="1:20" ht="16.5" customHeight="1">
      <c r="A23" s="7"/>
      <c r="B23" s="7"/>
      <c r="C23" s="7"/>
      <c r="D23" s="7" t="s">
        <v>460</v>
      </c>
      <c r="E23" s="7"/>
      <c r="F23" s="7"/>
      <c r="G23" s="7"/>
      <c r="H23" s="7"/>
      <c r="I23" s="7"/>
      <c r="J23" s="7"/>
      <c r="K23" s="7"/>
      <c r="L23" s="9" t="s">
        <v>139</v>
      </c>
      <c r="M23" s="29">
        <v>34.5</v>
      </c>
      <c r="N23" s="29">
        <v>43.5</v>
      </c>
      <c r="O23" s="29">
        <v>40.700000000000003</v>
      </c>
      <c r="P23" s="29">
        <v>32.200000000000003</v>
      </c>
      <c r="Q23" s="29">
        <v>38.799999999999997</v>
      </c>
      <c r="R23" s="29">
        <v>34.9</v>
      </c>
      <c r="S23" s="29">
        <v>38.5</v>
      </c>
      <c r="T23" s="29">
        <v>39.1</v>
      </c>
    </row>
    <row r="24" spans="1:20" ht="16.5" customHeight="1">
      <c r="A24" s="7"/>
      <c r="B24" s="7"/>
      <c r="C24" s="7"/>
      <c r="D24" s="7" t="s">
        <v>461</v>
      </c>
      <c r="E24" s="7"/>
      <c r="F24" s="7"/>
      <c r="G24" s="7"/>
      <c r="H24" s="7"/>
      <c r="I24" s="7"/>
      <c r="J24" s="7"/>
      <c r="K24" s="7"/>
      <c r="L24" s="9" t="s">
        <v>139</v>
      </c>
      <c r="M24" s="29">
        <v>40.6</v>
      </c>
      <c r="N24" s="29">
        <v>23.8</v>
      </c>
      <c r="O24" s="29">
        <v>22.4</v>
      </c>
      <c r="P24" s="29">
        <v>36.299999999999997</v>
      </c>
      <c r="Q24" s="29">
        <v>31.4</v>
      </c>
      <c r="R24" s="29">
        <v>17.2</v>
      </c>
      <c r="S24" s="29">
        <v>28.1</v>
      </c>
      <c r="T24" s="29">
        <v>18.100000000000001</v>
      </c>
    </row>
    <row r="25" spans="1:20" ht="16.5" customHeight="1">
      <c r="A25" s="7"/>
      <c r="B25" s="7"/>
      <c r="C25" s="7"/>
      <c r="D25" s="7" t="s">
        <v>82</v>
      </c>
      <c r="E25" s="7"/>
      <c r="F25" s="7"/>
      <c r="G25" s="7"/>
      <c r="H25" s="7"/>
      <c r="I25" s="7"/>
      <c r="J25" s="7"/>
      <c r="K25" s="7"/>
      <c r="L25" s="9" t="s">
        <v>139</v>
      </c>
      <c r="M25" s="30">
        <v>100</v>
      </c>
      <c r="N25" s="30">
        <v>100.1</v>
      </c>
      <c r="O25" s="30">
        <v>100</v>
      </c>
      <c r="P25" s="30">
        <v>100.1</v>
      </c>
      <c r="Q25" s="30">
        <v>100</v>
      </c>
      <c r="R25" s="30">
        <v>100</v>
      </c>
      <c r="S25" s="30">
        <v>100</v>
      </c>
      <c r="T25" s="30">
        <v>100</v>
      </c>
    </row>
    <row r="26" spans="1:20" ht="16.5" customHeight="1">
      <c r="A26" s="7"/>
      <c r="B26" s="7" t="s">
        <v>83</v>
      </c>
      <c r="C26" s="7"/>
      <c r="D26" s="7"/>
      <c r="E26" s="7"/>
      <c r="F26" s="7"/>
      <c r="G26" s="7"/>
      <c r="H26" s="7"/>
      <c r="I26" s="7"/>
      <c r="J26" s="7"/>
      <c r="K26" s="7"/>
      <c r="L26" s="9"/>
      <c r="M26" s="10"/>
      <c r="N26" s="10"/>
      <c r="O26" s="10"/>
      <c r="P26" s="10"/>
      <c r="Q26" s="10"/>
      <c r="R26" s="10"/>
      <c r="S26" s="10"/>
      <c r="T26" s="10"/>
    </row>
    <row r="27" spans="1:20" ht="16.5" customHeight="1">
      <c r="A27" s="7"/>
      <c r="B27" s="7"/>
      <c r="C27" s="7" t="s">
        <v>458</v>
      </c>
      <c r="D27" s="7"/>
      <c r="E27" s="7"/>
      <c r="F27" s="7"/>
      <c r="G27" s="7"/>
      <c r="H27" s="7"/>
      <c r="I27" s="7"/>
      <c r="J27" s="7"/>
      <c r="K27" s="7"/>
      <c r="L27" s="9"/>
      <c r="M27" s="10"/>
      <c r="N27" s="10"/>
      <c r="O27" s="10"/>
      <c r="P27" s="10"/>
      <c r="Q27" s="10"/>
      <c r="R27" s="10"/>
      <c r="S27" s="10"/>
      <c r="T27" s="10"/>
    </row>
    <row r="28" spans="1:20" ht="16.5" customHeight="1">
      <c r="A28" s="7"/>
      <c r="B28" s="7"/>
      <c r="C28" s="7"/>
      <c r="D28" s="7" t="s">
        <v>459</v>
      </c>
      <c r="E28" s="7"/>
      <c r="F28" s="7"/>
      <c r="G28" s="7"/>
      <c r="H28" s="7"/>
      <c r="I28" s="7"/>
      <c r="J28" s="7"/>
      <c r="K28" s="7"/>
      <c r="L28" s="9" t="s">
        <v>139</v>
      </c>
      <c r="M28" s="28">
        <v>2.2000000000000002</v>
      </c>
      <c r="N28" s="28">
        <v>4.3</v>
      </c>
      <c r="O28" s="28">
        <v>5.4</v>
      </c>
      <c r="P28" s="28">
        <v>5</v>
      </c>
      <c r="Q28" s="28">
        <v>3.8</v>
      </c>
      <c r="R28" s="28">
        <v>7.6</v>
      </c>
      <c r="S28" s="28">
        <v>4.4000000000000004</v>
      </c>
      <c r="T28" s="28">
        <v>4.4000000000000004</v>
      </c>
    </row>
    <row r="29" spans="1:20" ht="16.5" customHeight="1">
      <c r="A29" s="7"/>
      <c r="B29" s="7"/>
      <c r="C29" s="7"/>
      <c r="D29" s="7" t="s">
        <v>460</v>
      </c>
      <c r="E29" s="7"/>
      <c r="F29" s="7"/>
      <c r="G29" s="7"/>
      <c r="H29" s="7"/>
      <c r="I29" s="7"/>
      <c r="J29" s="7"/>
      <c r="K29" s="7"/>
      <c r="L29" s="9" t="s">
        <v>139</v>
      </c>
      <c r="M29" s="29">
        <v>15.3</v>
      </c>
      <c r="N29" s="29">
        <v>42.7</v>
      </c>
      <c r="O29" s="29">
        <v>25.4</v>
      </c>
      <c r="P29" s="29">
        <v>20.2</v>
      </c>
      <c r="Q29" s="29">
        <v>24.3</v>
      </c>
      <c r="R29" s="29">
        <v>36.799999999999997</v>
      </c>
      <c r="S29" s="29">
        <v>24.5</v>
      </c>
      <c r="T29" s="29">
        <v>30.3</v>
      </c>
    </row>
    <row r="30" spans="1:20" ht="16.5" customHeight="1">
      <c r="A30" s="7"/>
      <c r="B30" s="7"/>
      <c r="C30" s="7"/>
      <c r="D30" s="7" t="s">
        <v>461</v>
      </c>
      <c r="E30" s="7"/>
      <c r="F30" s="7"/>
      <c r="G30" s="7"/>
      <c r="H30" s="7"/>
      <c r="I30" s="7"/>
      <c r="J30" s="7"/>
      <c r="K30" s="7"/>
      <c r="L30" s="9" t="s">
        <v>139</v>
      </c>
      <c r="M30" s="29">
        <v>82.5</v>
      </c>
      <c r="N30" s="29">
        <v>52.9</v>
      </c>
      <c r="O30" s="29">
        <v>69.2</v>
      </c>
      <c r="P30" s="29">
        <v>74.8</v>
      </c>
      <c r="Q30" s="29">
        <v>71.900000000000006</v>
      </c>
      <c r="R30" s="29">
        <v>55.6</v>
      </c>
      <c r="S30" s="29">
        <v>71.099999999999994</v>
      </c>
      <c r="T30" s="29">
        <v>65.3</v>
      </c>
    </row>
    <row r="31" spans="1:20" ht="16.5" customHeight="1">
      <c r="A31" s="7"/>
      <c r="B31" s="7"/>
      <c r="C31" s="7"/>
      <c r="D31" s="7" t="s">
        <v>82</v>
      </c>
      <c r="E31" s="7"/>
      <c r="F31" s="7"/>
      <c r="G31" s="7"/>
      <c r="H31" s="7"/>
      <c r="I31" s="7"/>
      <c r="J31" s="7"/>
      <c r="K31" s="7"/>
      <c r="L31" s="9" t="s">
        <v>139</v>
      </c>
      <c r="M31" s="30">
        <v>100</v>
      </c>
      <c r="N31" s="29">
        <v>99.9</v>
      </c>
      <c r="O31" s="30">
        <v>100</v>
      </c>
      <c r="P31" s="30">
        <v>100</v>
      </c>
      <c r="Q31" s="30">
        <v>100</v>
      </c>
      <c r="R31" s="30">
        <v>100</v>
      </c>
      <c r="S31" s="30">
        <v>100</v>
      </c>
      <c r="T31" s="30">
        <v>100</v>
      </c>
    </row>
    <row r="32" spans="1:20" ht="16.5" customHeight="1">
      <c r="A32" s="7"/>
      <c r="B32" s="7"/>
      <c r="C32" s="7" t="s">
        <v>462</v>
      </c>
      <c r="D32" s="7"/>
      <c r="E32" s="7"/>
      <c r="F32" s="7"/>
      <c r="G32" s="7"/>
      <c r="H32" s="7"/>
      <c r="I32" s="7"/>
      <c r="J32" s="7"/>
      <c r="K32" s="7"/>
      <c r="L32" s="9"/>
      <c r="M32" s="10"/>
      <c r="N32" s="10"/>
      <c r="O32" s="10"/>
      <c r="P32" s="10"/>
      <c r="Q32" s="10"/>
      <c r="R32" s="10"/>
      <c r="S32" s="10"/>
      <c r="T32" s="10"/>
    </row>
    <row r="33" spans="1:20" ht="16.5" customHeight="1">
      <c r="A33" s="7"/>
      <c r="B33" s="7"/>
      <c r="C33" s="7"/>
      <c r="D33" s="7" t="s">
        <v>459</v>
      </c>
      <c r="E33" s="7"/>
      <c r="F33" s="7"/>
      <c r="G33" s="7"/>
      <c r="H33" s="7"/>
      <c r="I33" s="7"/>
      <c r="J33" s="7"/>
      <c r="K33" s="7"/>
      <c r="L33" s="9" t="s">
        <v>139</v>
      </c>
      <c r="M33" s="29">
        <v>22.1</v>
      </c>
      <c r="N33" s="29">
        <v>28.5</v>
      </c>
      <c r="O33" s="29">
        <v>34.299999999999997</v>
      </c>
      <c r="P33" s="29">
        <v>26</v>
      </c>
      <c r="Q33" s="29">
        <v>27.8</v>
      </c>
      <c r="R33" s="29">
        <v>42.7</v>
      </c>
      <c r="S33" s="29">
        <v>30.6</v>
      </c>
      <c r="T33" s="29">
        <v>39.700000000000003</v>
      </c>
    </row>
    <row r="34" spans="1:20" ht="16.5" customHeight="1">
      <c r="A34" s="7"/>
      <c r="B34" s="7"/>
      <c r="C34" s="7"/>
      <c r="D34" s="7" t="s">
        <v>460</v>
      </c>
      <c r="E34" s="7"/>
      <c r="F34" s="7"/>
      <c r="G34" s="7"/>
      <c r="H34" s="7"/>
      <c r="I34" s="7"/>
      <c r="J34" s="7"/>
      <c r="K34" s="7"/>
      <c r="L34" s="9" t="s">
        <v>139</v>
      </c>
      <c r="M34" s="29">
        <v>34.1</v>
      </c>
      <c r="N34" s="29">
        <v>44.6</v>
      </c>
      <c r="O34" s="29">
        <v>40</v>
      </c>
      <c r="P34" s="29">
        <v>32.4</v>
      </c>
      <c r="Q34" s="29">
        <v>37.799999999999997</v>
      </c>
      <c r="R34" s="29">
        <v>36</v>
      </c>
      <c r="S34" s="29">
        <v>36.6</v>
      </c>
      <c r="T34" s="29">
        <v>42</v>
      </c>
    </row>
    <row r="35" spans="1:20" ht="16.5" customHeight="1">
      <c r="A35" s="7"/>
      <c r="B35" s="7"/>
      <c r="C35" s="7"/>
      <c r="D35" s="7" t="s">
        <v>461</v>
      </c>
      <c r="E35" s="7"/>
      <c r="F35" s="7"/>
      <c r="G35" s="7"/>
      <c r="H35" s="7"/>
      <c r="I35" s="7"/>
      <c r="J35" s="7"/>
      <c r="K35" s="7"/>
      <c r="L35" s="9" t="s">
        <v>139</v>
      </c>
      <c r="M35" s="29">
        <v>43.7</v>
      </c>
      <c r="N35" s="29">
        <v>27</v>
      </c>
      <c r="O35" s="29">
        <v>25.7</v>
      </c>
      <c r="P35" s="29">
        <v>41.6</v>
      </c>
      <c r="Q35" s="29">
        <v>34.5</v>
      </c>
      <c r="R35" s="29">
        <v>21.3</v>
      </c>
      <c r="S35" s="29">
        <v>32.799999999999997</v>
      </c>
      <c r="T35" s="29">
        <v>18.3</v>
      </c>
    </row>
    <row r="36" spans="1:20" ht="16.5" customHeight="1">
      <c r="A36" s="7"/>
      <c r="B36" s="7"/>
      <c r="C36" s="7"/>
      <c r="D36" s="7" t="s">
        <v>82</v>
      </c>
      <c r="E36" s="7"/>
      <c r="F36" s="7"/>
      <c r="G36" s="7"/>
      <c r="H36" s="7"/>
      <c r="I36" s="7"/>
      <c r="J36" s="7"/>
      <c r="K36" s="7"/>
      <c r="L36" s="9" t="s">
        <v>139</v>
      </c>
      <c r="M36" s="29">
        <v>99.9</v>
      </c>
      <c r="N36" s="30">
        <v>100.1</v>
      </c>
      <c r="O36" s="30">
        <v>100</v>
      </c>
      <c r="P36" s="30">
        <v>100</v>
      </c>
      <c r="Q36" s="30">
        <v>100.1</v>
      </c>
      <c r="R36" s="30">
        <v>100</v>
      </c>
      <c r="S36" s="30">
        <v>100</v>
      </c>
      <c r="T36" s="30">
        <v>100</v>
      </c>
    </row>
    <row r="37" spans="1:20" ht="16.5" customHeight="1">
      <c r="A37" s="7"/>
      <c r="B37" s="7" t="s">
        <v>84</v>
      </c>
      <c r="C37" s="7"/>
      <c r="D37" s="7"/>
      <c r="E37" s="7"/>
      <c r="F37" s="7"/>
      <c r="G37" s="7"/>
      <c r="H37" s="7"/>
      <c r="I37" s="7"/>
      <c r="J37" s="7"/>
      <c r="K37" s="7"/>
      <c r="L37" s="9"/>
      <c r="M37" s="10"/>
      <c r="N37" s="10"/>
      <c r="O37" s="10"/>
      <c r="P37" s="10"/>
      <c r="Q37" s="10"/>
      <c r="R37" s="10"/>
      <c r="S37" s="10"/>
      <c r="T37" s="10"/>
    </row>
    <row r="38" spans="1:20" ht="16.5" customHeight="1">
      <c r="A38" s="7"/>
      <c r="B38" s="7"/>
      <c r="C38" s="7" t="s">
        <v>458</v>
      </c>
      <c r="D38" s="7"/>
      <c r="E38" s="7"/>
      <c r="F38" s="7"/>
      <c r="G38" s="7"/>
      <c r="H38" s="7"/>
      <c r="I38" s="7"/>
      <c r="J38" s="7"/>
      <c r="K38" s="7"/>
      <c r="L38" s="9"/>
      <c r="M38" s="10"/>
      <c r="N38" s="10"/>
      <c r="O38" s="10"/>
      <c r="P38" s="10"/>
      <c r="Q38" s="10"/>
      <c r="R38" s="10"/>
      <c r="S38" s="10"/>
      <c r="T38" s="10"/>
    </row>
    <row r="39" spans="1:20" ht="16.5" customHeight="1">
      <c r="A39" s="7"/>
      <c r="B39" s="7"/>
      <c r="C39" s="7"/>
      <c r="D39" s="7" t="s">
        <v>459</v>
      </c>
      <c r="E39" s="7"/>
      <c r="F39" s="7"/>
      <c r="G39" s="7"/>
      <c r="H39" s="7"/>
      <c r="I39" s="7"/>
      <c r="J39" s="7"/>
      <c r="K39" s="7"/>
      <c r="L39" s="9" t="s">
        <v>139</v>
      </c>
      <c r="M39" s="28">
        <v>2.2999999999999998</v>
      </c>
      <c r="N39" s="28">
        <v>5.0999999999999996</v>
      </c>
      <c r="O39" s="28">
        <v>5.0999999999999996</v>
      </c>
      <c r="P39" s="28">
        <v>5</v>
      </c>
      <c r="Q39" s="28">
        <v>4.4000000000000004</v>
      </c>
      <c r="R39" s="28">
        <v>7.2</v>
      </c>
      <c r="S39" s="28">
        <v>4.8</v>
      </c>
      <c r="T39" s="28">
        <v>4.9000000000000004</v>
      </c>
    </row>
    <row r="40" spans="1:20" ht="16.5" customHeight="1">
      <c r="A40" s="7"/>
      <c r="B40" s="7"/>
      <c r="C40" s="7"/>
      <c r="D40" s="7" t="s">
        <v>460</v>
      </c>
      <c r="E40" s="7"/>
      <c r="F40" s="7"/>
      <c r="G40" s="7"/>
      <c r="H40" s="7"/>
      <c r="I40" s="7"/>
      <c r="J40" s="7"/>
      <c r="K40" s="7"/>
      <c r="L40" s="9" t="s">
        <v>139</v>
      </c>
      <c r="M40" s="29">
        <v>16.2</v>
      </c>
      <c r="N40" s="29">
        <v>43.9</v>
      </c>
      <c r="O40" s="29">
        <v>23.8</v>
      </c>
      <c r="P40" s="29">
        <v>21.8</v>
      </c>
      <c r="Q40" s="29">
        <v>25.4</v>
      </c>
      <c r="R40" s="29">
        <v>37.9</v>
      </c>
      <c r="S40" s="29">
        <v>19.2</v>
      </c>
      <c r="T40" s="29">
        <v>29.7</v>
      </c>
    </row>
    <row r="41" spans="1:20" ht="16.5" customHeight="1">
      <c r="A41" s="7"/>
      <c r="B41" s="7"/>
      <c r="C41" s="7"/>
      <c r="D41" s="7" t="s">
        <v>461</v>
      </c>
      <c r="E41" s="7"/>
      <c r="F41" s="7"/>
      <c r="G41" s="7"/>
      <c r="H41" s="7"/>
      <c r="I41" s="7"/>
      <c r="J41" s="7"/>
      <c r="K41" s="7"/>
      <c r="L41" s="9" t="s">
        <v>139</v>
      </c>
      <c r="M41" s="29">
        <v>81.400000000000006</v>
      </c>
      <c r="N41" s="29">
        <v>51</v>
      </c>
      <c r="O41" s="29">
        <v>71.099999999999994</v>
      </c>
      <c r="P41" s="29">
        <v>73.2</v>
      </c>
      <c r="Q41" s="29">
        <v>70.2</v>
      </c>
      <c r="R41" s="29">
        <v>54.9</v>
      </c>
      <c r="S41" s="29">
        <v>76</v>
      </c>
      <c r="T41" s="29">
        <v>65.5</v>
      </c>
    </row>
    <row r="42" spans="1:20" ht="16.5" customHeight="1">
      <c r="A42" s="7"/>
      <c r="B42" s="7"/>
      <c r="C42" s="7"/>
      <c r="D42" s="7" t="s">
        <v>82</v>
      </c>
      <c r="E42" s="7"/>
      <c r="F42" s="7"/>
      <c r="G42" s="7"/>
      <c r="H42" s="7"/>
      <c r="I42" s="7"/>
      <c r="J42" s="7"/>
      <c r="K42" s="7"/>
      <c r="L42" s="9" t="s">
        <v>139</v>
      </c>
      <c r="M42" s="29">
        <v>99.9</v>
      </c>
      <c r="N42" s="30">
        <v>100</v>
      </c>
      <c r="O42" s="30">
        <v>100</v>
      </c>
      <c r="P42" s="30">
        <v>100</v>
      </c>
      <c r="Q42" s="30">
        <v>100</v>
      </c>
      <c r="R42" s="30">
        <v>100</v>
      </c>
      <c r="S42" s="30">
        <v>100</v>
      </c>
      <c r="T42" s="30">
        <v>100.1</v>
      </c>
    </row>
    <row r="43" spans="1:20" ht="16.5" customHeight="1">
      <c r="A43" s="7"/>
      <c r="B43" s="7"/>
      <c r="C43" s="7" t="s">
        <v>462</v>
      </c>
      <c r="D43" s="7"/>
      <c r="E43" s="7"/>
      <c r="F43" s="7"/>
      <c r="G43" s="7"/>
      <c r="H43" s="7"/>
      <c r="I43" s="7"/>
      <c r="J43" s="7"/>
      <c r="K43" s="7"/>
      <c r="L43" s="9"/>
      <c r="M43" s="10"/>
      <c r="N43" s="10"/>
      <c r="O43" s="10"/>
      <c r="P43" s="10"/>
      <c r="Q43" s="10"/>
      <c r="R43" s="10"/>
      <c r="S43" s="10"/>
      <c r="T43" s="10"/>
    </row>
    <row r="44" spans="1:20" ht="16.5" customHeight="1">
      <c r="A44" s="7"/>
      <c r="B44" s="7"/>
      <c r="C44" s="7"/>
      <c r="D44" s="7" t="s">
        <v>459</v>
      </c>
      <c r="E44" s="7"/>
      <c r="F44" s="7"/>
      <c r="G44" s="7"/>
      <c r="H44" s="7"/>
      <c r="I44" s="7"/>
      <c r="J44" s="7"/>
      <c r="K44" s="7"/>
      <c r="L44" s="9" t="s">
        <v>139</v>
      </c>
      <c r="M44" s="29">
        <v>22</v>
      </c>
      <c r="N44" s="29">
        <v>28.1</v>
      </c>
      <c r="O44" s="29">
        <v>33.799999999999997</v>
      </c>
      <c r="P44" s="29">
        <v>25.8</v>
      </c>
      <c r="Q44" s="29">
        <v>28.2</v>
      </c>
      <c r="R44" s="29">
        <v>40.9</v>
      </c>
      <c r="S44" s="29">
        <v>30.9</v>
      </c>
      <c r="T44" s="29">
        <v>40.5</v>
      </c>
    </row>
    <row r="45" spans="1:20" ht="16.5" customHeight="1">
      <c r="A45" s="7"/>
      <c r="B45" s="7"/>
      <c r="C45" s="7"/>
      <c r="D45" s="7" t="s">
        <v>460</v>
      </c>
      <c r="E45" s="7"/>
      <c r="F45" s="7"/>
      <c r="G45" s="7"/>
      <c r="H45" s="7"/>
      <c r="I45" s="7"/>
      <c r="J45" s="7"/>
      <c r="K45" s="7"/>
      <c r="L45" s="9" t="s">
        <v>139</v>
      </c>
      <c r="M45" s="29">
        <v>34.4</v>
      </c>
      <c r="N45" s="29">
        <v>45.2</v>
      </c>
      <c r="O45" s="29">
        <v>39.799999999999997</v>
      </c>
      <c r="P45" s="29">
        <v>31.2</v>
      </c>
      <c r="Q45" s="29">
        <v>35.9</v>
      </c>
      <c r="R45" s="29">
        <v>37.6</v>
      </c>
      <c r="S45" s="29">
        <v>34.9</v>
      </c>
      <c r="T45" s="29">
        <v>41</v>
      </c>
    </row>
    <row r="46" spans="1:20" ht="16.5" customHeight="1">
      <c r="A46" s="7"/>
      <c r="B46" s="7"/>
      <c r="C46" s="7"/>
      <c r="D46" s="7" t="s">
        <v>461</v>
      </c>
      <c r="E46" s="7"/>
      <c r="F46" s="7"/>
      <c r="G46" s="7"/>
      <c r="H46" s="7"/>
      <c r="I46" s="7"/>
      <c r="J46" s="7"/>
      <c r="K46" s="7"/>
      <c r="L46" s="9" t="s">
        <v>139</v>
      </c>
      <c r="M46" s="29">
        <v>43.6</v>
      </c>
      <c r="N46" s="29">
        <v>26.7</v>
      </c>
      <c r="O46" s="29">
        <v>26.5</v>
      </c>
      <c r="P46" s="29">
        <v>43</v>
      </c>
      <c r="Q46" s="29">
        <v>36</v>
      </c>
      <c r="R46" s="29">
        <v>21.5</v>
      </c>
      <c r="S46" s="29">
        <v>34.200000000000003</v>
      </c>
      <c r="T46" s="29">
        <v>18.5</v>
      </c>
    </row>
    <row r="47" spans="1:20" ht="16.5" customHeight="1">
      <c r="A47" s="7"/>
      <c r="B47" s="7"/>
      <c r="C47" s="7"/>
      <c r="D47" s="7" t="s">
        <v>82</v>
      </c>
      <c r="E47" s="7"/>
      <c r="F47" s="7"/>
      <c r="G47" s="7"/>
      <c r="H47" s="7"/>
      <c r="I47" s="7"/>
      <c r="J47" s="7"/>
      <c r="K47" s="7"/>
      <c r="L47" s="9" t="s">
        <v>139</v>
      </c>
      <c r="M47" s="30">
        <v>100</v>
      </c>
      <c r="N47" s="30">
        <v>100</v>
      </c>
      <c r="O47" s="30">
        <v>100.1</v>
      </c>
      <c r="P47" s="30">
        <v>100</v>
      </c>
      <c r="Q47" s="30">
        <v>100.1</v>
      </c>
      <c r="R47" s="30">
        <v>100</v>
      </c>
      <c r="S47" s="30">
        <v>100</v>
      </c>
      <c r="T47" s="30">
        <v>100</v>
      </c>
    </row>
    <row r="48" spans="1:20" ht="16.5" customHeight="1">
      <c r="A48" s="7"/>
      <c r="B48" s="7" t="s">
        <v>85</v>
      </c>
      <c r="C48" s="7"/>
      <c r="D48" s="7"/>
      <c r="E48" s="7"/>
      <c r="F48" s="7"/>
      <c r="G48" s="7"/>
      <c r="H48" s="7"/>
      <c r="I48" s="7"/>
      <c r="J48" s="7"/>
      <c r="K48" s="7"/>
      <c r="L48" s="9"/>
      <c r="M48" s="10"/>
      <c r="N48" s="10"/>
      <c r="O48" s="10"/>
      <c r="P48" s="10"/>
      <c r="Q48" s="10"/>
      <c r="R48" s="10"/>
      <c r="S48" s="10"/>
      <c r="T48" s="10"/>
    </row>
    <row r="49" spans="1:20" ht="16.5" customHeight="1">
      <c r="A49" s="7"/>
      <c r="B49" s="7"/>
      <c r="C49" s="7" t="s">
        <v>458</v>
      </c>
      <c r="D49" s="7"/>
      <c r="E49" s="7"/>
      <c r="F49" s="7"/>
      <c r="G49" s="7"/>
      <c r="H49" s="7"/>
      <c r="I49" s="7"/>
      <c r="J49" s="7"/>
      <c r="K49" s="7"/>
      <c r="L49" s="9"/>
      <c r="M49" s="10"/>
      <c r="N49" s="10"/>
      <c r="O49" s="10"/>
      <c r="P49" s="10"/>
      <c r="Q49" s="10"/>
      <c r="R49" s="10"/>
      <c r="S49" s="10"/>
      <c r="T49" s="10"/>
    </row>
    <row r="50" spans="1:20" ht="16.5" customHeight="1">
      <c r="A50" s="7"/>
      <c r="B50" s="7"/>
      <c r="C50" s="7"/>
      <c r="D50" s="7" t="s">
        <v>459</v>
      </c>
      <c r="E50" s="7"/>
      <c r="F50" s="7"/>
      <c r="G50" s="7"/>
      <c r="H50" s="7"/>
      <c r="I50" s="7"/>
      <c r="J50" s="7"/>
      <c r="K50" s="7"/>
      <c r="L50" s="9" t="s">
        <v>139</v>
      </c>
      <c r="M50" s="28">
        <v>2.2999999999999998</v>
      </c>
      <c r="N50" s="28">
        <v>4.7</v>
      </c>
      <c r="O50" s="28">
        <v>4.9000000000000004</v>
      </c>
      <c r="P50" s="28">
        <v>5.7</v>
      </c>
      <c r="Q50" s="28">
        <v>4.4000000000000004</v>
      </c>
      <c r="R50" s="28">
        <v>9.6999999999999993</v>
      </c>
      <c r="S50" s="28">
        <v>5.0999999999999996</v>
      </c>
      <c r="T50" s="28">
        <v>6.2</v>
      </c>
    </row>
    <row r="51" spans="1:20" ht="16.5" customHeight="1">
      <c r="A51" s="7"/>
      <c r="B51" s="7"/>
      <c r="C51" s="7"/>
      <c r="D51" s="7" t="s">
        <v>460</v>
      </c>
      <c r="E51" s="7"/>
      <c r="F51" s="7"/>
      <c r="G51" s="7"/>
      <c r="H51" s="7"/>
      <c r="I51" s="7"/>
      <c r="J51" s="7"/>
      <c r="K51" s="7"/>
      <c r="L51" s="9" t="s">
        <v>139</v>
      </c>
      <c r="M51" s="29">
        <v>16.2</v>
      </c>
      <c r="N51" s="29">
        <v>45.2</v>
      </c>
      <c r="O51" s="29">
        <v>24.5</v>
      </c>
      <c r="P51" s="29">
        <v>23.5</v>
      </c>
      <c r="Q51" s="29">
        <v>23.6</v>
      </c>
      <c r="R51" s="29">
        <v>36.700000000000003</v>
      </c>
      <c r="S51" s="29">
        <v>23.9</v>
      </c>
      <c r="T51" s="29">
        <v>35.299999999999997</v>
      </c>
    </row>
    <row r="52" spans="1:20" ht="16.5" customHeight="1">
      <c r="A52" s="7"/>
      <c r="B52" s="7"/>
      <c r="C52" s="7"/>
      <c r="D52" s="7" t="s">
        <v>461</v>
      </c>
      <c r="E52" s="7"/>
      <c r="F52" s="7"/>
      <c r="G52" s="7"/>
      <c r="H52" s="7"/>
      <c r="I52" s="7"/>
      <c r="J52" s="7"/>
      <c r="K52" s="7"/>
      <c r="L52" s="9" t="s">
        <v>139</v>
      </c>
      <c r="M52" s="29">
        <v>81.400000000000006</v>
      </c>
      <c r="N52" s="29">
        <v>50.1</v>
      </c>
      <c r="O52" s="29">
        <v>70.599999999999994</v>
      </c>
      <c r="P52" s="29">
        <v>70.8</v>
      </c>
      <c r="Q52" s="29">
        <v>72</v>
      </c>
      <c r="R52" s="29">
        <v>53.7</v>
      </c>
      <c r="S52" s="29">
        <v>71</v>
      </c>
      <c r="T52" s="29">
        <v>58.6</v>
      </c>
    </row>
    <row r="53" spans="1:20" ht="16.5" customHeight="1">
      <c r="A53" s="7"/>
      <c r="B53" s="7"/>
      <c r="C53" s="7"/>
      <c r="D53" s="7" t="s">
        <v>82</v>
      </c>
      <c r="E53" s="7"/>
      <c r="F53" s="7"/>
      <c r="G53" s="7"/>
      <c r="H53" s="7"/>
      <c r="I53" s="7"/>
      <c r="J53" s="7"/>
      <c r="K53" s="7"/>
      <c r="L53" s="9" t="s">
        <v>139</v>
      </c>
      <c r="M53" s="29">
        <v>99.9</v>
      </c>
      <c r="N53" s="30">
        <v>100</v>
      </c>
      <c r="O53" s="30">
        <v>100</v>
      </c>
      <c r="P53" s="30">
        <v>100</v>
      </c>
      <c r="Q53" s="30">
        <v>100</v>
      </c>
      <c r="R53" s="30">
        <v>100.1</v>
      </c>
      <c r="S53" s="30">
        <v>100</v>
      </c>
      <c r="T53" s="30">
        <v>100.1</v>
      </c>
    </row>
    <row r="54" spans="1:20" ht="16.5" customHeight="1">
      <c r="A54" s="7"/>
      <c r="B54" s="7"/>
      <c r="C54" s="7" t="s">
        <v>462</v>
      </c>
      <c r="D54" s="7"/>
      <c r="E54" s="7"/>
      <c r="F54" s="7"/>
      <c r="G54" s="7"/>
      <c r="H54" s="7"/>
      <c r="I54" s="7"/>
      <c r="J54" s="7"/>
      <c r="K54" s="7"/>
      <c r="L54" s="9"/>
      <c r="M54" s="10"/>
      <c r="N54" s="10"/>
      <c r="O54" s="10"/>
      <c r="P54" s="10"/>
      <c r="Q54" s="10"/>
      <c r="R54" s="10"/>
      <c r="S54" s="10"/>
      <c r="T54" s="10"/>
    </row>
    <row r="55" spans="1:20" ht="16.5" customHeight="1">
      <c r="A55" s="7"/>
      <c r="B55" s="7"/>
      <c r="C55" s="7"/>
      <c r="D55" s="7" t="s">
        <v>459</v>
      </c>
      <c r="E55" s="7"/>
      <c r="F55" s="7"/>
      <c r="G55" s="7"/>
      <c r="H55" s="7"/>
      <c r="I55" s="7"/>
      <c r="J55" s="7"/>
      <c r="K55" s="7"/>
      <c r="L55" s="9" t="s">
        <v>139</v>
      </c>
      <c r="M55" s="29">
        <v>22.2</v>
      </c>
      <c r="N55" s="29">
        <v>28.3</v>
      </c>
      <c r="O55" s="29">
        <v>35.700000000000003</v>
      </c>
      <c r="P55" s="29">
        <v>25.9</v>
      </c>
      <c r="Q55" s="29">
        <v>27</v>
      </c>
      <c r="R55" s="29">
        <v>37</v>
      </c>
      <c r="S55" s="29">
        <v>33.1</v>
      </c>
      <c r="T55" s="29">
        <v>34.799999999999997</v>
      </c>
    </row>
    <row r="56" spans="1:20" ht="16.5" customHeight="1">
      <c r="A56" s="7"/>
      <c r="B56" s="7"/>
      <c r="C56" s="7"/>
      <c r="D56" s="7" t="s">
        <v>460</v>
      </c>
      <c r="E56" s="7"/>
      <c r="F56" s="7"/>
      <c r="G56" s="7"/>
      <c r="H56" s="7"/>
      <c r="I56" s="7"/>
      <c r="J56" s="7"/>
      <c r="K56" s="7"/>
      <c r="L56" s="9" t="s">
        <v>139</v>
      </c>
      <c r="M56" s="29">
        <v>33.4</v>
      </c>
      <c r="N56" s="29">
        <v>45.8</v>
      </c>
      <c r="O56" s="29">
        <v>39.1</v>
      </c>
      <c r="P56" s="29">
        <v>31.3</v>
      </c>
      <c r="Q56" s="29">
        <v>36.1</v>
      </c>
      <c r="R56" s="29">
        <v>37.299999999999997</v>
      </c>
      <c r="S56" s="29">
        <v>36</v>
      </c>
      <c r="T56" s="29">
        <v>43.6</v>
      </c>
    </row>
    <row r="57" spans="1:20" ht="16.5" customHeight="1">
      <c r="A57" s="7"/>
      <c r="B57" s="7"/>
      <c r="C57" s="7"/>
      <c r="D57" s="7" t="s">
        <v>461</v>
      </c>
      <c r="E57" s="7"/>
      <c r="F57" s="7"/>
      <c r="G57" s="7"/>
      <c r="H57" s="7"/>
      <c r="I57" s="7"/>
      <c r="J57" s="7"/>
      <c r="K57" s="7"/>
      <c r="L57" s="9" t="s">
        <v>139</v>
      </c>
      <c r="M57" s="29">
        <v>44.4</v>
      </c>
      <c r="N57" s="29">
        <v>25.9</v>
      </c>
      <c r="O57" s="29">
        <v>25.3</v>
      </c>
      <c r="P57" s="29">
        <v>42.7</v>
      </c>
      <c r="Q57" s="29">
        <v>36.799999999999997</v>
      </c>
      <c r="R57" s="29">
        <v>25.7</v>
      </c>
      <c r="S57" s="29">
        <v>30.8</v>
      </c>
      <c r="T57" s="29">
        <v>21.5</v>
      </c>
    </row>
    <row r="58" spans="1:20" ht="16.5" customHeight="1">
      <c r="A58" s="7"/>
      <c r="B58" s="7"/>
      <c r="C58" s="7"/>
      <c r="D58" s="7" t="s">
        <v>82</v>
      </c>
      <c r="E58" s="7"/>
      <c r="F58" s="7"/>
      <c r="G58" s="7"/>
      <c r="H58" s="7"/>
      <c r="I58" s="7"/>
      <c r="J58" s="7"/>
      <c r="K58" s="7"/>
      <c r="L58" s="9" t="s">
        <v>139</v>
      </c>
      <c r="M58" s="30">
        <v>100</v>
      </c>
      <c r="N58" s="30">
        <v>100</v>
      </c>
      <c r="O58" s="30">
        <v>100.1</v>
      </c>
      <c r="P58" s="29">
        <v>99.9</v>
      </c>
      <c r="Q58" s="29">
        <v>99.9</v>
      </c>
      <c r="R58" s="30">
        <v>100</v>
      </c>
      <c r="S58" s="29">
        <v>99.9</v>
      </c>
      <c r="T58" s="29">
        <v>99.9</v>
      </c>
    </row>
    <row r="59" spans="1:20" ht="16.5" customHeight="1">
      <c r="A59" s="7"/>
      <c r="B59" s="7" t="s">
        <v>86</v>
      </c>
      <c r="C59" s="7"/>
      <c r="D59" s="7"/>
      <c r="E59" s="7"/>
      <c r="F59" s="7"/>
      <c r="G59" s="7"/>
      <c r="H59" s="7"/>
      <c r="I59" s="7"/>
      <c r="J59" s="7"/>
      <c r="K59" s="7"/>
      <c r="L59" s="9"/>
      <c r="M59" s="10"/>
      <c r="N59" s="10"/>
      <c r="O59" s="10"/>
      <c r="P59" s="10"/>
      <c r="Q59" s="10"/>
      <c r="R59" s="10"/>
      <c r="S59" s="10"/>
      <c r="T59" s="10"/>
    </row>
    <row r="60" spans="1:20" ht="16.5" customHeight="1">
      <c r="A60" s="7"/>
      <c r="B60" s="7"/>
      <c r="C60" s="7" t="s">
        <v>458</v>
      </c>
      <c r="D60" s="7"/>
      <c r="E60" s="7"/>
      <c r="F60" s="7"/>
      <c r="G60" s="7"/>
      <c r="H60" s="7"/>
      <c r="I60" s="7"/>
      <c r="J60" s="7"/>
      <c r="K60" s="7"/>
      <c r="L60" s="9"/>
      <c r="M60" s="10"/>
      <c r="N60" s="10"/>
      <c r="O60" s="10"/>
      <c r="P60" s="10"/>
      <c r="Q60" s="10"/>
      <c r="R60" s="10"/>
      <c r="S60" s="10"/>
      <c r="T60" s="10"/>
    </row>
    <row r="61" spans="1:20" ht="16.5" customHeight="1">
      <c r="A61" s="7"/>
      <c r="B61" s="7"/>
      <c r="C61" s="7"/>
      <c r="D61" s="7" t="s">
        <v>459</v>
      </c>
      <c r="E61" s="7"/>
      <c r="F61" s="7"/>
      <c r="G61" s="7"/>
      <c r="H61" s="7"/>
      <c r="I61" s="7"/>
      <c r="J61" s="7"/>
      <c r="K61" s="7"/>
      <c r="L61" s="9" t="s">
        <v>139</v>
      </c>
      <c r="M61" s="28">
        <v>2.4</v>
      </c>
      <c r="N61" s="28">
        <v>4.7</v>
      </c>
      <c r="O61" s="28">
        <v>5.9</v>
      </c>
      <c r="P61" s="28">
        <v>5.9</v>
      </c>
      <c r="Q61" s="28">
        <v>4.3</v>
      </c>
      <c r="R61" s="28">
        <v>6.6</v>
      </c>
      <c r="S61" s="26" t="s">
        <v>144</v>
      </c>
      <c r="T61" s="28">
        <v>4.9000000000000004</v>
      </c>
    </row>
    <row r="62" spans="1:20" ht="16.5" customHeight="1">
      <c r="A62" s="7"/>
      <c r="B62" s="7"/>
      <c r="C62" s="7"/>
      <c r="D62" s="7" t="s">
        <v>460</v>
      </c>
      <c r="E62" s="7"/>
      <c r="F62" s="7"/>
      <c r="G62" s="7"/>
      <c r="H62" s="7"/>
      <c r="I62" s="7"/>
      <c r="J62" s="7"/>
      <c r="K62" s="7"/>
      <c r="L62" s="9" t="s">
        <v>139</v>
      </c>
      <c r="M62" s="29">
        <v>15.4</v>
      </c>
      <c r="N62" s="29">
        <v>47.7</v>
      </c>
      <c r="O62" s="29">
        <v>27.4</v>
      </c>
      <c r="P62" s="29">
        <v>24.9</v>
      </c>
      <c r="Q62" s="29">
        <v>21.8</v>
      </c>
      <c r="R62" s="29">
        <v>37.5</v>
      </c>
      <c r="S62" s="26" t="s">
        <v>144</v>
      </c>
      <c r="T62" s="29">
        <v>32.9</v>
      </c>
    </row>
    <row r="63" spans="1:20" ht="16.5" customHeight="1">
      <c r="A63" s="7"/>
      <c r="B63" s="7"/>
      <c r="C63" s="7"/>
      <c r="D63" s="7" t="s">
        <v>461</v>
      </c>
      <c r="E63" s="7"/>
      <c r="F63" s="7"/>
      <c r="G63" s="7"/>
      <c r="H63" s="7"/>
      <c r="I63" s="7"/>
      <c r="J63" s="7"/>
      <c r="K63" s="7"/>
      <c r="L63" s="9" t="s">
        <v>139</v>
      </c>
      <c r="M63" s="29">
        <v>82.2</v>
      </c>
      <c r="N63" s="29">
        <v>47.6</v>
      </c>
      <c r="O63" s="29">
        <v>66.7</v>
      </c>
      <c r="P63" s="29">
        <v>69.2</v>
      </c>
      <c r="Q63" s="29">
        <v>73.8</v>
      </c>
      <c r="R63" s="29">
        <v>55.9</v>
      </c>
      <c r="S63" s="26" t="s">
        <v>144</v>
      </c>
      <c r="T63" s="29">
        <v>62.2</v>
      </c>
    </row>
    <row r="64" spans="1:20" ht="16.5" customHeight="1">
      <c r="A64" s="7"/>
      <c r="B64" s="7"/>
      <c r="C64" s="7"/>
      <c r="D64" s="7" t="s">
        <v>82</v>
      </c>
      <c r="E64" s="7"/>
      <c r="F64" s="7"/>
      <c r="G64" s="7"/>
      <c r="H64" s="7"/>
      <c r="I64" s="7"/>
      <c r="J64" s="7"/>
      <c r="K64" s="7"/>
      <c r="L64" s="9" t="s">
        <v>139</v>
      </c>
      <c r="M64" s="30">
        <v>100</v>
      </c>
      <c r="N64" s="30">
        <v>100</v>
      </c>
      <c r="O64" s="30">
        <v>100</v>
      </c>
      <c r="P64" s="30">
        <v>100</v>
      </c>
      <c r="Q64" s="29">
        <v>99.9</v>
      </c>
      <c r="R64" s="30">
        <v>100</v>
      </c>
      <c r="S64" s="26" t="s">
        <v>144</v>
      </c>
      <c r="T64" s="30">
        <v>100</v>
      </c>
    </row>
    <row r="65" spans="1:20" ht="16.5" customHeight="1">
      <c r="A65" s="7"/>
      <c r="B65" s="7"/>
      <c r="C65" s="7" t="s">
        <v>462</v>
      </c>
      <c r="D65" s="7"/>
      <c r="E65" s="7"/>
      <c r="F65" s="7"/>
      <c r="G65" s="7"/>
      <c r="H65" s="7"/>
      <c r="I65" s="7"/>
      <c r="J65" s="7"/>
      <c r="K65" s="7"/>
      <c r="L65" s="9"/>
      <c r="M65" s="10"/>
      <c r="N65" s="10"/>
      <c r="O65" s="10"/>
      <c r="P65" s="10"/>
      <c r="Q65" s="10"/>
      <c r="R65" s="10"/>
      <c r="S65" s="10"/>
      <c r="T65" s="10"/>
    </row>
    <row r="66" spans="1:20" ht="16.5" customHeight="1">
      <c r="A66" s="7"/>
      <c r="B66" s="7"/>
      <c r="C66" s="7"/>
      <c r="D66" s="7" t="s">
        <v>459</v>
      </c>
      <c r="E66" s="7"/>
      <c r="F66" s="7"/>
      <c r="G66" s="7"/>
      <c r="H66" s="7"/>
      <c r="I66" s="7"/>
      <c r="J66" s="7"/>
      <c r="K66" s="7"/>
      <c r="L66" s="9" t="s">
        <v>139</v>
      </c>
      <c r="M66" s="29">
        <v>22.4</v>
      </c>
      <c r="N66" s="29">
        <v>29.8</v>
      </c>
      <c r="O66" s="29">
        <v>36.200000000000003</v>
      </c>
      <c r="P66" s="29">
        <v>24.6</v>
      </c>
      <c r="Q66" s="29">
        <v>25.6</v>
      </c>
      <c r="R66" s="29">
        <v>31.9</v>
      </c>
      <c r="S66" s="26" t="s">
        <v>144</v>
      </c>
      <c r="T66" s="29">
        <v>37.5</v>
      </c>
    </row>
    <row r="67" spans="1:20" ht="16.5" customHeight="1">
      <c r="A67" s="7"/>
      <c r="B67" s="7"/>
      <c r="C67" s="7"/>
      <c r="D67" s="7" t="s">
        <v>460</v>
      </c>
      <c r="E67" s="7"/>
      <c r="F67" s="7"/>
      <c r="G67" s="7"/>
      <c r="H67" s="7"/>
      <c r="I67" s="7"/>
      <c r="J67" s="7"/>
      <c r="K67" s="7"/>
      <c r="L67" s="9" t="s">
        <v>139</v>
      </c>
      <c r="M67" s="29">
        <v>33.299999999999997</v>
      </c>
      <c r="N67" s="29">
        <v>46.3</v>
      </c>
      <c r="O67" s="29">
        <v>40</v>
      </c>
      <c r="P67" s="29">
        <v>34.700000000000003</v>
      </c>
      <c r="Q67" s="29">
        <v>36.6</v>
      </c>
      <c r="R67" s="29">
        <v>41.7</v>
      </c>
      <c r="S67" s="26" t="s">
        <v>144</v>
      </c>
      <c r="T67" s="29">
        <v>44</v>
      </c>
    </row>
    <row r="68" spans="1:20" ht="16.5" customHeight="1">
      <c r="A68" s="7"/>
      <c r="B68" s="7"/>
      <c r="C68" s="7"/>
      <c r="D68" s="7" t="s">
        <v>461</v>
      </c>
      <c r="E68" s="7"/>
      <c r="F68" s="7"/>
      <c r="G68" s="7"/>
      <c r="H68" s="7"/>
      <c r="I68" s="7"/>
      <c r="J68" s="7"/>
      <c r="K68" s="7"/>
      <c r="L68" s="9" t="s">
        <v>139</v>
      </c>
      <c r="M68" s="29">
        <v>44.3</v>
      </c>
      <c r="N68" s="29">
        <v>23.9</v>
      </c>
      <c r="O68" s="29">
        <v>23.8</v>
      </c>
      <c r="P68" s="29">
        <v>40.700000000000003</v>
      </c>
      <c r="Q68" s="29">
        <v>37.799999999999997</v>
      </c>
      <c r="R68" s="29">
        <v>26.4</v>
      </c>
      <c r="S68" s="26" t="s">
        <v>144</v>
      </c>
      <c r="T68" s="29">
        <v>18.5</v>
      </c>
    </row>
    <row r="69" spans="1:20" ht="16.5" customHeight="1">
      <c r="A69" s="7"/>
      <c r="B69" s="7"/>
      <c r="C69" s="7"/>
      <c r="D69" s="7" t="s">
        <v>82</v>
      </c>
      <c r="E69" s="7"/>
      <c r="F69" s="7"/>
      <c r="G69" s="7"/>
      <c r="H69" s="7"/>
      <c r="I69" s="7"/>
      <c r="J69" s="7"/>
      <c r="K69" s="7"/>
      <c r="L69" s="9" t="s">
        <v>139</v>
      </c>
      <c r="M69" s="30">
        <v>100</v>
      </c>
      <c r="N69" s="30">
        <v>100</v>
      </c>
      <c r="O69" s="30">
        <v>100</v>
      </c>
      <c r="P69" s="30">
        <v>100</v>
      </c>
      <c r="Q69" s="30">
        <v>100</v>
      </c>
      <c r="R69" s="30">
        <v>100</v>
      </c>
      <c r="S69" s="26" t="s">
        <v>144</v>
      </c>
      <c r="T69" s="30">
        <v>100</v>
      </c>
    </row>
    <row r="70" spans="1:20" ht="16.5" customHeight="1">
      <c r="A70" s="7"/>
      <c r="B70" s="7" t="s">
        <v>87</v>
      </c>
      <c r="C70" s="7"/>
      <c r="D70" s="7"/>
      <c r="E70" s="7"/>
      <c r="F70" s="7"/>
      <c r="G70" s="7"/>
      <c r="H70" s="7"/>
      <c r="I70" s="7"/>
      <c r="J70" s="7"/>
      <c r="K70" s="7"/>
      <c r="L70" s="9"/>
      <c r="M70" s="10"/>
      <c r="N70" s="10"/>
      <c r="O70" s="10"/>
      <c r="P70" s="10"/>
      <c r="Q70" s="10"/>
      <c r="R70" s="10"/>
      <c r="S70" s="10"/>
      <c r="T70" s="10"/>
    </row>
    <row r="71" spans="1:20" ht="16.5" customHeight="1">
      <c r="A71" s="7"/>
      <c r="B71" s="7"/>
      <c r="C71" s="7" t="s">
        <v>458</v>
      </c>
      <c r="D71" s="7"/>
      <c r="E71" s="7"/>
      <c r="F71" s="7"/>
      <c r="G71" s="7"/>
      <c r="H71" s="7"/>
      <c r="I71" s="7"/>
      <c r="J71" s="7"/>
      <c r="K71" s="7"/>
      <c r="L71" s="9"/>
      <c r="M71" s="10"/>
      <c r="N71" s="10"/>
      <c r="O71" s="10"/>
      <c r="P71" s="10"/>
      <c r="Q71" s="10"/>
      <c r="R71" s="10"/>
      <c r="S71" s="10"/>
      <c r="T71" s="10"/>
    </row>
    <row r="72" spans="1:20" ht="16.5" customHeight="1">
      <c r="A72" s="7"/>
      <c r="B72" s="7"/>
      <c r="C72" s="7"/>
      <c r="D72" s="7" t="s">
        <v>459</v>
      </c>
      <c r="E72" s="7"/>
      <c r="F72" s="7"/>
      <c r="G72" s="7"/>
      <c r="H72" s="7"/>
      <c r="I72" s="7"/>
      <c r="J72" s="7"/>
      <c r="K72" s="7"/>
      <c r="L72" s="9" t="s">
        <v>139</v>
      </c>
      <c r="M72" s="28">
        <v>2.5</v>
      </c>
      <c r="N72" s="28">
        <v>4.4000000000000004</v>
      </c>
      <c r="O72" s="28">
        <v>2.7</v>
      </c>
      <c r="P72" s="28">
        <v>5.4</v>
      </c>
      <c r="Q72" s="28">
        <v>3.7</v>
      </c>
      <c r="R72" s="28">
        <v>5.5</v>
      </c>
      <c r="S72" s="28">
        <v>4</v>
      </c>
      <c r="T72" s="28">
        <v>4.3</v>
      </c>
    </row>
    <row r="73" spans="1:20" ht="16.5" customHeight="1">
      <c r="A73" s="7"/>
      <c r="B73" s="7"/>
      <c r="C73" s="7"/>
      <c r="D73" s="7" t="s">
        <v>460</v>
      </c>
      <c r="E73" s="7"/>
      <c r="F73" s="7"/>
      <c r="G73" s="7"/>
      <c r="H73" s="7"/>
      <c r="I73" s="7"/>
      <c r="J73" s="7"/>
      <c r="K73" s="7"/>
      <c r="L73" s="9" t="s">
        <v>139</v>
      </c>
      <c r="M73" s="29">
        <v>15.9</v>
      </c>
      <c r="N73" s="29">
        <v>49.6</v>
      </c>
      <c r="O73" s="29">
        <v>29</v>
      </c>
      <c r="P73" s="29">
        <v>28.5</v>
      </c>
      <c r="Q73" s="29">
        <v>22.5</v>
      </c>
      <c r="R73" s="29">
        <v>49</v>
      </c>
      <c r="S73" s="29">
        <v>35.4</v>
      </c>
      <c r="T73" s="29">
        <v>39.700000000000003</v>
      </c>
    </row>
    <row r="74" spans="1:20" ht="16.5" customHeight="1">
      <c r="A74" s="7"/>
      <c r="B74" s="7"/>
      <c r="C74" s="7"/>
      <c r="D74" s="7" t="s">
        <v>461</v>
      </c>
      <c r="E74" s="7"/>
      <c r="F74" s="7"/>
      <c r="G74" s="7"/>
      <c r="H74" s="7"/>
      <c r="I74" s="7"/>
      <c r="J74" s="7"/>
      <c r="K74" s="7"/>
      <c r="L74" s="9" t="s">
        <v>139</v>
      </c>
      <c r="M74" s="29">
        <v>81.599999999999994</v>
      </c>
      <c r="N74" s="29">
        <v>46</v>
      </c>
      <c r="O74" s="29">
        <v>68.2</v>
      </c>
      <c r="P74" s="29">
        <v>66</v>
      </c>
      <c r="Q74" s="29">
        <v>73.7</v>
      </c>
      <c r="R74" s="29">
        <v>45.5</v>
      </c>
      <c r="S74" s="29">
        <v>60.6</v>
      </c>
      <c r="T74" s="29">
        <v>56.1</v>
      </c>
    </row>
    <row r="75" spans="1:20" ht="16.5" customHeight="1">
      <c r="A75" s="7"/>
      <c r="B75" s="7"/>
      <c r="C75" s="7"/>
      <c r="D75" s="7" t="s">
        <v>82</v>
      </c>
      <c r="E75" s="7"/>
      <c r="F75" s="7"/>
      <c r="G75" s="7"/>
      <c r="H75" s="7"/>
      <c r="I75" s="7"/>
      <c r="J75" s="7"/>
      <c r="K75" s="7"/>
      <c r="L75" s="9" t="s">
        <v>139</v>
      </c>
      <c r="M75" s="30">
        <v>100</v>
      </c>
      <c r="N75" s="30">
        <v>100</v>
      </c>
      <c r="O75" s="29">
        <v>99.9</v>
      </c>
      <c r="P75" s="29">
        <v>99.9</v>
      </c>
      <c r="Q75" s="29">
        <v>99.9</v>
      </c>
      <c r="R75" s="30">
        <v>100</v>
      </c>
      <c r="S75" s="30">
        <v>100</v>
      </c>
      <c r="T75" s="30">
        <v>100.1</v>
      </c>
    </row>
    <row r="76" spans="1:20" ht="16.5" customHeight="1">
      <c r="A76" s="7"/>
      <c r="B76" s="7"/>
      <c r="C76" s="7" t="s">
        <v>462</v>
      </c>
      <c r="D76" s="7"/>
      <c r="E76" s="7"/>
      <c r="F76" s="7"/>
      <c r="G76" s="7"/>
      <c r="H76" s="7"/>
      <c r="I76" s="7"/>
      <c r="J76" s="7"/>
      <c r="K76" s="7"/>
      <c r="L76" s="9"/>
      <c r="M76" s="10"/>
      <c r="N76" s="10"/>
      <c r="O76" s="10"/>
      <c r="P76" s="10"/>
      <c r="Q76" s="10"/>
      <c r="R76" s="10"/>
      <c r="S76" s="10"/>
      <c r="T76" s="10"/>
    </row>
    <row r="77" spans="1:20" ht="16.5" customHeight="1">
      <c r="A77" s="7"/>
      <c r="B77" s="7"/>
      <c r="C77" s="7"/>
      <c r="D77" s="7" t="s">
        <v>459</v>
      </c>
      <c r="E77" s="7"/>
      <c r="F77" s="7"/>
      <c r="G77" s="7"/>
      <c r="H77" s="7"/>
      <c r="I77" s="7"/>
      <c r="J77" s="7"/>
      <c r="K77" s="7"/>
      <c r="L77" s="9" t="s">
        <v>139</v>
      </c>
      <c r="M77" s="29">
        <v>22.6</v>
      </c>
      <c r="N77" s="29">
        <v>30.3</v>
      </c>
      <c r="O77" s="29">
        <v>39.700000000000003</v>
      </c>
      <c r="P77" s="29">
        <v>25.5</v>
      </c>
      <c r="Q77" s="29">
        <v>25.9</v>
      </c>
      <c r="R77" s="29">
        <v>37.4</v>
      </c>
      <c r="S77" s="29">
        <v>32.5</v>
      </c>
      <c r="T77" s="29">
        <v>37</v>
      </c>
    </row>
    <row r="78" spans="1:20" ht="16.5" customHeight="1">
      <c r="A78" s="7"/>
      <c r="B78" s="7"/>
      <c r="C78" s="7"/>
      <c r="D78" s="7" t="s">
        <v>460</v>
      </c>
      <c r="E78" s="7"/>
      <c r="F78" s="7"/>
      <c r="G78" s="7"/>
      <c r="H78" s="7"/>
      <c r="I78" s="7"/>
      <c r="J78" s="7"/>
      <c r="K78" s="7"/>
      <c r="L78" s="9" t="s">
        <v>139</v>
      </c>
      <c r="M78" s="29">
        <v>33</v>
      </c>
      <c r="N78" s="29">
        <v>46.9</v>
      </c>
      <c r="O78" s="29">
        <v>41.9</v>
      </c>
      <c r="P78" s="29">
        <v>34.700000000000003</v>
      </c>
      <c r="Q78" s="29">
        <v>35.4</v>
      </c>
      <c r="R78" s="29">
        <v>42.1</v>
      </c>
      <c r="S78" s="29">
        <v>41.8</v>
      </c>
      <c r="T78" s="29">
        <v>44.6</v>
      </c>
    </row>
    <row r="79" spans="1:20" ht="16.5" customHeight="1">
      <c r="A79" s="7"/>
      <c r="B79" s="7"/>
      <c r="C79" s="7"/>
      <c r="D79" s="7" t="s">
        <v>461</v>
      </c>
      <c r="E79" s="7"/>
      <c r="F79" s="7"/>
      <c r="G79" s="7"/>
      <c r="H79" s="7"/>
      <c r="I79" s="7"/>
      <c r="J79" s="7"/>
      <c r="K79" s="7"/>
      <c r="L79" s="9" t="s">
        <v>139</v>
      </c>
      <c r="M79" s="29">
        <v>44.3</v>
      </c>
      <c r="N79" s="29">
        <v>22.8</v>
      </c>
      <c r="O79" s="29">
        <v>18.399999999999999</v>
      </c>
      <c r="P79" s="29">
        <v>39.799999999999997</v>
      </c>
      <c r="Q79" s="29">
        <v>38.700000000000003</v>
      </c>
      <c r="R79" s="29">
        <v>20.5</v>
      </c>
      <c r="S79" s="29">
        <v>25.7</v>
      </c>
      <c r="T79" s="29">
        <v>18.5</v>
      </c>
    </row>
    <row r="80" spans="1:20" ht="16.5" customHeight="1">
      <c r="A80" s="7"/>
      <c r="B80" s="7"/>
      <c r="C80" s="7"/>
      <c r="D80" s="7" t="s">
        <v>82</v>
      </c>
      <c r="E80" s="7"/>
      <c r="F80" s="7"/>
      <c r="G80" s="7"/>
      <c r="H80" s="7"/>
      <c r="I80" s="7"/>
      <c r="J80" s="7"/>
      <c r="K80" s="7"/>
      <c r="L80" s="9" t="s">
        <v>139</v>
      </c>
      <c r="M80" s="29">
        <v>99.9</v>
      </c>
      <c r="N80" s="30">
        <v>100</v>
      </c>
      <c r="O80" s="30">
        <v>100</v>
      </c>
      <c r="P80" s="30">
        <v>100</v>
      </c>
      <c r="Q80" s="30">
        <v>100</v>
      </c>
      <c r="R80" s="30">
        <v>100</v>
      </c>
      <c r="S80" s="30">
        <v>100</v>
      </c>
      <c r="T80" s="30">
        <v>100.1</v>
      </c>
    </row>
    <row r="81" spans="1:20" ht="16.5" customHeight="1">
      <c r="A81" s="7"/>
      <c r="B81" s="7" t="s">
        <v>88</v>
      </c>
      <c r="C81" s="7"/>
      <c r="D81" s="7"/>
      <c r="E81" s="7"/>
      <c r="F81" s="7"/>
      <c r="G81" s="7"/>
      <c r="H81" s="7"/>
      <c r="I81" s="7"/>
      <c r="J81" s="7"/>
      <c r="K81" s="7"/>
      <c r="L81" s="9"/>
      <c r="M81" s="10"/>
      <c r="N81" s="10"/>
      <c r="O81" s="10"/>
      <c r="P81" s="10"/>
      <c r="Q81" s="10"/>
      <c r="R81" s="10"/>
      <c r="S81" s="10"/>
      <c r="T81" s="10"/>
    </row>
    <row r="82" spans="1:20" ht="16.5" customHeight="1">
      <c r="A82" s="7"/>
      <c r="B82" s="7"/>
      <c r="C82" s="7" t="s">
        <v>458</v>
      </c>
      <c r="D82" s="7"/>
      <c r="E82" s="7"/>
      <c r="F82" s="7"/>
      <c r="G82" s="7"/>
      <c r="H82" s="7"/>
      <c r="I82" s="7"/>
      <c r="J82" s="7"/>
      <c r="K82" s="7"/>
      <c r="L82" s="9"/>
      <c r="M82" s="10"/>
      <c r="N82" s="10"/>
      <c r="O82" s="10"/>
      <c r="P82" s="10"/>
      <c r="Q82" s="10"/>
      <c r="R82" s="10"/>
      <c r="S82" s="10"/>
      <c r="T82" s="10"/>
    </row>
    <row r="83" spans="1:20" ht="16.5" customHeight="1">
      <c r="A83" s="7"/>
      <c r="B83" s="7"/>
      <c r="C83" s="7"/>
      <c r="D83" s="7" t="s">
        <v>459</v>
      </c>
      <c r="E83" s="7"/>
      <c r="F83" s="7"/>
      <c r="G83" s="7"/>
      <c r="H83" s="7"/>
      <c r="I83" s="7"/>
      <c r="J83" s="7"/>
      <c r="K83" s="7"/>
      <c r="L83" s="9" t="s">
        <v>139</v>
      </c>
      <c r="M83" s="28">
        <v>2.5</v>
      </c>
      <c r="N83" s="28">
        <v>4.0999999999999996</v>
      </c>
      <c r="O83" s="28">
        <v>7.6</v>
      </c>
      <c r="P83" s="28">
        <v>5.0999999999999996</v>
      </c>
      <c r="Q83" s="28">
        <v>4.2</v>
      </c>
      <c r="R83" s="28">
        <v>5.7</v>
      </c>
      <c r="S83" s="28">
        <v>4.4000000000000004</v>
      </c>
      <c r="T83" s="28">
        <v>5.3</v>
      </c>
    </row>
    <row r="84" spans="1:20" ht="16.5" customHeight="1">
      <c r="A84" s="7"/>
      <c r="B84" s="7"/>
      <c r="C84" s="7"/>
      <c r="D84" s="7" t="s">
        <v>460</v>
      </c>
      <c r="E84" s="7"/>
      <c r="F84" s="7"/>
      <c r="G84" s="7"/>
      <c r="H84" s="7"/>
      <c r="I84" s="7"/>
      <c r="J84" s="7"/>
      <c r="K84" s="7"/>
      <c r="L84" s="9" t="s">
        <v>139</v>
      </c>
      <c r="M84" s="29">
        <v>16</v>
      </c>
      <c r="N84" s="29">
        <v>50.1</v>
      </c>
      <c r="O84" s="29">
        <v>34.9</v>
      </c>
      <c r="P84" s="29">
        <v>27.7</v>
      </c>
      <c r="Q84" s="29">
        <v>22.4</v>
      </c>
      <c r="R84" s="29">
        <v>50.9</v>
      </c>
      <c r="S84" s="29">
        <v>35.9</v>
      </c>
      <c r="T84" s="29">
        <v>41</v>
      </c>
    </row>
    <row r="85" spans="1:20" ht="16.5" customHeight="1">
      <c r="A85" s="7"/>
      <c r="B85" s="7"/>
      <c r="C85" s="7"/>
      <c r="D85" s="7" t="s">
        <v>461</v>
      </c>
      <c r="E85" s="7"/>
      <c r="F85" s="7"/>
      <c r="G85" s="7"/>
      <c r="H85" s="7"/>
      <c r="I85" s="7"/>
      <c r="J85" s="7"/>
      <c r="K85" s="7"/>
      <c r="L85" s="9" t="s">
        <v>139</v>
      </c>
      <c r="M85" s="29">
        <v>81.5</v>
      </c>
      <c r="N85" s="29">
        <v>45.8</v>
      </c>
      <c r="O85" s="29">
        <v>57.5</v>
      </c>
      <c r="P85" s="29">
        <v>67.099999999999994</v>
      </c>
      <c r="Q85" s="29">
        <v>73.400000000000006</v>
      </c>
      <c r="R85" s="29">
        <v>43.4</v>
      </c>
      <c r="S85" s="29">
        <v>59.7</v>
      </c>
      <c r="T85" s="29">
        <v>53.7</v>
      </c>
    </row>
    <row r="86" spans="1:20" ht="16.5" customHeight="1">
      <c r="A86" s="7"/>
      <c r="B86" s="7"/>
      <c r="C86" s="7"/>
      <c r="D86" s="7" t="s">
        <v>82</v>
      </c>
      <c r="E86" s="7"/>
      <c r="F86" s="7"/>
      <c r="G86" s="7"/>
      <c r="H86" s="7"/>
      <c r="I86" s="7"/>
      <c r="J86" s="7"/>
      <c r="K86" s="7"/>
      <c r="L86" s="9" t="s">
        <v>139</v>
      </c>
      <c r="M86" s="30">
        <v>100</v>
      </c>
      <c r="N86" s="30">
        <v>100</v>
      </c>
      <c r="O86" s="30">
        <v>100</v>
      </c>
      <c r="P86" s="29">
        <v>99.9</v>
      </c>
      <c r="Q86" s="30">
        <v>100</v>
      </c>
      <c r="R86" s="30">
        <v>100</v>
      </c>
      <c r="S86" s="30">
        <v>100</v>
      </c>
      <c r="T86" s="30">
        <v>100</v>
      </c>
    </row>
    <row r="87" spans="1:20" ht="16.5" customHeight="1">
      <c r="A87" s="7"/>
      <c r="B87" s="7"/>
      <c r="C87" s="7" t="s">
        <v>462</v>
      </c>
      <c r="D87" s="7"/>
      <c r="E87" s="7"/>
      <c r="F87" s="7"/>
      <c r="G87" s="7"/>
      <c r="H87" s="7"/>
      <c r="I87" s="7"/>
      <c r="J87" s="7"/>
      <c r="K87" s="7"/>
      <c r="L87" s="9"/>
      <c r="M87" s="10"/>
      <c r="N87" s="10"/>
      <c r="O87" s="10"/>
      <c r="P87" s="10"/>
      <c r="Q87" s="10"/>
      <c r="R87" s="10"/>
      <c r="S87" s="10"/>
      <c r="T87" s="10"/>
    </row>
    <row r="88" spans="1:20" ht="16.5" customHeight="1">
      <c r="A88" s="7"/>
      <c r="B88" s="7"/>
      <c r="C88" s="7"/>
      <c r="D88" s="7" t="s">
        <v>459</v>
      </c>
      <c r="E88" s="7"/>
      <c r="F88" s="7"/>
      <c r="G88" s="7"/>
      <c r="H88" s="7"/>
      <c r="I88" s="7"/>
      <c r="J88" s="7"/>
      <c r="K88" s="7"/>
      <c r="L88" s="9" t="s">
        <v>139</v>
      </c>
      <c r="M88" s="29">
        <v>23.5</v>
      </c>
      <c r="N88" s="29">
        <v>28.9</v>
      </c>
      <c r="O88" s="29">
        <v>39</v>
      </c>
      <c r="P88" s="29">
        <v>24.9</v>
      </c>
      <c r="Q88" s="29">
        <v>25.5</v>
      </c>
      <c r="R88" s="29">
        <v>38.200000000000003</v>
      </c>
      <c r="S88" s="29">
        <v>29.3</v>
      </c>
      <c r="T88" s="29">
        <v>29.8</v>
      </c>
    </row>
    <row r="89" spans="1:20" ht="16.5" customHeight="1">
      <c r="A89" s="7"/>
      <c r="B89" s="7"/>
      <c r="C89" s="7"/>
      <c r="D89" s="7" t="s">
        <v>460</v>
      </c>
      <c r="E89" s="7"/>
      <c r="F89" s="7"/>
      <c r="G89" s="7"/>
      <c r="H89" s="7"/>
      <c r="I89" s="7"/>
      <c r="J89" s="7"/>
      <c r="K89" s="7"/>
      <c r="L89" s="9" t="s">
        <v>139</v>
      </c>
      <c r="M89" s="29">
        <v>33.200000000000003</v>
      </c>
      <c r="N89" s="29">
        <v>47.7</v>
      </c>
      <c r="O89" s="29">
        <v>41.8</v>
      </c>
      <c r="P89" s="29">
        <v>37.1</v>
      </c>
      <c r="Q89" s="29">
        <v>36</v>
      </c>
      <c r="R89" s="29">
        <v>42</v>
      </c>
      <c r="S89" s="29">
        <v>44.5</v>
      </c>
      <c r="T89" s="29">
        <v>48.5</v>
      </c>
    </row>
    <row r="90" spans="1:20" ht="16.5" customHeight="1">
      <c r="A90" s="7"/>
      <c r="B90" s="7"/>
      <c r="C90" s="7"/>
      <c r="D90" s="7" t="s">
        <v>461</v>
      </c>
      <c r="E90" s="7"/>
      <c r="F90" s="7"/>
      <c r="G90" s="7"/>
      <c r="H90" s="7"/>
      <c r="I90" s="7"/>
      <c r="J90" s="7"/>
      <c r="K90" s="7"/>
      <c r="L90" s="9" t="s">
        <v>139</v>
      </c>
      <c r="M90" s="29">
        <v>43.3</v>
      </c>
      <c r="N90" s="29">
        <v>23.3</v>
      </c>
      <c r="O90" s="29">
        <v>19.100000000000001</v>
      </c>
      <c r="P90" s="29">
        <v>38</v>
      </c>
      <c r="Q90" s="29">
        <v>38.5</v>
      </c>
      <c r="R90" s="29">
        <v>19.8</v>
      </c>
      <c r="S90" s="29">
        <v>26.3</v>
      </c>
      <c r="T90" s="29">
        <v>21.7</v>
      </c>
    </row>
    <row r="91" spans="1:20" ht="16.5" customHeight="1">
      <c r="A91" s="7"/>
      <c r="B91" s="7"/>
      <c r="C91" s="7"/>
      <c r="D91" s="7" t="s">
        <v>82</v>
      </c>
      <c r="E91" s="7"/>
      <c r="F91" s="7"/>
      <c r="G91" s="7"/>
      <c r="H91" s="7"/>
      <c r="I91" s="7"/>
      <c r="J91" s="7"/>
      <c r="K91" s="7"/>
      <c r="L91" s="9" t="s">
        <v>139</v>
      </c>
      <c r="M91" s="30">
        <v>100</v>
      </c>
      <c r="N91" s="29">
        <v>99.9</v>
      </c>
      <c r="O91" s="29">
        <v>99.9</v>
      </c>
      <c r="P91" s="30">
        <v>100</v>
      </c>
      <c r="Q91" s="30">
        <v>100</v>
      </c>
      <c r="R91" s="30">
        <v>100</v>
      </c>
      <c r="S91" s="30">
        <v>100</v>
      </c>
      <c r="T91" s="30">
        <v>100</v>
      </c>
    </row>
    <row r="92" spans="1:20" ht="16.5" customHeight="1">
      <c r="A92" s="7"/>
      <c r="B92" s="7" t="s">
        <v>89</v>
      </c>
      <c r="C92" s="7"/>
      <c r="D92" s="7"/>
      <c r="E92" s="7"/>
      <c r="F92" s="7"/>
      <c r="G92" s="7"/>
      <c r="H92" s="7"/>
      <c r="I92" s="7"/>
      <c r="J92" s="7"/>
      <c r="K92" s="7"/>
      <c r="L92" s="9"/>
      <c r="M92" s="10"/>
      <c r="N92" s="10"/>
      <c r="O92" s="10"/>
      <c r="P92" s="10"/>
      <c r="Q92" s="10"/>
      <c r="R92" s="10"/>
      <c r="S92" s="10"/>
      <c r="T92" s="10"/>
    </row>
    <row r="93" spans="1:20" ht="16.5" customHeight="1">
      <c r="A93" s="7"/>
      <c r="B93" s="7"/>
      <c r="C93" s="7" t="s">
        <v>458</v>
      </c>
      <c r="D93" s="7"/>
      <c r="E93" s="7"/>
      <c r="F93" s="7"/>
      <c r="G93" s="7"/>
      <c r="H93" s="7"/>
      <c r="I93" s="7"/>
      <c r="J93" s="7"/>
      <c r="K93" s="7"/>
      <c r="L93" s="9"/>
      <c r="M93" s="10"/>
      <c r="N93" s="10"/>
      <c r="O93" s="10"/>
      <c r="P93" s="10"/>
      <c r="Q93" s="10"/>
      <c r="R93" s="10"/>
      <c r="S93" s="10"/>
      <c r="T93" s="10"/>
    </row>
    <row r="94" spans="1:20" ht="16.5" customHeight="1">
      <c r="A94" s="7"/>
      <c r="B94" s="7"/>
      <c r="C94" s="7"/>
      <c r="D94" s="7" t="s">
        <v>459</v>
      </c>
      <c r="E94" s="7"/>
      <c r="F94" s="7"/>
      <c r="G94" s="7"/>
      <c r="H94" s="7"/>
      <c r="I94" s="7"/>
      <c r="J94" s="7"/>
      <c r="K94" s="7"/>
      <c r="L94" s="9" t="s">
        <v>139</v>
      </c>
      <c r="M94" s="28">
        <v>2.6</v>
      </c>
      <c r="N94" s="28">
        <v>3.6</v>
      </c>
      <c r="O94" s="28">
        <v>5.5</v>
      </c>
      <c r="P94" s="28">
        <v>4.4000000000000004</v>
      </c>
      <c r="Q94" s="28">
        <v>5.0999999999999996</v>
      </c>
      <c r="R94" s="28">
        <v>6</v>
      </c>
      <c r="S94" s="28">
        <v>4.2</v>
      </c>
      <c r="T94" s="28">
        <v>4.8</v>
      </c>
    </row>
    <row r="95" spans="1:20" ht="16.5" customHeight="1">
      <c r="A95" s="7"/>
      <c r="B95" s="7"/>
      <c r="C95" s="7"/>
      <c r="D95" s="7" t="s">
        <v>460</v>
      </c>
      <c r="E95" s="7"/>
      <c r="F95" s="7"/>
      <c r="G95" s="7"/>
      <c r="H95" s="7"/>
      <c r="I95" s="7"/>
      <c r="J95" s="7"/>
      <c r="K95" s="7"/>
      <c r="L95" s="9" t="s">
        <v>139</v>
      </c>
      <c r="M95" s="29">
        <v>16.7</v>
      </c>
      <c r="N95" s="29">
        <v>48.8</v>
      </c>
      <c r="O95" s="29">
        <v>41</v>
      </c>
      <c r="P95" s="29">
        <v>28.8</v>
      </c>
      <c r="Q95" s="29">
        <v>24</v>
      </c>
      <c r="R95" s="29">
        <v>52.6</v>
      </c>
      <c r="S95" s="29">
        <v>39.299999999999997</v>
      </c>
      <c r="T95" s="29">
        <v>35.799999999999997</v>
      </c>
    </row>
    <row r="96" spans="1:20" ht="16.5" customHeight="1">
      <c r="A96" s="7"/>
      <c r="B96" s="7"/>
      <c r="C96" s="7"/>
      <c r="D96" s="7" t="s">
        <v>461</v>
      </c>
      <c r="E96" s="7"/>
      <c r="F96" s="7"/>
      <c r="G96" s="7"/>
      <c r="H96" s="7"/>
      <c r="I96" s="7"/>
      <c r="J96" s="7"/>
      <c r="K96" s="7"/>
      <c r="L96" s="9" t="s">
        <v>139</v>
      </c>
      <c r="M96" s="29">
        <v>80.7</v>
      </c>
      <c r="N96" s="29">
        <v>47.6</v>
      </c>
      <c r="O96" s="29">
        <v>53.5</v>
      </c>
      <c r="P96" s="29">
        <v>66.7</v>
      </c>
      <c r="Q96" s="29">
        <v>70.900000000000006</v>
      </c>
      <c r="R96" s="29">
        <v>41.4</v>
      </c>
      <c r="S96" s="29">
        <v>56.5</v>
      </c>
      <c r="T96" s="29">
        <v>59.4</v>
      </c>
    </row>
    <row r="97" spans="1:20" ht="16.5" customHeight="1">
      <c r="A97" s="7"/>
      <c r="B97" s="7"/>
      <c r="C97" s="7"/>
      <c r="D97" s="7" t="s">
        <v>82</v>
      </c>
      <c r="E97" s="7"/>
      <c r="F97" s="7"/>
      <c r="G97" s="7"/>
      <c r="H97" s="7"/>
      <c r="I97" s="7"/>
      <c r="J97" s="7"/>
      <c r="K97" s="7"/>
      <c r="L97" s="9" t="s">
        <v>139</v>
      </c>
      <c r="M97" s="30">
        <v>100</v>
      </c>
      <c r="N97" s="30">
        <v>100</v>
      </c>
      <c r="O97" s="30">
        <v>100</v>
      </c>
      <c r="P97" s="29">
        <v>99.9</v>
      </c>
      <c r="Q97" s="30">
        <v>100</v>
      </c>
      <c r="R97" s="30">
        <v>100</v>
      </c>
      <c r="S97" s="30">
        <v>100</v>
      </c>
      <c r="T97" s="30">
        <v>100</v>
      </c>
    </row>
    <row r="98" spans="1:20" ht="16.5" customHeight="1">
      <c r="A98" s="7"/>
      <c r="B98" s="7"/>
      <c r="C98" s="7" t="s">
        <v>462</v>
      </c>
      <c r="D98" s="7"/>
      <c r="E98" s="7"/>
      <c r="F98" s="7"/>
      <c r="G98" s="7"/>
      <c r="H98" s="7"/>
      <c r="I98" s="7"/>
      <c r="J98" s="7"/>
      <c r="K98" s="7"/>
      <c r="L98" s="9"/>
      <c r="M98" s="10"/>
      <c r="N98" s="10"/>
      <c r="O98" s="10"/>
      <c r="P98" s="10"/>
      <c r="Q98" s="10"/>
      <c r="R98" s="10"/>
      <c r="S98" s="10"/>
      <c r="T98" s="10"/>
    </row>
    <row r="99" spans="1:20" ht="16.5" customHeight="1">
      <c r="A99" s="7"/>
      <c r="B99" s="7"/>
      <c r="C99" s="7"/>
      <c r="D99" s="7" t="s">
        <v>459</v>
      </c>
      <c r="E99" s="7"/>
      <c r="F99" s="7"/>
      <c r="G99" s="7"/>
      <c r="H99" s="7"/>
      <c r="I99" s="7"/>
      <c r="J99" s="7"/>
      <c r="K99" s="7"/>
      <c r="L99" s="9" t="s">
        <v>139</v>
      </c>
      <c r="M99" s="29">
        <v>24.2</v>
      </c>
      <c r="N99" s="29">
        <v>31.1</v>
      </c>
      <c r="O99" s="29">
        <v>40.5</v>
      </c>
      <c r="P99" s="29">
        <v>25.1</v>
      </c>
      <c r="Q99" s="29">
        <v>26.4</v>
      </c>
      <c r="R99" s="29">
        <v>39.5</v>
      </c>
      <c r="S99" s="29">
        <v>31.6</v>
      </c>
      <c r="T99" s="29">
        <v>29.1</v>
      </c>
    </row>
    <row r="100" spans="1:20" ht="16.5" customHeight="1">
      <c r="A100" s="7"/>
      <c r="B100" s="7"/>
      <c r="C100" s="7"/>
      <c r="D100" s="7" t="s">
        <v>460</v>
      </c>
      <c r="E100" s="7"/>
      <c r="F100" s="7"/>
      <c r="G100" s="7"/>
      <c r="H100" s="7"/>
      <c r="I100" s="7"/>
      <c r="J100" s="7"/>
      <c r="K100" s="7"/>
      <c r="L100" s="9" t="s">
        <v>139</v>
      </c>
      <c r="M100" s="29">
        <v>32.4</v>
      </c>
      <c r="N100" s="29">
        <v>46.5</v>
      </c>
      <c r="O100" s="29">
        <v>43.7</v>
      </c>
      <c r="P100" s="29">
        <v>35</v>
      </c>
      <c r="Q100" s="29">
        <v>35.700000000000003</v>
      </c>
      <c r="R100" s="29">
        <v>40.6</v>
      </c>
      <c r="S100" s="29">
        <v>44.8</v>
      </c>
      <c r="T100" s="29">
        <v>49.3</v>
      </c>
    </row>
    <row r="101" spans="1:20" ht="16.5" customHeight="1">
      <c r="A101" s="7"/>
      <c r="B101" s="7"/>
      <c r="C101" s="7"/>
      <c r="D101" s="7" t="s">
        <v>461</v>
      </c>
      <c r="E101" s="7"/>
      <c r="F101" s="7"/>
      <c r="G101" s="7"/>
      <c r="H101" s="7"/>
      <c r="I101" s="7"/>
      <c r="J101" s="7"/>
      <c r="K101" s="7"/>
      <c r="L101" s="9" t="s">
        <v>139</v>
      </c>
      <c r="M101" s="29">
        <v>43.3</v>
      </c>
      <c r="N101" s="29">
        <v>22.4</v>
      </c>
      <c r="O101" s="29">
        <v>15.8</v>
      </c>
      <c r="P101" s="29">
        <v>39.9</v>
      </c>
      <c r="Q101" s="29">
        <v>37.9</v>
      </c>
      <c r="R101" s="29">
        <v>19.899999999999999</v>
      </c>
      <c r="S101" s="29">
        <v>23.6</v>
      </c>
      <c r="T101" s="29">
        <v>21.7</v>
      </c>
    </row>
    <row r="102" spans="1:20" ht="16.5" customHeight="1">
      <c r="A102" s="7"/>
      <c r="B102" s="7"/>
      <c r="C102" s="7"/>
      <c r="D102" s="7" t="s">
        <v>82</v>
      </c>
      <c r="E102" s="7"/>
      <c r="F102" s="7"/>
      <c r="G102" s="7"/>
      <c r="H102" s="7"/>
      <c r="I102" s="7"/>
      <c r="J102" s="7"/>
      <c r="K102" s="7"/>
      <c r="L102" s="9" t="s">
        <v>139</v>
      </c>
      <c r="M102" s="29">
        <v>99.9</v>
      </c>
      <c r="N102" s="30">
        <v>100</v>
      </c>
      <c r="O102" s="30">
        <v>100</v>
      </c>
      <c r="P102" s="30">
        <v>100</v>
      </c>
      <c r="Q102" s="30">
        <v>100</v>
      </c>
      <c r="R102" s="30">
        <v>100</v>
      </c>
      <c r="S102" s="30">
        <v>100</v>
      </c>
      <c r="T102" s="30">
        <v>100.1</v>
      </c>
    </row>
    <row r="103" spans="1:20" ht="16.5" customHeight="1">
      <c r="A103" s="7"/>
      <c r="B103" s="7" t="s">
        <v>90</v>
      </c>
      <c r="C103" s="7"/>
      <c r="D103" s="7"/>
      <c r="E103" s="7"/>
      <c r="F103" s="7"/>
      <c r="G103" s="7"/>
      <c r="H103" s="7"/>
      <c r="I103" s="7"/>
      <c r="J103" s="7"/>
      <c r="K103" s="7"/>
      <c r="L103" s="9"/>
      <c r="M103" s="10"/>
      <c r="N103" s="10"/>
      <c r="O103" s="10"/>
      <c r="P103" s="10"/>
      <c r="Q103" s="10"/>
      <c r="R103" s="10"/>
      <c r="S103" s="10"/>
      <c r="T103" s="10"/>
    </row>
    <row r="104" spans="1:20" ht="16.5" customHeight="1">
      <c r="A104" s="7"/>
      <c r="B104" s="7"/>
      <c r="C104" s="7" t="s">
        <v>458</v>
      </c>
      <c r="D104" s="7"/>
      <c r="E104" s="7"/>
      <c r="F104" s="7"/>
      <c r="G104" s="7"/>
      <c r="H104" s="7"/>
      <c r="I104" s="7"/>
      <c r="J104" s="7"/>
      <c r="K104" s="7"/>
      <c r="L104" s="9"/>
      <c r="M104" s="10"/>
      <c r="N104" s="10"/>
      <c r="O104" s="10"/>
      <c r="P104" s="10"/>
      <c r="Q104" s="10"/>
      <c r="R104" s="10"/>
      <c r="S104" s="10"/>
      <c r="T104" s="10"/>
    </row>
    <row r="105" spans="1:20" ht="16.5" customHeight="1">
      <c r="A105" s="7"/>
      <c r="B105" s="7"/>
      <c r="C105" s="7"/>
      <c r="D105" s="7" t="s">
        <v>459</v>
      </c>
      <c r="E105" s="7"/>
      <c r="F105" s="7"/>
      <c r="G105" s="7"/>
      <c r="H105" s="7"/>
      <c r="I105" s="7"/>
      <c r="J105" s="7"/>
      <c r="K105" s="7"/>
      <c r="L105" s="9" t="s">
        <v>139</v>
      </c>
      <c r="M105" s="28">
        <v>2.8</v>
      </c>
      <c r="N105" s="28">
        <v>3.5</v>
      </c>
      <c r="O105" s="28">
        <v>8.9</v>
      </c>
      <c r="P105" s="28">
        <v>5.5</v>
      </c>
      <c r="Q105" s="28">
        <v>5</v>
      </c>
      <c r="R105" s="28">
        <v>6.2</v>
      </c>
      <c r="S105" s="28">
        <v>3.5</v>
      </c>
      <c r="T105" s="28">
        <v>4.7</v>
      </c>
    </row>
    <row r="106" spans="1:20" ht="16.5" customHeight="1">
      <c r="A106" s="7"/>
      <c r="B106" s="7"/>
      <c r="C106" s="7"/>
      <c r="D106" s="7" t="s">
        <v>460</v>
      </c>
      <c r="E106" s="7"/>
      <c r="F106" s="7"/>
      <c r="G106" s="7"/>
      <c r="H106" s="7"/>
      <c r="I106" s="7"/>
      <c r="J106" s="7"/>
      <c r="K106" s="7"/>
      <c r="L106" s="9" t="s">
        <v>139</v>
      </c>
      <c r="M106" s="29">
        <v>16.399999999999999</v>
      </c>
      <c r="N106" s="29">
        <v>46.6</v>
      </c>
      <c r="O106" s="29">
        <v>47.1</v>
      </c>
      <c r="P106" s="29">
        <v>31</v>
      </c>
      <c r="Q106" s="29">
        <v>23</v>
      </c>
      <c r="R106" s="29">
        <v>52.5</v>
      </c>
      <c r="S106" s="29">
        <v>47.2</v>
      </c>
      <c r="T106" s="29">
        <v>42.9</v>
      </c>
    </row>
    <row r="107" spans="1:20" ht="16.5" customHeight="1">
      <c r="A107" s="7"/>
      <c r="B107" s="7"/>
      <c r="C107" s="7"/>
      <c r="D107" s="7" t="s">
        <v>461</v>
      </c>
      <c r="E107" s="7"/>
      <c r="F107" s="7"/>
      <c r="G107" s="7"/>
      <c r="H107" s="7"/>
      <c r="I107" s="7"/>
      <c r="J107" s="7"/>
      <c r="K107" s="7"/>
      <c r="L107" s="9" t="s">
        <v>139</v>
      </c>
      <c r="M107" s="29">
        <v>80.8</v>
      </c>
      <c r="N107" s="29">
        <v>49.9</v>
      </c>
      <c r="O107" s="29">
        <v>44</v>
      </c>
      <c r="P107" s="29">
        <v>63.5</v>
      </c>
      <c r="Q107" s="29">
        <v>72</v>
      </c>
      <c r="R107" s="29">
        <v>41.3</v>
      </c>
      <c r="S107" s="29">
        <v>49.3</v>
      </c>
      <c r="T107" s="29">
        <v>52.4</v>
      </c>
    </row>
    <row r="108" spans="1:20" ht="16.5" customHeight="1">
      <c r="A108" s="7"/>
      <c r="B108" s="7"/>
      <c r="C108" s="7"/>
      <c r="D108" s="7" t="s">
        <v>82</v>
      </c>
      <c r="E108" s="7"/>
      <c r="F108" s="7"/>
      <c r="G108" s="7"/>
      <c r="H108" s="7"/>
      <c r="I108" s="7"/>
      <c r="J108" s="7"/>
      <c r="K108" s="7"/>
      <c r="L108" s="9" t="s">
        <v>139</v>
      </c>
      <c r="M108" s="30">
        <v>100</v>
      </c>
      <c r="N108" s="30">
        <v>100</v>
      </c>
      <c r="O108" s="30">
        <v>100</v>
      </c>
      <c r="P108" s="30">
        <v>100</v>
      </c>
      <c r="Q108" s="30">
        <v>100</v>
      </c>
      <c r="R108" s="30">
        <v>100</v>
      </c>
      <c r="S108" s="30">
        <v>100</v>
      </c>
      <c r="T108" s="30">
        <v>100</v>
      </c>
    </row>
    <row r="109" spans="1:20" ht="16.5" customHeight="1">
      <c r="A109" s="7"/>
      <c r="B109" s="7"/>
      <c r="C109" s="7" t="s">
        <v>462</v>
      </c>
      <c r="D109" s="7"/>
      <c r="E109" s="7"/>
      <c r="F109" s="7"/>
      <c r="G109" s="7"/>
      <c r="H109" s="7"/>
      <c r="I109" s="7"/>
      <c r="J109" s="7"/>
      <c r="K109" s="7"/>
      <c r="L109" s="9"/>
      <c r="M109" s="10"/>
      <c r="N109" s="10"/>
      <c r="O109" s="10"/>
      <c r="P109" s="10"/>
      <c r="Q109" s="10"/>
      <c r="R109" s="10"/>
      <c r="S109" s="10"/>
      <c r="T109" s="10"/>
    </row>
    <row r="110" spans="1:20" ht="16.5" customHeight="1">
      <c r="A110" s="7"/>
      <c r="B110" s="7"/>
      <c r="C110" s="7"/>
      <c r="D110" s="7" t="s">
        <v>459</v>
      </c>
      <c r="E110" s="7"/>
      <c r="F110" s="7"/>
      <c r="G110" s="7"/>
      <c r="H110" s="7"/>
      <c r="I110" s="7"/>
      <c r="J110" s="7"/>
      <c r="K110" s="7"/>
      <c r="L110" s="9" t="s">
        <v>139</v>
      </c>
      <c r="M110" s="29">
        <v>25.5</v>
      </c>
      <c r="N110" s="29">
        <v>30.3</v>
      </c>
      <c r="O110" s="29">
        <v>40</v>
      </c>
      <c r="P110" s="29">
        <v>23.4</v>
      </c>
      <c r="Q110" s="29">
        <v>27.1</v>
      </c>
      <c r="R110" s="29">
        <v>39</v>
      </c>
      <c r="S110" s="29">
        <v>30.2</v>
      </c>
      <c r="T110" s="29">
        <v>38.799999999999997</v>
      </c>
    </row>
    <row r="111" spans="1:20" ht="16.5" customHeight="1">
      <c r="A111" s="7"/>
      <c r="B111" s="7"/>
      <c r="C111" s="7"/>
      <c r="D111" s="7" t="s">
        <v>460</v>
      </c>
      <c r="E111" s="7"/>
      <c r="F111" s="7"/>
      <c r="G111" s="7"/>
      <c r="H111" s="7"/>
      <c r="I111" s="7"/>
      <c r="J111" s="7"/>
      <c r="K111" s="7"/>
      <c r="L111" s="9" t="s">
        <v>139</v>
      </c>
      <c r="M111" s="29">
        <v>33.200000000000003</v>
      </c>
      <c r="N111" s="29">
        <v>46.9</v>
      </c>
      <c r="O111" s="29">
        <v>44.6</v>
      </c>
      <c r="P111" s="29">
        <v>34.799999999999997</v>
      </c>
      <c r="Q111" s="29">
        <v>33.299999999999997</v>
      </c>
      <c r="R111" s="29">
        <v>44</v>
      </c>
      <c r="S111" s="29">
        <v>48.6</v>
      </c>
      <c r="T111" s="29">
        <v>41.4</v>
      </c>
    </row>
    <row r="112" spans="1:20" ht="16.5" customHeight="1">
      <c r="A112" s="7"/>
      <c r="B112" s="7"/>
      <c r="C112" s="7"/>
      <c r="D112" s="7" t="s">
        <v>461</v>
      </c>
      <c r="E112" s="7"/>
      <c r="F112" s="7"/>
      <c r="G112" s="7"/>
      <c r="H112" s="7"/>
      <c r="I112" s="7"/>
      <c r="J112" s="7"/>
      <c r="K112" s="7"/>
      <c r="L112" s="9" t="s">
        <v>139</v>
      </c>
      <c r="M112" s="29">
        <v>41.3</v>
      </c>
      <c r="N112" s="29">
        <v>22.8</v>
      </c>
      <c r="O112" s="29">
        <v>15.4</v>
      </c>
      <c r="P112" s="29">
        <v>41.8</v>
      </c>
      <c r="Q112" s="29">
        <v>39.6</v>
      </c>
      <c r="R112" s="29">
        <v>17</v>
      </c>
      <c r="S112" s="29">
        <v>21.2</v>
      </c>
      <c r="T112" s="29">
        <v>19.8</v>
      </c>
    </row>
    <row r="113" spans="1:20" ht="16.5" customHeight="1">
      <c r="A113" s="14"/>
      <c r="B113" s="14"/>
      <c r="C113" s="14"/>
      <c r="D113" s="14" t="s">
        <v>82</v>
      </c>
      <c r="E113" s="14"/>
      <c r="F113" s="14"/>
      <c r="G113" s="14"/>
      <c r="H113" s="14"/>
      <c r="I113" s="14"/>
      <c r="J113" s="14"/>
      <c r="K113" s="14"/>
      <c r="L113" s="15" t="s">
        <v>139</v>
      </c>
      <c r="M113" s="31">
        <v>100</v>
      </c>
      <c r="N113" s="31">
        <v>100</v>
      </c>
      <c r="O113" s="31">
        <v>100</v>
      </c>
      <c r="P113" s="31">
        <v>100</v>
      </c>
      <c r="Q113" s="31">
        <v>100</v>
      </c>
      <c r="R113" s="31">
        <v>100</v>
      </c>
      <c r="S113" s="31">
        <v>100</v>
      </c>
      <c r="T113" s="31">
        <v>100</v>
      </c>
    </row>
    <row r="114" spans="1:20" ht="4.5" customHeight="1">
      <c r="A114" s="22"/>
      <c r="B114" s="22"/>
      <c r="C114" s="2"/>
      <c r="D114" s="2"/>
      <c r="E114" s="2"/>
      <c r="F114" s="2"/>
      <c r="G114" s="2"/>
      <c r="H114" s="2"/>
      <c r="I114" s="2"/>
      <c r="J114" s="2"/>
      <c r="K114" s="2"/>
      <c r="L114" s="2"/>
      <c r="M114" s="2"/>
      <c r="N114" s="2"/>
      <c r="O114" s="2"/>
      <c r="P114" s="2"/>
      <c r="Q114" s="2"/>
      <c r="R114" s="2"/>
      <c r="S114" s="2"/>
      <c r="T114" s="2"/>
    </row>
    <row r="115" spans="1:20" ht="16.5" customHeight="1">
      <c r="A115" s="22"/>
      <c r="B115" s="22"/>
      <c r="C115" s="62" t="s">
        <v>223</v>
      </c>
      <c r="D115" s="62"/>
      <c r="E115" s="62"/>
      <c r="F115" s="62"/>
      <c r="G115" s="62"/>
      <c r="H115" s="62"/>
      <c r="I115" s="62"/>
      <c r="J115" s="62"/>
      <c r="K115" s="62"/>
      <c r="L115" s="62"/>
      <c r="M115" s="62"/>
      <c r="N115" s="62"/>
      <c r="O115" s="62"/>
      <c r="P115" s="62"/>
      <c r="Q115" s="62"/>
      <c r="R115" s="62"/>
      <c r="S115" s="62"/>
      <c r="T115" s="62"/>
    </row>
    <row r="116" spans="1:20" ht="4.5" customHeight="1">
      <c r="A116" s="22"/>
      <c r="B116" s="22"/>
      <c r="C116" s="2"/>
      <c r="D116" s="2"/>
      <c r="E116" s="2"/>
      <c r="F116" s="2"/>
      <c r="G116" s="2"/>
      <c r="H116" s="2"/>
      <c r="I116" s="2"/>
      <c r="J116" s="2"/>
      <c r="K116" s="2"/>
      <c r="L116" s="2"/>
      <c r="M116" s="2"/>
      <c r="N116" s="2"/>
      <c r="O116" s="2"/>
      <c r="P116" s="2"/>
      <c r="Q116" s="2"/>
      <c r="R116" s="2"/>
      <c r="S116" s="2"/>
      <c r="T116" s="2"/>
    </row>
    <row r="117" spans="1:20" ht="16.5" customHeight="1">
      <c r="A117" s="45"/>
      <c r="B117" s="45"/>
      <c r="C117" s="62" t="s">
        <v>334</v>
      </c>
      <c r="D117" s="62"/>
      <c r="E117" s="62"/>
      <c r="F117" s="62"/>
      <c r="G117" s="62"/>
      <c r="H117" s="62"/>
      <c r="I117" s="62"/>
      <c r="J117" s="62"/>
      <c r="K117" s="62"/>
      <c r="L117" s="62"/>
      <c r="M117" s="62"/>
      <c r="N117" s="62"/>
      <c r="O117" s="62"/>
      <c r="P117" s="62"/>
      <c r="Q117" s="62"/>
      <c r="R117" s="62"/>
      <c r="S117" s="62"/>
      <c r="T117" s="62"/>
    </row>
    <row r="118" spans="1:20" ht="16.5" customHeight="1">
      <c r="A118" s="46"/>
      <c r="B118" s="46"/>
      <c r="C118" s="62" t="s">
        <v>335</v>
      </c>
      <c r="D118" s="62"/>
      <c r="E118" s="62"/>
      <c r="F118" s="62"/>
      <c r="G118" s="62"/>
      <c r="H118" s="62"/>
      <c r="I118" s="62"/>
      <c r="J118" s="62"/>
      <c r="K118" s="62"/>
      <c r="L118" s="62"/>
      <c r="M118" s="62"/>
      <c r="N118" s="62"/>
      <c r="O118" s="62"/>
      <c r="P118" s="62"/>
      <c r="Q118" s="62"/>
      <c r="R118" s="62"/>
      <c r="S118" s="62"/>
      <c r="T118" s="62"/>
    </row>
    <row r="119" spans="1:20" ht="4.5" customHeight="1">
      <c r="A119" s="22"/>
      <c r="B119" s="22"/>
      <c r="C119" s="2"/>
      <c r="D119" s="2"/>
      <c r="E119" s="2"/>
      <c r="F119" s="2"/>
      <c r="G119" s="2"/>
      <c r="H119" s="2"/>
      <c r="I119" s="2"/>
      <c r="J119" s="2"/>
      <c r="K119" s="2"/>
      <c r="L119" s="2"/>
      <c r="M119" s="2"/>
      <c r="N119" s="2"/>
      <c r="O119" s="2"/>
      <c r="P119" s="2"/>
      <c r="Q119" s="2"/>
      <c r="R119" s="2"/>
      <c r="S119" s="2"/>
      <c r="T119" s="2"/>
    </row>
    <row r="120" spans="1:20" ht="16.5" customHeight="1">
      <c r="A120" s="22" t="s">
        <v>93</v>
      </c>
      <c r="B120" s="22"/>
      <c r="C120" s="62" t="s">
        <v>463</v>
      </c>
      <c r="D120" s="62"/>
      <c r="E120" s="62"/>
      <c r="F120" s="62"/>
      <c r="G120" s="62"/>
      <c r="H120" s="62"/>
      <c r="I120" s="62"/>
      <c r="J120" s="62"/>
      <c r="K120" s="62"/>
      <c r="L120" s="62"/>
      <c r="M120" s="62"/>
      <c r="N120" s="62"/>
      <c r="O120" s="62"/>
      <c r="P120" s="62"/>
      <c r="Q120" s="62"/>
      <c r="R120" s="62"/>
      <c r="S120" s="62"/>
      <c r="T120" s="62"/>
    </row>
    <row r="121" spans="1:20" ht="16.5" customHeight="1">
      <c r="A121" s="22" t="s">
        <v>95</v>
      </c>
      <c r="B121" s="22"/>
      <c r="C121" s="62" t="s">
        <v>464</v>
      </c>
      <c r="D121" s="62"/>
      <c r="E121" s="62"/>
      <c r="F121" s="62"/>
      <c r="G121" s="62"/>
      <c r="H121" s="62"/>
      <c r="I121" s="62"/>
      <c r="J121" s="62"/>
      <c r="K121" s="62"/>
      <c r="L121" s="62"/>
      <c r="M121" s="62"/>
      <c r="N121" s="62"/>
      <c r="O121" s="62"/>
      <c r="P121" s="62"/>
      <c r="Q121" s="62"/>
      <c r="R121" s="62"/>
      <c r="S121" s="62"/>
      <c r="T121" s="62"/>
    </row>
    <row r="122" spans="1:20" ht="4.5" customHeight="1"/>
    <row r="123" spans="1:20" ht="16.5" customHeight="1">
      <c r="A123" s="23" t="s">
        <v>109</v>
      </c>
      <c r="B123" s="22"/>
      <c r="C123" s="22"/>
      <c r="D123" s="22"/>
      <c r="E123" s="62" t="s">
        <v>436</v>
      </c>
      <c r="F123" s="62"/>
      <c r="G123" s="62"/>
      <c r="H123" s="62"/>
      <c r="I123" s="62"/>
      <c r="J123" s="62"/>
      <c r="K123" s="62"/>
      <c r="L123" s="62"/>
      <c r="M123" s="62"/>
      <c r="N123" s="62"/>
      <c r="O123" s="62"/>
      <c r="P123" s="62"/>
      <c r="Q123" s="62"/>
      <c r="R123" s="62"/>
      <c r="S123" s="62"/>
      <c r="T123" s="62"/>
    </row>
  </sheetData>
  <mergeCells count="7">
    <mergeCell ref="C121:T121"/>
    <mergeCell ref="E123:T123"/>
    <mergeCell ref="K1:T1"/>
    <mergeCell ref="C115:T115"/>
    <mergeCell ref="C117:T117"/>
    <mergeCell ref="C118:T118"/>
    <mergeCell ref="C120:T120"/>
  </mergeCells>
  <pageMargins left="0.7" right="0.7" top="0.75" bottom="0.75" header="0.3" footer="0.3"/>
  <pageSetup paperSize="9" fitToHeight="0" orientation="landscape" horizontalDpi="300" verticalDpi="300"/>
  <headerFooter scaleWithDoc="0" alignWithMargins="0">
    <oddHeader>&amp;C&amp;"Arial"&amp;8TABLE 12A.23</oddHeader>
    <oddFooter>&amp;L&amp;"Arial"&amp;8REPORT ON
GOVERNMENT
SERVICES 2022&amp;R&amp;"Arial"&amp;8PUBLIC
HOSPITALS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V28"/>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465</v>
      </c>
      <c r="B1" s="8"/>
      <c r="C1" s="8"/>
      <c r="D1" s="8"/>
      <c r="E1" s="8"/>
      <c r="F1" s="8"/>
      <c r="G1" s="8"/>
      <c r="H1" s="8"/>
      <c r="I1" s="8"/>
      <c r="J1" s="8"/>
      <c r="K1" s="67" t="s">
        <v>466</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475</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477</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8">
        <v>1.2</v>
      </c>
      <c r="N6" s="28">
        <v>0.1</v>
      </c>
      <c r="O6" s="28">
        <v>0.3</v>
      </c>
      <c r="P6" s="28">
        <v>0.4</v>
      </c>
      <c r="Q6" s="28" t="s">
        <v>132</v>
      </c>
      <c r="R6" s="28">
        <v>0.1</v>
      </c>
      <c r="S6" s="28">
        <v>0.1</v>
      </c>
      <c r="T6" s="28">
        <v>0.1</v>
      </c>
      <c r="U6" s="28">
        <v>0.2</v>
      </c>
      <c r="V6" s="28">
        <v>0.1</v>
      </c>
    </row>
    <row r="7" spans="1:22" ht="16.5" customHeight="1">
      <c r="A7" s="7"/>
      <c r="B7" s="7"/>
      <c r="C7" s="7"/>
      <c r="D7" s="7" t="s">
        <v>460</v>
      </c>
      <c r="E7" s="7"/>
      <c r="F7" s="7"/>
      <c r="G7" s="7"/>
      <c r="H7" s="7"/>
      <c r="I7" s="7"/>
      <c r="J7" s="7"/>
      <c r="K7" s="7"/>
      <c r="L7" s="9" t="s">
        <v>139</v>
      </c>
      <c r="M7" s="28">
        <v>0.9</v>
      </c>
      <c r="N7" s="28">
        <v>1.7</v>
      </c>
      <c r="O7" s="28">
        <v>1.5</v>
      </c>
      <c r="P7" s="28">
        <v>2</v>
      </c>
      <c r="Q7" s="28">
        <v>0.2</v>
      </c>
      <c r="R7" s="28">
        <v>0.4</v>
      </c>
      <c r="S7" s="28">
        <v>0.4</v>
      </c>
      <c r="T7" s="28">
        <v>0.8</v>
      </c>
      <c r="U7" s="29">
        <v>16</v>
      </c>
      <c r="V7" s="28">
        <v>4.3</v>
      </c>
    </row>
    <row r="8" spans="1:22" ht="16.5" customHeight="1">
      <c r="A8" s="7"/>
      <c r="B8" s="7"/>
      <c r="C8" s="7"/>
      <c r="D8" s="7" t="s">
        <v>461</v>
      </c>
      <c r="E8" s="7"/>
      <c r="F8" s="7"/>
      <c r="G8" s="7"/>
      <c r="H8" s="7"/>
      <c r="I8" s="7"/>
      <c r="J8" s="7"/>
      <c r="K8" s="7"/>
      <c r="L8" s="9" t="s">
        <v>139</v>
      </c>
      <c r="M8" s="28">
        <v>0.3</v>
      </c>
      <c r="N8" s="28">
        <v>0.9</v>
      </c>
      <c r="O8" s="28">
        <v>0.6</v>
      </c>
      <c r="P8" s="28">
        <v>1</v>
      </c>
      <c r="Q8" s="28">
        <v>0.2</v>
      </c>
      <c r="R8" s="28">
        <v>0.3</v>
      </c>
      <c r="S8" s="28">
        <v>0.3</v>
      </c>
      <c r="T8" s="28">
        <v>0.6</v>
      </c>
      <c r="U8" s="28">
        <v>9.6999999999999993</v>
      </c>
      <c r="V8" s="28">
        <v>2.1</v>
      </c>
    </row>
    <row r="9" spans="1:22" ht="16.5" customHeight="1">
      <c r="A9" s="7"/>
      <c r="B9" s="7"/>
      <c r="C9" s="7"/>
      <c r="D9" s="7" t="s">
        <v>478</v>
      </c>
      <c r="E9" s="7"/>
      <c r="F9" s="7"/>
      <c r="G9" s="7"/>
      <c r="H9" s="7"/>
      <c r="I9" s="7"/>
      <c r="J9" s="7"/>
      <c r="K9" s="7"/>
      <c r="L9" s="9" t="s">
        <v>139</v>
      </c>
      <c r="M9" s="28">
        <v>0.4</v>
      </c>
      <c r="N9" s="28">
        <v>1</v>
      </c>
      <c r="O9" s="28">
        <v>0.7</v>
      </c>
      <c r="P9" s="28">
        <v>1.1000000000000001</v>
      </c>
      <c r="Q9" s="28">
        <v>0.2</v>
      </c>
      <c r="R9" s="28">
        <v>0.3</v>
      </c>
      <c r="S9" s="28">
        <v>0.3</v>
      </c>
      <c r="T9" s="28">
        <v>0.6</v>
      </c>
      <c r="U9" s="29">
        <v>10.4</v>
      </c>
      <c r="V9" s="28">
        <v>2.4</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8">
        <v>6.3</v>
      </c>
      <c r="N11" s="28">
        <v>2.6</v>
      </c>
      <c r="O11" s="28">
        <v>0.3</v>
      </c>
      <c r="P11" s="28">
        <v>0.2</v>
      </c>
      <c r="Q11" s="28">
        <v>0.2</v>
      </c>
      <c r="R11" s="28">
        <v>0.2</v>
      </c>
      <c r="S11" s="28">
        <v>0.2</v>
      </c>
      <c r="T11" s="28">
        <v>0.1</v>
      </c>
      <c r="U11" s="28">
        <v>0.2</v>
      </c>
      <c r="V11" s="28">
        <v>0.3</v>
      </c>
    </row>
    <row r="12" spans="1:22" ht="16.5" customHeight="1">
      <c r="A12" s="7"/>
      <c r="B12" s="7"/>
      <c r="C12" s="7"/>
      <c r="D12" s="7" t="s">
        <v>460</v>
      </c>
      <c r="E12" s="7"/>
      <c r="F12" s="7"/>
      <c r="G12" s="7"/>
      <c r="H12" s="7"/>
      <c r="I12" s="7"/>
      <c r="J12" s="7"/>
      <c r="K12" s="7"/>
      <c r="L12" s="9" t="s">
        <v>139</v>
      </c>
      <c r="M12" s="28">
        <v>9.8000000000000007</v>
      </c>
      <c r="N12" s="28">
        <v>6.1</v>
      </c>
      <c r="O12" s="28">
        <v>3.1</v>
      </c>
      <c r="P12" s="28">
        <v>2.5</v>
      </c>
      <c r="Q12" s="28">
        <v>2.9</v>
      </c>
      <c r="R12" s="28">
        <v>2.4</v>
      </c>
      <c r="S12" s="28">
        <v>2.7</v>
      </c>
      <c r="T12" s="28">
        <v>3</v>
      </c>
      <c r="U12" s="28">
        <v>7.2</v>
      </c>
      <c r="V12" s="29">
        <v>12.6</v>
      </c>
    </row>
    <row r="13" spans="1:22" ht="16.5" customHeight="1">
      <c r="A13" s="7"/>
      <c r="B13" s="7"/>
      <c r="C13" s="7"/>
      <c r="D13" s="7" t="s">
        <v>461</v>
      </c>
      <c r="E13" s="7"/>
      <c r="F13" s="7"/>
      <c r="G13" s="7"/>
      <c r="H13" s="7"/>
      <c r="I13" s="7"/>
      <c r="J13" s="7"/>
      <c r="K13" s="7"/>
      <c r="L13" s="9" t="s">
        <v>139</v>
      </c>
      <c r="M13" s="28">
        <v>8.4</v>
      </c>
      <c r="N13" s="28">
        <v>6.5</v>
      </c>
      <c r="O13" s="28">
        <v>4.0999999999999996</v>
      </c>
      <c r="P13" s="28">
        <v>3.5</v>
      </c>
      <c r="Q13" s="28">
        <v>4.4000000000000004</v>
      </c>
      <c r="R13" s="28">
        <v>3.6</v>
      </c>
      <c r="S13" s="28">
        <v>3.8</v>
      </c>
      <c r="T13" s="28">
        <v>4.3</v>
      </c>
      <c r="U13" s="28">
        <v>8.8000000000000007</v>
      </c>
      <c r="V13" s="29">
        <v>25.3</v>
      </c>
    </row>
    <row r="14" spans="1:22" ht="16.5" customHeight="1">
      <c r="A14" s="7"/>
      <c r="B14" s="7"/>
      <c r="C14" s="7"/>
      <c r="D14" s="7" t="s">
        <v>478</v>
      </c>
      <c r="E14" s="7"/>
      <c r="F14" s="7"/>
      <c r="G14" s="7"/>
      <c r="H14" s="7"/>
      <c r="I14" s="7"/>
      <c r="J14" s="7"/>
      <c r="K14" s="7"/>
      <c r="L14" s="9" t="s">
        <v>139</v>
      </c>
      <c r="M14" s="28">
        <v>8.3000000000000007</v>
      </c>
      <c r="N14" s="28">
        <v>5.4</v>
      </c>
      <c r="O14" s="28">
        <v>2.9</v>
      </c>
      <c r="P14" s="28">
        <v>2.4</v>
      </c>
      <c r="Q14" s="28">
        <v>2.9</v>
      </c>
      <c r="R14" s="28">
        <v>2.4</v>
      </c>
      <c r="S14" s="28">
        <v>2.6</v>
      </c>
      <c r="T14" s="28">
        <v>3</v>
      </c>
      <c r="U14" s="28">
        <v>6.1</v>
      </c>
      <c r="V14" s="29">
        <v>15.5</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1">
        <v>100</v>
      </c>
      <c r="N16" s="31">
        <v>100</v>
      </c>
      <c r="O16" s="31">
        <v>100</v>
      </c>
      <c r="P16" s="31">
        <v>100</v>
      </c>
      <c r="Q16" s="31">
        <v>100</v>
      </c>
      <c r="R16" s="35">
        <v>99.9</v>
      </c>
      <c r="S16" s="31">
        <v>100</v>
      </c>
      <c r="T16" s="31">
        <v>100</v>
      </c>
      <c r="U16" s="31">
        <v>100</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22"/>
      <c r="B18" s="22"/>
      <c r="C18" s="62" t="s">
        <v>481</v>
      </c>
      <c r="D18" s="62"/>
      <c r="E18" s="62"/>
      <c r="F18" s="62"/>
      <c r="G18" s="62"/>
      <c r="H18" s="62"/>
      <c r="I18" s="62"/>
      <c r="J18" s="62"/>
      <c r="K18" s="62"/>
      <c r="L18" s="62"/>
      <c r="M18" s="62"/>
      <c r="N18" s="62"/>
      <c r="O18" s="62"/>
      <c r="P18" s="62"/>
      <c r="Q18" s="62"/>
      <c r="R18" s="62"/>
      <c r="S18" s="62"/>
      <c r="T18" s="62"/>
      <c r="U18" s="62"/>
      <c r="V18" s="62"/>
    </row>
    <row r="19" spans="1:22" ht="4.5" customHeight="1">
      <c r="A19" s="22"/>
      <c r="B19" s="22"/>
      <c r="C19" s="2"/>
      <c r="D19" s="2"/>
      <c r="E19" s="2"/>
      <c r="F19" s="2"/>
      <c r="G19" s="2"/>
      <c r="H19" s="2"/>
      <c r="I19" s="2"/>
      <c r="J19" s="2"/>
      <c r="K19" s="2"/>
      <c r="L19" s="2"/>
      <c r="M19" s="2"/>
      <c r="N19" s="2"/>
      <c r="O19" s="2"/>
      <c r="P19" s="2"/>
      <c r="Q19" s="2"/>
      <c r="R19" s="2"/>
      <c r="S19" s="2"/>
      <c r="T19" s="2"/>
      <c r="U19" s="2"/>
      <c r="V19" s="2"/>
    </row>
    <row r="20" spans="1:22" ht="16.5" customHeight="1">
      <c r="A20" s="45"/>
      <c r="B20" s="45"/>
      <c r="C20" s="62" t="s">
        <v>334</v>
      </c>
      <c r="D20" s="62"/>
      <c r="E20" s="62"/>
      <c r="F20" s="62"/>
      <c r="G20" s="62"/>
      <c r="H20" s="62"/>
      <c r="I20" s="62"/>
      <c r="J20" s="62"/>
      <c r="K20" s="62"/>
      <c r="L20" s="62"/>
      <c r="M20" s="62"/>
      <c r="N20" s="62"/>
      <c r="O20" s="62"/>
      <c r="P20" s="62"/>
      <c r="Q20" s="62"/>
      <c r="R20" s="62"/>
      <c r="S20" s="62"/>
      <c r="T20" s="62"/>
      <c r="U20" s="62"/>
      <c r="V20" s="62"/>
    </row>
    <row r="21" spans="1:22" ht="16.5" customHeight="1">
      <c r="A21" s="46"/>
      <c r="B21" s="46"/>
      <c r="C21" s="62" t="s">
        <v>335</v>
      </c>
      <c r="D21" s="62"/>
      <c r="E21" s="62"/>
      <c r="F21" s="62"/>
      <c r="G21" s="62"/>
      <c r="H21" s="62"/>
      <c r="I21" s="62"/>
      <c r="J21" s="62"/>
      <c r="K21" s="62"/>
      <c r="L21" s="62"/>
      <c r="M21" s="62"/>
      <c r="N21" s="62"/>
      <c r="O21" s="62"/>
      <c r="P21" s="62"/>
      <c r="Q21" s="62"/>
      <c r="R21" s="62"/>
      <c r="S21" s="62"/>
      <c r="T21" s="62"/>
      <c r="U21" s="62"/>
      <c r="V21" s="62"/>
    </row>
    <row r="22" spans="1:22" ht="4.5" customHeight="1">
      <c r="A22" s="22"/>
      <c r="B22" s="22"/>
      <c r="C22" s="2"/>
      <c r="D22" s="2"/>
      <c r="E22" s="2"/>
      <c r="F22" s="2"/>
      <c r="G22" s="2"/>
      <c r="H22" s="2"/>
      <c r="I22" s="2"/>
      <c r="J22" s="2"/>
      <c r="K22" s="2"/>
      <c r="L22" s="2"/>
      <c r="M22" s="2"/>
      <c r="N22" s="2"/>
      <c r="O22" s="2"/>
      <c r="P22" s="2"/>
      <c r="Q22" s="2"/>
      <c r="R22" s="2"/>
      <c r="S22" s="2"/>
      <c r="T22" s="2"/>
      <c r="U22" s="2"/>
      <c r="V22" s="2"/>
    </row>
    <row r="23" spans="1:22" ht="29.45" customHeight="1">
      <c r="A23" s="22" t="s">
        <v>93</v>
      </c>
      <c r="B23" s="22"/>
      <c r="C23" s="62" t="s">
        <v>482</v>
      </c>
      <c r="D23" s="62"/>
      <c r="E23" s="62"/>
      <c r="F23" s="62"/>
      <c r="G23" s="62"/>
      <c r="H23" s="62"/>
      <c r="I23" s="62"/>
      <c r="J23" s="62"/>
      <c r="K23" s="62"/>
      <c r="L23" s="62"/>
      <c r="M23" s="62"/>
      <c r="N23" s="62"/>
      <c r="O23" s="62"/>
      <c r="P23" s="62"/>
      <c r="Q23" s="62"/>
      <c r="R23" s="62"/>
      <c r="S23" s="62"/>
      <c r="T23" s="62"/>
      <c r="U23" s="62"/>
      <c r="V23" s="62"/>
    </row>
    <row r="24" spans="1:22" ht="42.4" customHeight="1">
      <c r="A24" s="22" t="s">
        <v>95</v>
      </c>
      <c r="B24" s="22"/>
      <c r="C24" s="62" t="s">
        <v>483</v>
      </c>
      <c r="D24" s="62"/>
      <c r="E24" s="62"/>
      <c r="F24" s="62"/>
      <c r="G24" s="62"/>
      <c r="H24" s="62"/>
      <c r="I24" s="62"/>
      <c r="J24" s="62"/>
      <c r="K24" s="62"/>
      <c r="L24" s="62"/>
      <c r="M24" s="62"/>
      <c r="N24" s="62"/>
      <c r="O24" s="62"/>
      <c r="P24" s="62"/>
      <c r="Q24" s="62"/>
      <c r="R24" s="62"/>
      <c r="S24" s="62"/>
      <c r="T24" s="62"/>
      <c r="U24" s="62"/>
      <c r="V24" s="62"/>
    </row>
    <row r="25" spans="1:22" ht="29.45" customHeight="1">
      <c r="A25" s="22" t="s">
        <v>97</v>
      </c>
      <c r="B25" s="22"/>
      <c r="C25" s="62" t="s">
        <v>484</v>
      </c>
      <c r="D25" s="62"/>
      <c r="E25" s="62"/>
      <c r="F25" s="62"/>
      <c r="G25" s="62"/>
      <c r="H25" s="62"/>
      <c r="I25" s="62"/>
      <c r="J25" s="62"/>
      <c r="K25" s="62"/>
      <c r="L25" s="62"/>
      <c r="M25" s="62"/>
      <c r="N25" s="62"/>
      <c r="O25" s="62"/>
      <c r="P25" s="62"/>
      <c r="Q25" s="62"/>
      <c r="R25" s="62"/>
      <c r="S25" s="62"/>
      <c r="T25" s="62"/>
      <c r="U25" s="62"/>
      <c r="V25" s="62"/>
    </row>
    <row r="26" spans="1:22" ht="16.5" customHeight="1">
      <c r="A26" s="22" t="s">
        <v>99</v>
      </c>
      <c r="B26" s="22"/>
      <c r="C26" s="62" t="s">
        <v>485</v>
      </c>
      <c r="D26" s="62"/>
      <c r="E26" s="62"/>
      <c r="F26" s="62"/>
      <c r="G26" s="62"/>
      <c r="H26" s="62"/>
      <c r="I26" s="62"/>
      <c r="J26" s="62"/>
      <c r="K26" s="62"/>
      <c r="L26" s="62"/>
      <c r="M26" s="62"/>
      <c r="N26" s="62"/>
      <c r="O26" s="62"/>
      <c r="P26" s="62"/>
      <c r="Q26" s="62"/>
      <c r="R26" s="62"/>
      <c r="S26" s="62"/>
      <c r="T26" s="62"/>
      <c r="U26" s="62"/>
      <c r="V26" s="62"/>
    </row>
    <row r="27" spans="1:22" ht="4.5" customHeight="1"/>
    <row r="28" spans="1:22" ht="16.5" customHeight="1">
      <c r="A28" s="23" t="s">
        <v>109</v>
      </c>
      <c r="B28" s="22"/>
      <c r="C28" s="22"/>
      <c r="D28" s="22"/>
      <c r="E28" s="62" t="s">
        <v>436</v>
      </c>
      <c r="F28" s="62"/>
      <c r="G28" s="62"/>
      <c r="H28" s="62"/>
      <c r="I28" s="62"/>
      <c r="J28" s="62"/>
      <c r="K28" s="62"/>
      <c r="L28" s="62"/>
      <c r="M28" s="62"/>
      <c r="N28" s="62"/>
      <c r="O28" s="62"/>
      <c r="P28" s="62"/>
      <c r="Q28" s="62"/>
      <c r="R28" s="62"/>
      <c r="S28" s="62"/>
      <c r="T28" s="62"/>
      <c r="U28" s="62"/>
      <c r="V28" s="62"/>
    </row>
  </sheetData>
  <mergeCells count="9">
    <mergeCell ref="C24:V24"/>
    <mergeCell ref="C25:V25"/>
    <mergeCell ref="C26:V26"/>
    <mergeCell ref="E28:V28"/>
    <mergeCell ref="K1:V1"/>
    <mergeCell ref="C18:V18"/>
    <mergeCell ref="C20:V20"/>
    <mergeCell ref="C21:V21"/>
    <mergeCell ref="C23:V23"/>
  </mergeCells>
  <pageMargins left="0.7" right="0.7" top="0.75" bottom="0.75" header="0.3" footer="0.3"/>
  <pageSetup paperSize="9" fitToHeight="0" orientation="landscape" horizontalDpi="300" verticalDpi="300"/>
  <headerFooter scaleWithDoc="0" alignWithMargins="0">
    <oddHeader>&amp;C&amp;"Arial"&amp;8TABLE 12A.24</oddHeader>
    <oddFooter>&amp;L&amp;"Arial"&amp;8REPORT ON
GOVERNMENT
SERVICES 2022&amp;R&amp;"Arial"&amp;8PUBLIC
HOSPITALS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V28"/>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486</v>
      </c>
      <c r="B1" s="8"/>
      <c r="C1" s="8"/>
      <c r="D1" s="8"/>
      <c r="E1" s="8"/>
      <c r="F1" s="8"/>
      <c r="G1" s="8"/>
      <c r="H1" s="8"/>
      <c r="I1" s="8"/>
      <c r="J1" s="8"/>
      <c r="K1" s="67" t="s">
        <v>487</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475</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477</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8" t="s">
        <v>132</v>
      </c>
      <c r="N6" s="28" t="s">
        <v>132</v>
      </c>
      <c r="O6" s="28" t="s">
        <v>132</v>
      </c>
      <c r="P6" s="28" t="s">
        <v>132</v>
      </c>
      <c r="Q6" s="28" t="s">
        <v>132</v>
      </c>
      <c r="R6" s="28" t="s">
        <v>132</v>
      </c>
      <c r="S6" s="28" t="s">
        <v>132</v>
      </c>
      <c r="T6" s="28" t="s">
        <v>132</v>
      </c>
      <c r="U6" s="28">
        <v>0.1</v>
      </c>
      <c r="V6" s="28" t="s">
        <v>132</v>
      </c>
    </row>
    <row r="7" spans="1:22" ht="16.5" customHeight="1">
      <c r="A7" s="7"/>
      <c r="B7" s="7"/>
      <c r="C7" s="7"/>
      <c r="D7" s="7" t="s">
        <v>460</v>
      </c>
      <c r="E7" s="7"/>
      <c r="F7" s="7"/>
      <c r="G7" s="7"/>
      <c r="H7" s="7"/>
      <c r="I7" s="7"/>
      <c r="J7" s="7"/>
      <c r="K7" s="7"/>
      <c r="L7" s="9" t="s">
        <v>139</v>
      </c>
      <c r="M7" s="29">
        <v>34</v>
      </c>
      <c r="N7" s="29">
        <v>37.5</v>
      </c>
      <c r="O7" s="29">
        <v>34.700000000000003</v>
      </c>
      <c r="P7" s="29">
        <v>32.299999999999997</v>
      </c>
      <c r="Q7" s="29">
        <v>28.2</v>
      </c>
      <c r="R7" s="29">
        <v>23.7</v>
      </c>
      <c r="S7" s="29">
        <v>20</v>
      </c>
      <c r="T7" s="29">
        <v>22.7</v>
      </c>
      <c r="U7" s="29">
        <v>49.2</v>
      </c>
      <c r="V7" s="29">
        <v>44.9</v>
      </c>
    </row>
    <row r="8" spans="1:22" ht="16.5" customHeight="1">
      <c r="A8" s="7"/>
      <c r="B8" s="7"/>
      <c r="C8" s="7"/>
      <c r="D8" s="7" t="s">
        <v>461</v>
      </c>
      <c r="E8" s="7"/>
      <c r="F8" s="7"/>
      <c r="G8" s="7"/>
      <c r="H8" s="7"/>
      <c r="I8" s="7"/>
      <c r="J8" s="7"/>
      <c r="K8" s="7"/>
      <c r="L8" s="9" t="s">
        <v>139</v>
      </c>
      <c r="M8" s="28">
        <v>9.4</v>
      </c>
      <c r="N8" s="29">
        <v>17</v>
      </c>
      <c r="O8" s="29">
        <v>14</v>
      </c>
      <c r="P8" s="28">
        <v>7.8</v>
      </c>
      <c r="Q8" s="28">
        <v>7.3</v>
      </c>
      <c r="R8" s="28">
        <v>5.8</v>
      </c>
      <c r="S8" s="28">
        <v>4.5</v>
      </c>
      <c r="T8" s="28">
        <v>4.8</v>
      </c>
      <c r="U8" s="29">
        <v>12.8</v>
      </c>
      <c r="V8" s="29">
        <v>21.7</v>
      </c>
    </row>
    <row r="9" spans="1:22" ht="16.5" customHeight="1">
      <c r="A9" s="7"/>
      <c r="B9" s="7"/>
      <c r="C9" s="7"/>
      <c r="D9" s="7" t="s">
        <v>478</v>
      </c>
      <c r="E9" s="7"/>
      <c r="F9" s="7"/>
      <c r="G9" s="7"/>
      <c r="H9" s="7"/>
      <c r="I9" s="7"/>
      <c r="J9" s="7"/>
      <c r="K9" s="7"/>
      <c r="L9" s="9" t="s">
        <v>139</v>
      </c>
      <c r="M9" s="29">
        <v>20.6</v>
      </c>
      <c r="N9" s="29">
        <v>26.4</v>
      </c>
      <c r="O9" s="29">
        <v>23.8</v>
      </c>
      <c r="P9" s="29">
        <v>19.600000000000001</v>
      </c>
      <c r="Q9" s="29">
        <v>16.899999999999999</v>
      </c>
      <c r="R9" s="29">
        <v>13.6</v>
      </c>
      <c r="S9" s="29">
        <v>11.1</v>
      </c>
      <c r="T9" s="29">
        <v>12.2</v>
      </c>
      <c r="U9" s="29">
        <v>27.4</v>
      </c>
      <c r="V9" s="29">
        <v>31.6</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8" t="s">
        <v>132</v>
      </c>
      <c r="N11" s="28" t="s">
        <v>132</v>
      </c>
      <c r="O11" s="28" t="s">
        <v>132</v>
      </c>
      <c r="P11" s="28" t="s">
        <v>132</v>
      </c>
      <c r="Q11" s="28" t="s">
        <v>132</v>
      </c>
      <c r="R11" s="28" t="s">
        <v>132</v>
      </c>
      <c r="S11" s="28" t="s">
        <v>132</v>
      </c>
      <c r="T11" s="28" t="s">
        <v>132</v>
      </c>
      <c r="U11" s="28" t="s">
        <v>132</v>
      </c>
      <c r="V11" s="28" t="s">
        <v>132</v>
      </c>
    </row>
    <row r="12" spans="1:22" ht="16.5" customHeight="1">
      <c r="A12" s="7"/>
      <c r="B12" s="7"/>
      <c r="C12" s="7"/>
      <c r="D12" s="7" t="s">
        <v>460</v>
      </c>
      <c r="E12" s="7"/>
      <c r="F12" s="7"/>
      <c r="G12" s="7"/>
      <c r="H12" s="7"/>
      <c r="I12" s="7"/>
      <c r="J12" s="7"/>
      <c r="K12" s="7"/>
      <c r="L12" s="9" t="s">
        <v>139</v>
      </c>
      <c r="M12" s="29">
        <v>27.7</v>
      </c>
      <c r="N12" s="29">
        <v>34.299999999999997</v>
      </c>
      <c r="O12" s="29">
        <v>31.4</v>
      </c>
      <c r="P12" s="29">
        <v>24.2</v>
      </c>
      <c r="Q12" s="29">
        <v>22.9</v>
      </c>
      <c r="R12" s="29">
        <v>19.8</v>
      </c>
      <c r="S12" s="29">
        <v>19.2</v>
      </c>
      <c r="T12" s="29">
        <v>18</v>
      </c>
      <c r="U12" s="29">
        <v>23.9</v>
      </c>
      <c r="V12" s="29">
        <v>38.4</v>
      </c>
    </row>
    <row r="13" spans="1:22" ht="16.5" customHeight="1">
      <c r="A13" s="7"/>
      <c r="B13" s="7"/>
      <c r="C13" s="7"/>
      <c r="D13" s="7" t="s">
        <v>461</v>
      </c>
      <c r="E13" s="7"/>
      <c r="F13" s="7"/>
      <c r="G13" s="7"/>
      <c r="H13" s="7"/>
      <c r="I13" s="7"/>
      <c r="J13" s="7"/>
      <c r="K13" s="7"/>
      <c r="L13" s="9" t="s">
        <v>139</v>
      </c>
      <c r="M13" s="28">
        <v>8.5</v>
      </c>
      <c r="N13" s="29">
        <v>11</v>
      </c>
      <c r="O13" s="28">
        <v>9.9</v>
      </c>
      <c r="P13" s="28">
        <v>7.4</v>
      </c>
      <c r="Q13" s="28">
        <v>6.3</v>
      </c>
      <c r="R13" s="28">
        <v>5.7</v>
      </c>
      <c r="S13" s="28">
        <v>4.2</v>
      </c>
      <c r="T13" s="28">
        <v>3.9</v>
      </c>
      <c r="U13" s="28">
        <v>4.7</v>
      </c>
      <c r="V13" s="29">
        <v>19.7</v>
      </c>
    </row>
    <row r="14" spans="1:22" ht="16.5" customHeight="1">
      <c r="A14" s="7"/>
      <c r="B14" s="7"/>
      <c r="C14" s="7"/>
      <c r="D14" s="7" t="s">
        <v>478</v>
      </c>
      <c r="E14" s="7"/>
      <c r="F14" s="7"/>
      <c r="G14" s="7"/>
      <c r="H14" s="7"/>
      <c r="I14" s="7"/>
      <c r="J14" s="7"/>
      <c r="K14" s="7"/>
      <c r="L14" s="9" t="s">
        <v>139</v>
      </c>
      <c r="M14" s="29">
        <v>14.9</v>
      </c>
      <c r="N14" s="29">
        <v>18.399999999999999</v>
      </c>
      <c r="O14" s="29">
        <v>17.3</v>
      </c>
      <c r="P14" s="29">
        <v>13</v>
      </c>
      <c r="Q14" s="29">
        <v>12.1</v>
      </c>
      <c r="R14" s="29">
        <v>10.6</v>
      </c>
      <c r="S14" s="28">
        <v>9.8000000000000007</v>
      </c>
      <c r="T14" s="28">
        <v>9.1</v>
      </c>
      <c r="U14" s="29">
        <v>11.5</v>
      </c>
      <c r="V14" s="29">
        <v>20.3</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5">
        <v>78.900000000000006</v>
      </c>
      <c r="N16" s="35">
        <v>79</v>
      </c>
      <c r="O16" s="35">
        <v>79.599999999999994</v>
      </c>
      <c r="P16" s="35">
        <v>79.5</v>
      </c>
      <c r="Q16" s="35">
        <v>80.8</v>
      </c>
      <c r="R16" s="35">
        <v>84.7</v>
      </c>
      <c r="S16" s="35">
        <v>85.4</v>
      </c>
      <c r="T16" s="35">
        <v>85.3</v>
      </c>
      <c r="U16" s="35">
        <v>81</v>
      </c>
      <c r="V16" s="35">
        <v>83</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22"/>
      <c r="B18" s="22"/>
      <c r="C18" s="62" t="s">
        <v>481</v>
      </c>
      <c r="D18" s="62"/>
      <c r="E18" s="62"/>
      <c r="F18" s="62"/>
      <c r="G18" s="62"/>
      <c r="H18" s="62"/>
      <c r="I18" s="62"/>
      <c r="J18" s="62"/>
      <c r="K18" s="62"/>
      <c r="L18" s="62"/>
      <c r="M18" s="62"/>
      <c r="N18" s="62"/>
      <c r="O18" s="62"/>
      <c r="P18" s="62"/>
      <c r="Q18" s="62"/>
      <c r="R18" s="62"/>
      <c r="S18" s="62"/>
      <c r="T18" s="62"/>
      <c r="U18" s="62"/>
      <c r="V18" s="62"/>
    </row>
    <row r="19" spans="1:22" ht="4.5" customHeight="1">
      <c r="A19" s="22"/>
      <c r="B19" s="22"/>
      <c r="C19" s="2"/>
      <c r="D19" s="2"/>
      <c r="E19" s="2"/>
      <c r="F19" s="2"/>
      <c r="G19" s="2"/>
      <c r="H19" s="2"/>
      <c r="I19" s="2"/>
      <c r="J19" s="2"/>
      <c r="K19" s="2"/>
      <c r="L19" s="2"/>
      <c r="M19" s="2"/>
      <c r="N19" s="2"/>
      <c r="O19" s="2"/>
      <c r="P19" s="2"/>
      <c r="Q19" s="2"/>
      <c r="R19" s="2"/>
      <c r="S19" s="2"/>
      <c r="T19" s="2"/>
      <c r="U19" s="2"/>
      <c r="V19" s="2"/>
    </row>
    <row r="20" spans="1:22" ht="16.5" customHeight="1">
      <c r="A20" s="45"/>
      <c r="B20" s="45"/>
      <c r="C20" s="62" t="s">
        <v>334</v>
      </c>
      <c r="D20" s="62"/>
      <c r="E20" s="62"/>
      <c r="F20" s="62"/>
      <c r="G20" s="62"/>
      <c r="H20" s="62"/>
      <c r="I20" s="62"/>
      <c r="J20" s="62"/>
      <c r="K20" s="62"/>
      <c r="L20" s="62"/>
      <c r="M20" s="62"/>
      <c r="N20" s="62"/>
      <c r="O20" s="62"/>
      <c r="P20" s="62"/>
      <c r="Q20" s="62"/>
      <c r="R20" s="62"/>
      <c r="S20" s="62"/>
      <c r="T20" s="62"/>
      <c r="U20" s="62"/>
      <c r="V20" s="62"/>
    </row>
    <row r="21" spans="1:22" ht="16.5" customHeight="1">
      <c r="A21" s="46"/>
      <c r="B21" s="46"/>
      <c r="C21" s="62" t="s">
        <v>335</v>
      </c>
      <c r="D21" s="62"/>
      <c r="E21" s="62"/>
      <c r="F21" s="62"/>
      <c r="G21" s="62"/>
      <c r="H21" s="62"/>
      <c r="I21" s="62"/>
      <c r="J21" s="62"/>
      <c r="K21" s="62"/>
      <c r="L21" s="62"/>
      <c r="M21" s="62"/>
      <c r="N21" s="62"/>
      <c r="O21" s="62"/>
      <c r="P21" s="62"/>
      <c r="Q21" s="62"/>
      <c r="R21" s="62"/>
      <c r="S21" s="62"/>
      <c r="T21" s="62"/>
      <c r="U21" s="62"/>
      <c r="V21" s="62"/>
    </row>
    <row r="22" spans="1:22" ht="4.5" customHeight="1">
      <c r="A22" s="22"/>
      <c r="B22" s="22"/>
      <c r="C22" s="2"/>
      <c r="D22" s="2"/>
      <c r="E22" s="2"/>
      <c r="F22" s="2"/>
      <c r="G22" s="2"/>
      <c r="H22" s="2"/>
      <c r="I22" s="2"/>
      <c r="J22" s="2"/>
      <c r="K22" s="2"/>
      <c r="L22" s="2"/>
      <c r="M22" s="2"/>
      <c r="N22" s="2"/>
      <c r="O22" s="2"/>
      <c r="P22" s="2"/>
      <c r="Q22" s="2"/>
      <c r="R22" s="2"/>
      <c r="S22" s="2"/>
      <c r="T22" s="2"/>
      <c r="U22" s="2"/>
      <c r="V22" s="2"/>
    </row>
    <row r="23" spans="1:22" ht="29.45" customHeight="1">
      <c r="A23" s="22" t="s">
        <v>93</v>
      </c>
      <c r="B23" s="22"/>
      <c r="C23" s="62" t="s">
        <v>482</v>
      </c>
      <c r="D23" s="62"/>
      <c r="E23" s="62"/>
      <c r="F23" s="62"/>
      <c r="G23" s="62"/>
      <c r="H23" s="62"/>
      <c r="I23" s="62"/>
      <c r="J23" s="62"/>
      <c r="K23" s="62"/>
      <c r="L23" s="62"/>
      <c r="M23" s="62"/>
      <c r="N23" s="62"/>
      <c r="O23" s="62"/>
      <c r="P23" s="62"/>
      <c r="Q23" s="62"/>
      <c r="R23" s="62"/>
      <c r="S23" s="62"/>
      <c r="T23" s="62"/>
      <c r="U23" s="62"/>
      <c r="V23" s="62"/>
    </row>
    <row r="24" spans="1:22" ht="42.4" customHeight="1">
      <c r="A24" s="22" t="s">
        <v>95</v>
      </c>
      <c r="B24" s="22"/>
      <c r="C24" s="62" t="s">
        <v>483</v>
      </c>
      <c r="D24" s="62"/>
      <c r="E24" s="62"/>
      <c r="F24" s="62"/>
      <c r="G24" s="62"/>
      <c r="H24" s="62"/>
      <c r="I24" s="62"/>
      <c r="J24" s="62"/>
      <c r="K24" s="62"/>
      <c r="L24" s="62"/>
      <c r="M24" s="62"/>
      <c r="N24" s="62"/>
      <c r="O24" s="62"/>
      <c r="P24" s="62"/>
      <c r="Q24" s="62"/>
      <c r="R24" s="62"/>
      <c r="S24" s="62"/>
      <c r="T24" s="62"/>
      <c r="U24" s="62"/>
      <c r="V24" s="62"/>
    </row>
    <row r="25" spans="1:22" ht="29.45" customHeight="1">
      <c r="A25" s="22" t="s">
        <v>97</v>
      </c>
      <c r="B25" s="22"/>
      <c r="C25" s="62" t="s">
        <v>484</v>
      </c>
      <c r="D25" s="62"/>
      <c r="E25" s="62"/>
      <c r="F25" s="62"/>
      <c r="G25" s="62"/>
      <c r="H25" s="62"/>
      <c r="I25" s="62"/>
      <c r="J25" s="62"/>
      <c r="K25" s="62"/>
      <c r="L25" s="62"/>
      <c r="M25" s="62"/>
      <c r="N25" s="62"/>
      <c r="O25" s="62"/>
      <c r="P25" s="62"/>
      <c r="Q25" s="62"/>
      <c r="R25" s="62"/>
      <c r="S25" s="62"/>
      <c r="T25" s="62"/>
      <c r="U25" s="62"/>
      <c r="V25" s="62"/>
    </row>
    <row r="26" spans="1:22" ht="16.5" customHeight="1">
      <c r="A26" s="22" t="s">
        <v>99</v>
      </c>
      <c r="B26" s="22"/>
      <c r="C26" s="62" t="s">
        <v>485</v>
      </c>
      <c r="D26" s="62"/>
      <c r="E26" s="62"/>
      <c r="F26" s="62"/>
      <c r="G26" s="62"/>
      <c r="H26" s="62"/>
      <c r="I26" s="62"/>
      <c r="J26" s="62"/>
      <c r="K26" s="62"/>
      <c r="L26" s="62"/>
      <c r="M26" s="62"/>
      <c r="N26" s="62"/>
      <c r="O26" s="62"/>
      <c r="P26" s="62"/>
      <c r="Q26" s="62"/>
      <c r="R26" s="62"/>
      <c r="S26" s="62"/>
      <c r="T26" s="62"/>
      <c r="U26" s="62"/>
      <c r="V26" s="62"/>
    </row>
    <row r="27" spans="1:22" ht="4.5" customHeight="1"/>
    <row r="28" spans="1:22" ht="16.5" customHeight="1">
      <c r="A28" s="23" t="s">
        <v>109</v>
      </c>
      <c r="B28" s="22"/>
      <c r="C28" s="22"/>
      <c r="D28" s="22"/>
      <c r="E28" s="62" t="s">
        <v>436</v>
      </c>
      <c r="F28" s="62"/>
      <c r="G28" s="62"/>
      <c r="H28" s="62"/>
      <c r="I28" s="62"/>
      <c r="J28" s="62"/>
      <c r="K28" s="62"/>
      <c r="L28" s="62"/>
      <c r="M28" s="62"/>
      <c r="N28" s="62"/>
      <c r="O28" s="62"/>
      <c r="P28" s="62"/>
      <c r="Q28" s="62"/>
      <c r="R28" s="62"/>
      <c r="S28" s="62"/>
      <c r="T28" s="62"/>
      <c r="U28" s="62"/>
      <c r="V28" s="62"/>
    </row>
  </sheetData>
  <mergeCells count="9">
    <mergeCell ref="C24:V24"/>
    <mergeCell ref="C25:V25"/>
    <mergeCell ref="C26:V26"/>
    <mergeCell ref="E28:V28"/>
    <mergeCell ref="K1:V1"/>
    <mergeCell ref="C18:V18"/>
    <mergeCell ref="C20:V20"/>
    <mergeCell ref="C21:V21"/>
    <mergeCell ref="C23:V23"/>
  </mergeCells>
  <pageMargins left="0.7" right="0.7" top="0.75" bottom="0.75" header="0.3" footer="0.3"/>
  <pageSetup paperSize="9" fitToHeight="0" orientation="landscape" horizontalDpi="300" verticalDpi="300"/>
  <headerFooter scaleWithDoc="0" alignWithMargins="0">
    <oddHeader>&amp;C&amp;"Arial"&amp;8TABLE 12A.25</oddHeader>
    <oddFooter>&amp;L&amp;"Arial"&amp;8REPORT ON
GOVERNMENT
SERVICES 2022&amp;R&amp;"Arial"&amp;8PUBLIC
HOSPITALS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V27"/>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488</v>
      </c>
      <c r="B1" s="8"/>
      <c r="C1" s="8"/>
      <c r="D1" s="8"/>
      <c r="E1" s="8"/>
      <c r="F1" s="8"/>
      <c r="G1" s="8"/>
      <c r="H1" s="8"/>
      <c r="I1" s="8"/>
      <c r="J1" s="8"/>
      <c r="K1" s="67" t="s">
        <v>489</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490</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491</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8">
        <v>7.8</v>
      </c>
      <c r="N6" s="28">
        <v>7.2</v>
      </c>
      <c r="O6" s="28">
        <v>1.1000000000000001</v>
      </c>
      <c r="P6" s="28">
        <v>0.5</v>
      </c>
      <c r="Q6" s="28">
        <v>0.2</v>
      </c>
      <c r="R6" s="28">
        <v>0.1</v>
      </c>
      <c r="S6" s="28">
        <v>0.7</v>
      </c>
      <c r="T6" s="28">
        <v>0.1</v>
      </c>
      <c r="U6" s="28">
        <v>1.5</v>
      </c>
      <c r="V6" s="28">
        <v>1.5</v>
      </c>
    </row>
    <row r="7" spans="1:22" ht="16.5" customHeight="1">
      <c r="A7" s="7"/>
      <c r="B7" s="7"/>
      <c r="C7" s="7"/>
      <c r="D7" s="7" t="s">
        <v>460</v>
      </c>
      <c r="E7" s="7"/>
      <c r="F7" s="7"/>
      <c r="G7" s="7"/>
      <c r="H7" s="7"/>
      <c r="I7" s="7"/>
      <c r="J7" s="7"/>
      <c r="K7" s="7"/>
      <c r="L7" s="9" t="s">
        <v>139</v>
      </c>
      <c r="M7" s="29">
        <v>26.6</v>
      </c>
      <c r="N7" s="29">
        <v>33.5</v>
      </c>
      <c r="O7" s="28">
        <v>7.8</v>
      </c>
      <c r="P7" s="28">
        <v>1.4</v>
      </c>
      <c r="Q7" s="28">
        <v>1</v>
      </c>
      <c r="R7" s="28">
        <v>0.6</v>
      </c>
      <c r="S7" s="28">
        <v>0.8</v>
      </c>
      <c r="T7" s="28">
        <v>0.5</v>
      </c>
      <c r="U7" s="28">
        <v>8.8000000000000007</v>
      </c>
      <c r="V7" s="28">
        <v>3</v>
      </c>
    </row>
    <row r="8" spans="1:22" ht="16.5" customHeight="1">
      <c r="A8" s="7"/>
      <c r="B8" s="7"/>
      <c r="C8" s="7"/>
      <c r="D8" s="7" t="s">
        <v>461</v>
      </c>
      <c r="E8" s="7"/>
      <c r="F8" s="7"/>
      <c r="G8" s="7"/>
      <c r="H8" s="7"/>
      <c r="I8" s="7"/>
      <c r="J8" s="7"/>
      <c r="K8" s="7"/>
      <c r="L8" s="9" t="s">
        <v>139</v>
      </c>
      <c r="M8" s="28">
        <v>8</v>
      </c>
      <c r="N8" s="28">
        <v>9.9</v>
      </c>
      <c r="O8" s="28">
        <v>0.9</v>
      </c>
      <c r="P8" s="28">
        <v>0.1</v>
      </c>
      <c r="Q8" s="28">
        <v>0.2</v>
      </c>
      <c r="R8" s="28">
        <v>0.1</v>
      </c>
      <c r="S8" s="28">
        <v>0.2</v>
      </c>
      <c r="T8" s="28">
        <v>0.2</v>
      </c>
      <c r="U8" s="28">
        <v>4.9000000000000004</v>
      </c>
      <c r="V8" s="28">
        <v>0.5</v>
      </c>
    </row>
    <row r="9" spans="1:22" ht="16.5" customHeight="1">
      <c r="A9" s="7"/>
      <c r="B9" s="7"/>
      <c r="C9" s="7"/>
      <c r="D9" s="7" t="s">
        <v>478</v>
      </c>
      <c r="E9" s="7"/>
      <c r="F9" s="7"/>
      <c r="G9" s="7"/>
      <c r="H9" s="7"/>
      <c r="I9" s="7"/>
      <c r="J9" s="7"/>
      <c r="K9" s="7"/>
      <c r="L9" s="9" t="s">
        <v>139</v>
      </c>
      <c r="M9" s="29">
        <v>16.8</v>
      </c>
      <c r="N9" s="29">
        <v>19.399999999999999</v>
      </c>
      <c r="O9" s="28">
        <v>3.3</v>
      </c>
      <c r="P9" s="28">
        <v>0.5</v>
      </c>
      <c r="Q9" s="28">
        <v>0.5</v>
      </c>
      <c r="R9" s="28">
        <v>0.2</v>
      </c>
      <c r="S9" s="28">
        <v>0.4</v>
      </c>
      <c r="T9" s="28">
        <v>0.3</v>
      </c>
      <c r="U9" s="28">
        <v>5.6</v>
      </c>
      <c r="V9" s="28">
        <v>1.2</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9">
        <v>12.3</v>
      </c>
      <c r="N11" s="28">
        <v>8.3000000000000007</v>
      </c>
      <c r="O11" s="28">
        <v>5</v>
      </c>
      <c r="P11" s="28">
        <v>2.2000000000000002</v>
      </c>
      <c r="Q11" s="28">
        <v>2.4</v>
      </c>
      <c r="R11" s="28">
        <v>2.2000000000000002</v>
      </c>
      <c r="S11" s="28">
        <v>2.8</v>
      </c>
      <c r="T11" s="28">
        <v>3.6</v>
      </c>
      <c r="U11" s="28">
        <v>3.6</v>
      </c>
      <c r="V11" s="28">
        <v>6.1</v>
      </c>
    </row>
    <row r="12" spans="1:22" ht="16.5" customHeight="1">
      <c r="A12" s="7"/>
      <c r="B12" s="7"/>
      <c r="C12" s="7"/>
      <c r="D12" s="7" t="s">
        <v>460</v>
      </c>
      <c r="E12" s="7"/>
      <c r="F12" s="7"/>
      <c r="G12" s="7"/>
      <c r="H12" s="7"/>
      <c r="I12" s="7"/>
      <c r="J12" s="7"/>
      <c r="K12" s="7"/>
      <c r="L12" s="9" t="s">
        <v>139</v>
      </c>
      <c r="M12" s="29">
        <v>22.5</v>
      </c>
      <c r="N12" s="29">
        <v>23.1</v>
      </c>
      <c r="O12" s="29">
        <v>19.5</v>
      </c>
      <c r="P12" s="28">
        <v>6.1</v>
      </c>
      <c r="Q12" s="28">
        <v>5.3</v>
      </c>
      <c r="R12" s="28">
        <v>3.9</v>
      </c>
      <c r="S12" s="28">
        <v>6.9</v>
      </c>
      <c r="T12" s="28">
        <v>7.7</v>
      </c>
      <c r="U12" s="29">
        <v>12.5</v>
      </c>
      <c r="V12" s="29">
        <v>15.3</v>
      </c>
    </row>
    <row r="13" spans="1:22" ht="16.5" customHeight="1">
      <c r="A13" s="7"/>
      <c r="B13" s="7"/>
      <c r="C13" s="7"/>
      <c r="D13" s="7" t="s">
        <v>461</v>
      </c>
      <c r="E13" s="7"/>
      <c r="F13" s="7"/>
      <c r="G13" s="7"/>
      <c r="H13" s="7"/>
      <c r="I13" s="7"/>
      <c r="J13" s="7"/>
      <c r="K13" s="7"/>
      <c r="L13" s="9" t="s">
        <v>139</v>
      </c>
      <c r="M13" s="29">
        <v>10.199999999999999</v>
      </c>
      <c r="N13" s="29">
        <v>12.1</v>
      </c>
      <c r="O13" s="29">
        <v>11.4</v>
      </c>
      <c r="P13" s="28">
        <v>2.6</v>
      </c>
      <c r="Q13" s="28">
        <v>1.6</v>
      </c>
      <c r="R13" s="28">
        <v>1.5</v>
      </c>
      <c r="S13" s="28">
        <v>4.9000000000000004</v>
      </c>
      <c r="T13" s="28">
        <v>5.2</v>
      </c>
      <c r="U13" s="28">
        <v>8.9</v>
      </c>
      <c r="V13" s="29">
        <v>15.6</v>
      </c>
    </row>
    <row r="14" spans="1:22" ht="16.5" customHeight="1">
      <c r="A14" s="7"/>
      <c r="B14" s="7"/>
      <c r="C14" s="7"/>
      <c r="D14" s="7" t="s">
        <v>478</v>
      </c>
      <c r="E14" s="7"/>
      <c r="F14" s="7"/>
      <c r="G14" s="7"/>
      <c r="H14" s="7"/>
      <c r="I14" s="7"/>
      <c r="J14" s="7"/>
      <c r="K14" s="7"/>
      <c r="L14" s="9" t="s">
        <v>139</v>
      </c>
      <c r="M14" s="29">
        <v>16.5</v>
      </c>
      <c r="N14" s="29">
        <v>15.4</v>
      </c>
      <c r="O14" s="29">
        <v>12.3</v>
      </c>
      <c r="P14" s="28">
        <v>3.9</v>
      </c>
      <c r="Q14" s="28">
        <v>3.4</v>
      </c>
      <c r="R14" s="28">
        <v>2.7</v>
      </c>
      <c r="S14" s="28">
        <v>5</v>
      </c>
      <c r="T14" s="28">
        <v>5.7</v>
      </c>
      <c r="U14" s="28">
        <v>8.4</v>
      </c>
      <c r="V14" s="29">
        <v>11.9</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5">
        <v>89.3</v>
      </c>
      <c r="N16" s="35">
        <v>97.9</v>
      </c>
      <c r="O16" s="35">
        <v>98.2</v>
      </c>
      <c r="P16" s="35">
        <v>91</v>
      </c>
      <c r="Q16" s="31">
        <v>100</v>
      </c>
      <c r="R16" s="31">
        <v>100</v>
      </c>
      <c r="S16" s="31">
        <v>100</v>
      </c>
      <c r="T16" s="31">
        <v>100</v>
      </c>
      <c r="U16" s="31">
        <v>100</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45"/>
      <c r="B18" s="45"/>
      <c r="C18" s="62" t="s">
        <v>334</v>
      </c>
      <c r="D18" s="62"/>
      <c r="E18" s="62"/>
      <c r="F18" s="62"/>
      <c r="G18" s="62"/>
      <c r="H18" s="62"/>
      <c r="I18" s="62"/>
      <c r="J18" s="62"/>
      <c r="K18" s="62"/>
      <c r="L18" s="62"/>
      <c r="M18" s="62"/>
      <c r="N18" s="62"/>
      <c r="O18" s="62"/>
      <c r="P18" s="62"/>
      <c r="Q18" s="62"/>
      <c r="R18" s="62"/>
      <c r="S18" s="62"/>
      <c r="T18" s="62"/>
      <c r="U18" s="62"/>
      <c r="V18" s="62"/>
    </row>
    <row r="19" spans="1:22" ht="16.5" customHeight="1">
      <c r="A19" s="46"/>
      <c r="B19" s="46"/>
      <c r="C19" s="62" t="s">
        <v>335</v>
      </c>
      <c r="D19" s="62"/>
      <c r="E19" s="62"/>
      <c r="F19" s="62"/>
      <c r="G19" s="62"/>
      <c r="H19" s="62"/>
      <c r="I19" s="62"/>
      <c r="J19" s="62"/>
      <c r="K19" s="62"/>
      <c r="L19" s="62"/>
      <c r="M19" s="62"/>
      <c r="N19" s="62"/>
      <c r="O19" s="62"/>
      <c r="P19" s="62"/>
      <c r="Q19" s="62"/>
      <c r="R19" s="62"/>
      <c r="S19" s="62"/>
      <c r="T19" s="62"/>
      <c r="U19" s="62"/>
      <c r="V19" s="62"/>
    </row>
    <row r="20" spans="1:22" ht="4.5" customHeight="1">
      <c r="A20" s="22"/>
      <c r="B20" s="22"/>
      <c r="C20" s="2"/>
      <c r="D20" s="2"/>
      <c r="E20" s="2"/>
      <c r="F20" s="2"/>
      <c r="G20" s="2"/>
      <c r="H20" s="2"/>
      <c r="I20" s="2"/>
      <c r="J20" s="2"/>
      <c r="K20" s="2"/>
      <c r="L20" s="2"/>
      <c r="M20" s="2"/>
      <c r="N20" s="2"/>
      <c r="O20" s="2"/>
      <c r="P20" s="2"/>
      <c r="Q20" s="2"/>
      <c r="R20" s="2"/>
      <c r="S20" s="2"/>
      <c r="T20" s="2"/>
      <c r="U20" s="2"/>
      <c r="V20" s="2"/>
    </row>
    <row r="21" spans="1:22" ht="29.45" customHeight="1">
      <c r="A21" s="22" t="s">
        <v>93</v>
      </c>
      <c r="B21" s="22"/>
      <c r="C21" s="62" t="s">
        <v>482</v>
      </c>
      <c r="D21" s="62"/>
      <c r="E21" s="62"/>
      <c r="F21" s="62"/>
      <c r="G21" s="62"/>
      <c r="H21" s="62"/>
      <c r="I21" s="62"/>
      <c r="J21" s="62"/>
      <c r="K21" s="62"/>
      <c r="L21" s="62"/>
      <c r="M21" s="62"/>
      <c r="N21" s="62"/>
      <c r="O21" s="62"/>
      <c r="P21" s="62"/>
      <c r="Q21" s="62"/>
      <c r="R21" s="62"/>
      <c r="S21" s="62"/>
      <c r="T21" s="62"/>
      <c r="U21" s="62"/>
      <c r="V21" s="62"/>
    </row>
    <row r="22" spans="1:22" ht="42.4" customHeight="1">
      <c r="A22" s="22" t="s">
        <v>95</v>
      </c>
      <c r="B22" s="22"/>
      <c r="C22" s="62" t="s">
        <v>483</v>
      </c>
      <c r="D22" s="62"/>
      <c r="E22" s="62"/>
      <c r="F22" s="62"/>
      <c r="G22" s="62"/>
      <c r="H22" s="62"/>
      <c r="I22" s="62"/>
      <c r="J22" s="62"/>
      <c r="K22" s="62"/>
      <c r="L22" s="62"/>
      <c r="M22" s="62"/>
      <c r="N22" s="62"/>
      <c r="O22" s="62"/>
      <c r="P22" s="62"/>
      <c r="Q22" s="62"/>
      <c r="R22" s="62"/>
      <c r="S22" s="62"/>
      <c r="T22" s="62"/>
      <c r="U22" s="62"/>
      <c r="V22" s="62"/>
    </row>
    <row r="23" spans="1:22" ht="29.45" customHeight="1">
      <c r="A23" s="22" t="s">
        <v>97</v>
      </c>
      <c r="B23" s="22"/>
      <c r="C23" s="62" t="s">
        <v>492</v>
      </c>
      <c r="D23" s="62"/>
      <c r="E23" s="62"/>
      <c r="F23" s="62"/>
      <c r="G23" s="62"/>
      <c r="H23" s="62"/>
      <c r="I23" s="62"/>
      <c r="J23" s="62"/>
      <c r="K23" s="62"/>
      <c r="L23" s="62"/>
      <c r="M23" s="62"/>
      <c r="N23" s="62"/>
      <c r="O23" s="62"/>
      <c r="P23" s="62"/>
      <c r="Q23" s="62"/>
      <c r="R23" s="62"/>
      <c r="S23" s="62"/>
      <c r="T23" s="62"/>
      <c r="U23" s="62"/>
      <c r="V23" s="62"/>
    </row>
    <row r="24" spans="1:22" ht="29.45" customHeight="1">
      <c r="A24" s="22" t="s">
        <v>99</v>
      </c>
      <c r="B24" s="22"/>
      <c r="C24" s="62" t="s">
        <v>484</v>
      </c>
      <c r="D24" s="62"/>
      <c r="E24" s="62"/>
      <c r="F24" s="62"/>
      <c r="G24" s="62"/>
      <c r="H24" s="62"/>
      <c r="I24" s="62"/>
      <c r="J24" s="62"/>
      <c r="K24" s="62"/>
      <c r="L24" s="62"/>
      <c r="M24" s="62"/>
      <c r="N24" s="62"/>
      <c r="O24" s="62"/>
      <c r="P24" s="62"/>
      <c r="Q24" s="62"/>
      <c r="R24" s="62"/>
      <c r="S24" s="62"/>
      <c r="T24" s="62"/>
      <c r="U24" s="62"/>
      <c r="V24" s="62"/>
    </row>
    <row r="25" spans="1:22" ht="16.5" customHeight="1">
      <c r="A25" s="22" t="s">
        <v>101</v>
      </c>
      <c r="B25" s="22"/>
      <c r="C25" s="62" t="s">
        <v>485</v>
      </c>
      <c r="D25" s="62"/>
      <c r="E25" s="62"/>
      <c r="F25" s="62"/>
      <c r="G25" s="62"/>
      <c r="H25" s="62"/>
      <c r="I25" s="62"/>
      <c r="J25" s="62"/>
      <c r="K25" s="62"/>
      <c r="L25" s="62"/>
      <c r="M25" s="62"/>
      <c r="N25" s="62"/>
      <c r="O25" s="62"/>
      <c r="P25" s="62"/>
      <c r="Q25" s="62"/>
      <c r="R25" s="62"/>
      <c r="S25" s="62"/>
      <c r="T25" s="62"/>
      <c r="U25" s="62"/>
      <c r="V25" s="62"/>
    </row>
    <row r="26" spans="1:22" ht="4.5" customHeight="1"/>
    <row r="27" spans="1:22" ht="16.5" customHeight="1">
      <c r="A27" s="23" t="s">
        <v>109</v>
      </c>
      <c r="B27" s="22"/>
      <c r="C27" s="22"/>
      <c r="D27" s="22"/>
      <c r="E27" s="62" t="s">
        <v>436</v>
      </c>
      <c r="F27" s="62"/>
      <c r="G27" s="62"/>
      <c r="H27" s="62"/>
      <c r="I27" s="62"/>
      <c r="J27" s="62"/>
      <c r="K27" s="62"/>
      <c r="L27" s="62"/>
      <c r="M27" s="62"/>
      <c r="N27" s="62"/>
      <c r="O27" s="62"/>
      <c r="P27" s="62"/>
      <c r="Q27" s="62"/>
      <c r="R27" s="62"/>
      <c r="S27" s="62"/>
      <c r="T27" s="62"/>
      <c r="U27" s="62"/>
      <c r="V27" s="62"/>
    </row>
  </sheetData>
  <mergeCells count="9">
    <mergeCell ref="C23:V23"/>
    <mergeCell ref="C24:V24"/>
    <mergeCell ref="C25:V25"/>
    <mergeCell ref="E27:V27"/>
    <mergeCell ref="K1:V1"/>
    <mergeCell ref="C18:V18"/>
    <mergeCell ref="C19:V19"/>
    <mergeCell ref="C21:V21"/>
    <mergeCell ref="C22:V22"/>
  </mergeCells>
  <pageMargins left="0.7" right="0.7" top="0.75" bottom="0.75" header="0.3" footer="0.3"/>
  <pageSetup paperSize="9" fitToHeight="0" orientation="landscape" horizontalDpi="300" verticalDpi="300"/>
  <headerFooter scaleWithDoc="0" alignWithMargins="0">
    <oddHeader>&amp;C&amp;"Arial"&amp;8TABLE 12A.26</oddHeader>
    <oddFooter>&amp;L&amp;"Arial"&amp;8REPORT ON
GOVERNMENT
SERVICES 2022&amp;R&amp;"Arial"&amp;8PUBLIC
HOSPITALS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V26"/>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493</v>
      </c>
      <c r="B1" s="8"/>
      <c r="C1" s="8"/>
      <c r="D1" s="8"/>
      <c r="E1" s="8"/>
      <c r="F1" s="8"/>
      <c r="G1" s="8"/>
      <c r="H1" s="8"/>
      <c r="I1" s="8"/>
      <c r="J1" s="8"/>
      <c r="K1" s="67" t="s">
        <v>494</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475</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477</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9">
        <v>14.5</v>
      </c>
      <c r="N6" s="28">
        <v>3.8</v>
      </c>
      <c r="O6" s="28">
        <v>1.8</v>
      </c>
      <c r="P6" s="28">
        <v>6.7</v>
      </c>
      <c r="Q6" s="29">
        <v>17.3</v>
      </c>
      <c r="R6" s="29">
        <v>14.3</v>
      </c>
      <c r="S6" s="29">
        <v>14.8</v>
      </c>
      <c r="T6" s="29">
        <v>16.7</v>
      </c>
      <c r="U6" s="29">
        <v>11.1</v>
      </c>
      <c r="V6" s="29">
        <v>11.6</v>
      </c>
    </row>
    <row r="7" spans="1:22" ht="16.5" customHeight="1">
      <c r="A7" s="7"/>
      <c r="B7" s="7"/>
      <c r="C7" s="7"/>
      <c r="D7" s="7" t="s">
        <v>460</v>
      </c>
      <c r="E7" s="7"/>
      <c r="F7" s="7"/>
      <c r="G7" s="7"/>
      <c r="H7" s="7"/>
      <c r="I7" s="7"/>
      <c r="J7" s="7"/>
      <c r="K7" s="7"/>
      <c r="L7" s="9" t="s">
        <v>139</v>
      </c>
      <c r="M7" s="29">
        <v>23.8</v>
      </c>
      <c r="N7" s="28">
        <v>9.1</v>
      </c>
      <c r="O7" s="28">
        <v>7.7</v>
      </c>
      <c r="P7" s="29">
        <v>17.600000000000001</v>
      </c>
      <c r="Q7" s="29">
        <v>15.5</v>
      </c>
      <c r="R7" s="29">
        <v>11.6</v>
      </c>
      <c r="S7" s="29">
        <v>12.7</v>
      </c>
      <c r="T7" s="28">
        <v>9.9</v>
      </c>
      <c r="U7" s="29">
        <v>23.6</v>
      </c>
      <c r="V7" s="29">
        <v>20.2</v>
      </c>
    </row>
    <row r="8" spans="1:22" ht="16.5" customHeight="1">
      <c r="A8" s="7"/>
      <c r="B8" s="7"/>
      <c r="C8" s="7"/>
      <c r="D8" s="7" t="s">
        <v>461</v>
      </c>
      <c r="E8" s="7"/>
      <c r="F8" s="7"/>
      <c r="G8" s="7"/>
      <c r="H8" s="7"/>
      <c r="I8" s="7"/>
      <c r="J8" s="7"/>
      <c r="K8" s="7"/>
      <c r="L8" s="9" t="s">
        <v>139</v>
      </c>
      <c r="M8" s="28">
        <v>4.0999999999999996</v>
      </c>
      <c r="N8" s="28">
        <v>1.6</v>
      </c>
      <c r="O8" s="28">
        <v>0.8</v>
      </c>
      <c r="P8" s="28">
        <v>2.5</v>
      </c>
      <c r="Q8" s="28">
        <v>1.9</v>
      </c>
      <c r="R8" s="28">
        <v>2.5</v>
      </c>
      <c r="S8" s="28">
        <v>3.9</v>
      </c>
      <c r="T8" s="28">
        <v>3.5</v>
      </c>
      <c r="U8" s="29">
        <v>10.5</v>
      </c>
      <c r="V8" s="28">
        <v>5.2</v>
      </c>
    </row>
    <row r="9" spans="1:22" ht="16.5" customHeight="1">
      <c r="A9" s="7"/>
      <c r="B9" s="7"/>
      <c r="C9" s="7"/>
      <c r="D9" s="7" t="s">
        <v>478</v>
      </c>
      <c r="E9" s="7"/>
      <c r="F9" s="7"/>
      <c r="G9" s="7"/>
      <c r="H9" s="7"/>
      <c r="I9" s="7"/>
      <c r="J9" s="7"/>
      <c r="K9" s="7"/>
      <c r="L9" s="9" t="s">
        <v>139</v>
      </c>
      <c r="M9" s="29">
        <v>10.8</v>
      </c>
      <c r="N9" s="28">
        <v>3.9</v>
      </c>
      <c r="O9" s="28">
        <v>2.8</v>
      </c>
      <c r="P9" s="28">
        <v>7</v>
      </c>
      <c r="Q9" s="28">
        <v>6.2</v>
      </c>
      <c r="R9" s="28">
        <v>5.3</v>
      </c>
      <c r="S9" s="28">
        <v>6.4</v>
      </c>
      <c r="T9" s="28">
        <v>5.4</v>
      </c>
      <c r="U9" s="29">
        <v>13.2</v>
      </c>
      <c r="V9" s="28">
        <v>8.9</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9">
        <v>15.4</v>
      </c>
      <c r="N11" s="28">
        <v>8.1999999999999993</v>
      </c>
      <c r="O11" s="28">
        <v>2.2000000000000002</v>
      </c>
      <c r="P11" s="28">
        <v>4</v>
      </c>
      <c r="Q11" s="28">
        <v>8.1999999999999993</v>
      </c>
      <c r="R11" s="29">
        <v>10.8</v>
      </c>
      <c r="S11" s="29">
        <v>14.2</v>
      </c>
      <c r="T11" s="29">
        <v>14</v>
      </c>
      <c r="U11" s="29">
        <v>11.8</v>
      </c>
      <c r="V11" s="29">
        <v>12.8</v>
      </c>
    </row>
    <row r="12" spans="1:22" ht="16.5" customHeight="1">
      <c r="A12" s="7"/>
      <c r="B12" s="7"/>
      <c r="C12" s="7"/>
      <c r="D12" s="7" t="s">
        <v>460</v>
      </c>
      <c r="E12" s="7"/>
      <c r="F12" s="7"/>
      <c r="G12" s="7"/>
      <c r="H12" s="7"/>
      <c r="I12" s="7"/>
      <c r="J12" s="7"/>
      <c r="K12" s="7"/>
      <c r="L12" s="9" t="s">
        <v>139</v>
      </c>
      <c r="M12" s="29">
        <v>17.399999999999999</v>
      </c>
      <c r="N12" s="29">
        <v>15</v>
      </c>
      <c r="O12" s="28">
        <v>8.1999999999999993</v>
      </c>
      <c r="P12" s="29">
        <v>10.7</v>
      </c>
      <c r="Q12" s="29">
        <v>10.7</v>
      </c>
      <c r="R12" s="29">
        <v>12.5</v>
      </c>
      <c r="S12" s="29">
        <v>13</v>
      </c>
      <c r="T12" s="29">
        <v>16.2</v>
      </c>
      <c r="U12" s="29">
        <v>17.3</v>
      </c>
      <c r="V12" s="29">
        <v>21.5</v>
      </c>
    </row>
    <row r="13" spans="1:22" ht="16.5" customHeight="1">
      <c r="A13" s="7"/>
      <c r="B13" s="7"/>
      <c r="C13" s="7"/>
      <c r="D13" s="7" t="s">
        <v>461</v>
      </c>
      <c r="E13" s="7"/>
      <c r="F13" s="7"/>
      <c r="G13" s="7"/>
      <c r="H13" s="7"/>
      <c r="I13" s="7"/>
      <c r="J13" s="7"/>
      <c r="K13" s="7"/>
      <c r="L13" s="9" t="s">
        <v>139</v>
      </c>
      <c r="M13" s="28">
        <v>3.5</v>
      </c>
      <c r="N13" s="28">
        <v>3.3</v>
      </c>
      <c r="O13" s="28">
        <v>1.7</v>
      </c>
      <c r="P13" s="28">
        <v>1.7</v>
      </c>
      <c r="Q13" s="28">
        <v>1.9</v>
      </c>
      <c r="R13" s="28">
        <v>3.2</v>
      </c>
      <c r="S13" s="28">
        <v>4</v>
      </c>
      <c r="T13" s="28">
        <v>7.1</v>
      </c>
      <c r="U13" s="28">
        <v>7.1</v>
      </c>
      <c r="V13" s="29">
        <v>13.8</v>
      </c>
    </row>
    <row r="14" spans="1:22" ht="16.5" customHeight="1">
      <c r="A14" s="7"/>
      <c r="B14" s="7"/>
      <c r="C14" s="7"/>
      <c r="D14" s="7" t="s">
        <v>478</v>
      </c>
      <c r="E14" s="7"/>
      <c r="F14" s="7"/>
      <c r="G14" s="7"/>
      <c r="H14" s="7"/>
      <c r="I14" s="7"/>
      <c r="J14" s="7"/>
      <c r="K14" s="7"/>
      <c r="L14" s="9" t="s">
        <v>139</v>
      </c>
      <c r="M14" s="29">
        <v>11.1</v>
      </c>
      <c r="N14" s="28">
        <v>8.6</v>
      </c>
      <c r="O14" s="28">
        <v>4.2</v>
      </c>
      <c r="P14" s="28">
        <v>5.4</v>
      </c>
      <c r="Q14" s="28">
        <v>6.5</v>
      </c>
      <c r="R14" s="28">
        <v>8.1</v>
      </c>
      <c r="S14" s="28">
        <v>9.4</v>
      </c>
      <c r="T14" s="29">
        <v>11.9</v>
      </c>
      <c r="U14" s="29">
        <v>11.9</v>
      </c>
      <c r="V14" s="29">
        <v>16.100000000000001</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1">
        <v>100</v>
      </c>
      <c r="N16" s="31">
        <v>100</v>
      </c>
      <c r="O16" s="31">
        <v>100</v>
      </c>
      <c r="P16" s="31">
        <v>100</v>
      </c>
      <c r="Q16" s="31">
        <v>100</v>
      </c>
      <c r="R16" s="31">
        <v>100</v>
      </c>
      <c r="S16" s="31">
        <v>100</v>
      </c>
      <c r="T16" s="31">
        <v>100</v>
      </c>
      <c r="U16" s="31">
        <v>100</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45"/>
      <c r="B18" s="45"/>
      <c r="C18" s="62" t="s">
        <v>334</v>
      </c>
      <c r="D18" s="62"/>
      <c r="E18" s="62"/>
      <c r="F18" s="62"/>
      <c r="G18" s="62"/>
      <c r="H18" s="62"/>
      <c r="I18" s="62"/>
      <c r="J18" s="62"/>
      <c r="K18" s="62"/>
      <c r="L18" s="62"/>
      <c r="M18" s="62"/>
      <c r="N18" s="62"/>
      <c r="O18" s="62"/>
      <c r="P18" s="62"/>
      <c r="Q18" s="62"/>
      <c r="R18" s="62"/>
      <c r="S18" s="62"/>
      <c r="T18" s="62"/>
      <c r="U18" s="62"/>
      <c r="V18" s="62"/>
    </row>
    <row r="19" spans="1:22" ht="16.5" customHeight="1">
      <c r="A19" s="46"/>
      <c r="B19" s="46"/>
      <c r="C19" s="62" t="s">
        <v>335</v>
      </c>
      <c r="D19" s="62"/>
      <c r="E19" s="62"/>
      <c r="F19" s="62"/>
      <c r="G19" s="62"/>
      <c r="H19" s="62"/>
      <c r="I19" s="62"/>
      <c r="J19" s="62"/>
      <c r="K19" s="62"/>
      <c r="L19" s="62"/>
      <c r="M19" s="62"/>
      <c r="N19" s="62"/>
      <c r="O19" s="62"/>
      <c r="P19" s="62"/>
      <c r="Q19" s="62"/>
      <c r="R19" s="62"/>
      <c r="S19" s="62"/>
      <c r="T19" s="62"/>
      <c r="U19" s="62"/>
      <c r="V19" s="62"/>
    </row>
    <row r="20" spans="1:22" ht="4.5" customHeight="1">
      <c r="A20" s="22"/>
      <c r="B20" s="22"/>
      <c r="C20" s="2"/>
      <c r="D20" s="2"/>
      <c r="E20" s="2"/>
      <c r="F20" s="2"/>
      <c r="G20" s="2"/>
      <c r="H20" s="2"/>
      <c r="I20" s="2"/>
      <c r="J20" s="2"/>
      <c r="K20" s="2"/>
      <c r="L20" s="2"/>
      <c r="M20" s="2"/>
      <c r="N20" s="2"/>
      <c r="O20" s="2"/>
      <c r="P20" s="2"/>
      <c r="Q20" s="2"/>
      <c r="R20" s="2"/>
      <c r="S20" s="2"/>
      <c r="T20" s="2"/>
      <c r="U20" s="2"/>
      <c r="V20" s="2"/>
    </row>
    <row r="21" spans="1:22" ht="29.45" customHeight="1">
      <c r="A21" s="22" t="s">
        <v>93</v>
      </c>
      <c r="B21" s="22"/>
      <c r="C21" s="62" t="s">
        <v>482</v>
      </c>
      <c r="D21" s="62"/>
      <c r="E21" s="62"/>
      <c r="F21" s="62"/>
      <c r="G21" s="62"/>
      <c r="H21" s="62"/>
      <c r="I21" s="62"/>
      <c r="J21" s="62"/>
      <c r="K21" s="62"/>
      <c r="L21" s="62"/>
      <c r="M21" s="62"/>
      <c r="N21" s="62"/>
      <c r="O21" s="62"/>
      <c r="P21" s="62"/>
      <c r="Q21" s="62"/>
      <c r="R21" s="62"/>
      <c r="S21" s="62"/>
      <c r="T21" s="62"/>
      <c r="U21" s="62"/>
      <c r="V21" s="62"/>
    </row>
    <row r="22" spans="1:22" ht="42.4" customHeight="1">
      <c r="A22" s="22" t="s">
        <v>95</v>
      </c>
      <c r="B22" s="22"/>
      <c r="C22" s="62" t="s">
        <v>483</v>
      </c>
      <c r="D22" s="62"/>
      <c r="E22" s="62"/>
      <c r="F22" s="62"/>
      <c r="G22" s="62"/>
      <c r="H22" s="62"/>
      <c r="I22" s="62"/>
      <c r="J22" s="62"/>
      <c r="K22" s="62"/>
      <c r="L22" s="62"/>
      <c r="M22" s="62"/>
      <c r="N22" s="62"/>
      <c r="O22" s="62"/>
      <c r="P22" s="62"/>
      <c r="Q22" s="62"/>
      <c r="R22" s="62"/>
      <c r="S22" s="62"/>
      <c r="T22" s="62"/>
      <c r="U22" s="62"/>
      <c r="V22" s="62"/>
    </row>
    <row r="23" spans="1:22" ht="29.45" customHeight="1">
      <c r="A23" s="22" t="s">
        <v>97</v>
      </c>
      <c r="B23" s="22"/>
      <c r="C23" s="62" t="s">
        <v>484</v>
      </c>
      <c r="D23" s="62"/>
      <c r="E23" s="62"/>
      <c r="F23" s="62"/>
      <c r="G23" s="62"/>
      <c r="H23" s="62"/>
      <c r="I23" s="62"/>
      <c r="J23" s="62"/>
      <c r="K23" s="62"/>
      <c r="L23" s="62"/>
      <c r="M23" s="62"/>
      <c r="N23" s="62"/>
      <c r="O23" s="62"/>
      <c r="P23" s="62"/>
      <c r="Q23" s="62"/>
      <c r="R23" s="62"/>
      <c r="S23" s="62"/>
      <c r="T23" s="62"/>
      <c r="U23" s="62"/>
      <c r="V23" s="62"/>
    </row>
    <row r="24" spans="1:22" ht="16.5" customHeight="1">
      <c r="A24" s="22" t="s">
        <v>99</v>
      </c>
      <c r="B24" s="22"/>
      <c r="C24" s="62" t="s">
        <v>485</v>
      </c>
      <c r="D24" s="62"/>
      <c r="E24" s="62"/>
      <c r="F24" s="62"/>
      <c r="G24" s="62"/>
      <c r="H24" s="62"/>
      <c r="I24" s="62"/>
      <c r="J24" s="62"/>
      <c r="K24" s="62"/>
      <c r="L24" s="62"/>
      <c r="M24" s="62"/>
      <c r="N24" s="62"/>
      <c r="O24" s="62"/>
      <c r="P24" s="62"/>
      <c r="Q24" s="62"/>
      <c r="R24" s="62"/>
      <c r="S24" s="62"/>
      <c r="T24" s="62"/>
      <c r="U24" s="62"/>
      <c r="V24" s="62"/>
    </row>
    <row r="25" spans="1:22" ht="4.5" customHeight="1"/>
    <row r="26" spans="1:22" ht="16.5" customHeight="1">
      <c r="A26" s="23" t="s">
        <v>109</v>
      </c>
      <c r="B26" s="22"/>
      <c r="C26" s="22"/>
      <c r="D26" s="22"/>
      <c r="E26" s="62" t="s">
        <v>436</v>
      </c>
      <c r="F26" s="62"/>
      <c r="G26" s="62"/>
      <c r="H26" s="62"/>
      <c r="I26" s="62"/>
      <c r="J26" s="62"/>
      <c r="K26" s="62"/>
      <c r="L26" s="62"/>
      <c r="M26" s="62"/>
      <c r="N26" s="62"/>
      <c r="O26" s="62"/>
      <c r="P26" s="62"/>
      <c r="Q26" s="62"/>
      <c r="R26" s="62"/>
      <c r="S26" s="62"/>
      <c r="T26" s="62"/>
      <c r="U26" s="62"/>
      <c r="V26" s="62"/>
    </row>
  </sheetData>
  <mergeCells count="8">
    <mergeCell ref="C23:V23"/>
    <mergeCell ref="C24:V24"/>
    <mergeCell ref="E26:V26"/>
    <mergeCell ref="K1:V1"/>
    <mergeCell ref="C18:V18"/>
    <mergeCell ref="C19:V19"/>
    <mergeCell ref="C21:V21"/>
    <mergeCell ref="C22:V22"/>
  </mergeCells>
  <pageMargins left="0.7" right="0.7" top="0.75" bottom="0.75" header="0.3" footer="0.3"/>
  <pageSetup paperSize="9" fitToHeight="0" orientation="landscape" horizontalDpi="300" verticalDpi="300"/>
  <headerFooter scaleWithDoc="0" alignWithMargins="0">
    <oddHeader>&amp;C&amp;"Arial"&amp;8TABLE 12A.27</oddHeader>
    <oddFooter>&amp;L&amp;"Arial"&amp;8REPORT ON
GOVERNMENT
SERVICES 2022&amp;R&amp;"Arial"&amp;8PUBLIC
HOSPITALS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28"/>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495</v>
      </c>
      <c r="B1" s="8"/>
      <c r="C1" s="8"/>
      <c r="D1" s="8"/>
      <c r="E1" s="8"/>
      <c r="F1" s="8"/>
      <c r="G1" s="8"/>
      <c r="H1" s="8"/>
      <c r="I1" s="8"/>
      <c r="J1" s="8"/>
      <c r="K1" s="67" t="s">
        <v>496</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475</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477</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8" t="s">
        <v>132</v>
      </c>
      <c r="N6" s="28" t="s">
        <v>132</v>
      </c>
      <c r="O6" s="28" t="s">
        <v>132</v>
      </c>
      <c r="P6" s="28" t="s">
        <v>132</v>
      </c>
      <c r="Q6" s="28" t="s">
        <v>132</v>
      </c>
      <c r="R6" s="28">
        <v>1.1000000000000001</v>
      </c>
      <c r="S6" s="28">
        <v>7</v>
      </c>
      <c r="T6" s="28">
        <v>2.7</v>
      </c>
      <c r="U6" s="28">
        <v>7.9</v>
      </c>
      <c r="V6" s="28">
        <v>9.9</v>
      </c>
    </row>
    <row r="7" spans="1:22" ht="16.5" customHeight="1">
      <c r="A7" s="7"/>
      <c r="B7" s="7"/>
      <c r="C7" s="7"/>
      <c r="D7" s="7" t="s">
        <v>460</v>
      </c>
      <c r="E7" s="7"/>
      <c r="F7" s="7"/>
      <c r="G7" s="7"/>
      <c r="H7" s="7"/>
      <c r="I7" s="7"/>
      <c r="J7" s="7"/>
      <c r="K7" s="7"/>
      <c r="L7" s="9" t="s">
        <v>139</v>
      </c>
      <c r="M7" s="28" t="s">
        <v>132</v>
      </c>
      <c r="N7" s="28" t="s">
        <v>132</v>
      </c>
      <c r="O7" s="28">
        <v>0.2</v>
      </c>
      <c r="P7" s="28" t="s">
        <v>132</v>
      </c>
      <c r="Q7" s="28" t="s">
        <v>132</v>
      </c>
      <c r="R7" s="28">
        <v>1.9</v>
      </c>
      <c r="S7" s="29">
        <v>14</v>
      </c>
      <c r="T7" s="28">
        <v>4.9000000000000004</v>
      </c>
      <c r="U7" s="29">
        <v>23.6</v>
      </c>
      <c r="V7" s="29">
        <v>14.6</v>
      </c>
    </row>
    <row r="8" spans="1:22" ht="16.5" customHeight="1">
      <c r="A8" s="7"/>
      <c r="B8" s="7"/>
      <c r="C8" s="7"/>
      <c r="D8" s="7" t="s">
        <v>461</v>
      </c>
      <c r="E8" s="7"/>
      <c r="F8" s="7"/>
      <c r="G8" s="7"/>
      <c r="H8" s="7"/>
      <c r="I8" s="7"/>
      <c r="J8" s="7"/>
      <c r="K8" s="7"/>
      <c r="L8" s="9" t="s">
        <v>139</v>
      </c>
      <c r="M8" s="28" t="s">
        <v>132</v>
      </c>
      <c r="N8" s="28" t="s">
        <v>132</v>
      </c>
      <c r="O8" s="28" t="s">
        <v>132</v>
      </c>
      <c r="P8" s="28" t="s">
        <v>132</v>
      </c>
      <c r="Q8" s="28" t="s">
        <v>132</v>
      </c>
      <c r="R8" s="28">
        <v>0.3</v>
      </c>
      <c r="S8" s="28">
        <v>4.4000000000000004</v>
      </c>
      <c r="T8" s="28">
        <v>1.5</v>
      </c>
      <c r="U8" s="28">
        <v>6.7</v>
      </c>
      <c r="V8" s="28">
        <v>2.4</v>
      </c>
    </row>
    <row r="9" spans="1:22" ht="16.5" customHeight="1">
      <c r="A9" s="7"/>
      <c r="B9" s="7"/>
      <c r="C9" s="7"/>
      <c r="D9" s="7" t="s">
        <v>478</v>
      </c>
      <c r="E9" s="7"/>
      <c r="F9" s="7"/>
      <c r="G9" s="7"/>
      <c r="H9" s="7"/>
      <c r="I9" s="7"/>
      <c r="J9" s="7"/>
      <c r="K9" s="7"/>
      <c r="L9" s="9" t="s">
        <v>139</v>
      </c>
      <c r="M9" s="28" t="s">
        <v>132</v>
      </c>
      <c r="N9" s="28" t="s">
        <v>132</v>
      </c>
      <c r="O9" s="28">
        <v>0.1</v>
      </c>
      <c r="P9" s="28" t="s">
        <v>132</v>
      </c>
      <c r="Q9" s="28" t="s">
        <v>132</v>
      </c>
      <c r="R9" s="28">
        <v>0.7</v>
      </c>
      <c r="S9" s="28">
        <v>6.9</v>
      </c>
      <c r="T9" s="28">
        <v>2.4</v>
      </c>
      <c r="U9" s="29">
        <v>10.8</v>
      </c>
      <c r="V9" s="28">
        <v>6</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8">
        <v>9.9</v>
      </c>
      <c r="N11" s="28">
        <v>7.8</v>
      </c>
      <c r="O11" s="28">
        <v>6.7</v>
      </c>
      <c r="P11" s="28">
        <v>8</v>
      </c>
      <c r="Q11" s="29">
        <v>10</v>
      </c>
      <c r="R11" s="29">
        <v>11.5</v>
      </c>
      <c r="S11" s="29">
        <v>15.1</v>
      </c>
      <c r="T11" s="28">
        <v>9.6</v>
      </c>
      <c r="U11" s="29">
        <v>10.1</v>
      </c>
      <c r="V11" s="29">
        <v>11.2</v>
      </c>
    </row>
    <row r="12" spans="1:22" ht="16.5" customHeight="1">
      <c r="A12" s="7"/>
      <c r="B12" s="7"/>
      <c r="C12" s="7"/>
      <c r="D12" s="7" t="s">
        <v>460</v>
      </c>
      <c r="E12" s="7"/>
      <c r="F12" s="7"/>
      <c r="G12" s="7"/>
      <c r="H12" s="7"/>
      <c r="I12" s="7"/>
      <c r="J12" s="7"/>
      <c r="K12" s="7"/>
      <c r="L12" s="9" t="s">
        <v>139</v>
      </c>
      <c r="M12" s="29">
        <v>16.8</v>
      </c>
      <c r="N12" s="28">
        <v>7.7</v>
      </c>
      <c r="O12" s="28">
        <v>7.7</v>
      </c>
      <c r="P12" s="29">
        <v>10.4</v>
      </c>
      <c r="Q12" s="29">
        <v>11.6</v>
      </c>
      <c r="R12" s="29">
        <v>12.5</v>
      </c>
      <c r="S12" s="29">
        <v>16.5</v>
      </c>
      <c r="T12" s="29">
        <v>17.100000000000001</v>
      </c>
      <c r="U12" s="29">
        <v>21.4</v>
      </c>
      <c r="V12" s="29">
        <v>38.200000000000003</v>
      </c>
    </row>
    <row r="13" spans="1:22" ht="16.5" customHeight="1">
      <c r="A13" s="7"/>
      <c r="B13" s="7"/>
      <c r="C13" s="7"/>
      <c r="D13" s="7" t="s">
        <v>461</v>
      </c>
      <c r="E13" s="7"/>
      <c r="F13" s="7"/>
      <c r="G13" s="7"/>
      <c r="H13" s="7"/>
      <c r="I13" s="7"/>
      <c r="J13" s="7"/>
      <c r="K13" s="7"/>
      <c r="L13" s="9" t="s">
        <v>139</v>
      </c>
      <c r="M13" s="28">
        <v>3.9</v>
      </c>
      <c r="N13" s="28">
        <v>2.6</v>
      </c>
      <c r="O13" s="28">
        <v>2.1</v>
      </c>
      <c r="P13" s="28">
        <v>2.7</v>
      </c>
      <c r="Q13" s="28">
        <v>4.7</v>
      </c>
      <c r="R13" s="28">
        <v>4.9000000000000004</v>
      </c>
      <c r="S13" s="28">
        <v>7.9</v>
      </c>
      <c r="T13" s="28">
        <v>8.3000000000000007</v>
      </c>
      <c r="U13" s="29">
        <v>11.3</v>
      </c>
      <c r="V13" s="29">
        <v>24.6</v>
      </c>
    </row>
    <row r="14" spans="1:22" ht="16.5" customHeight="1">
      <c r="A14" s="7"/>
      <c r="B14" s="7"/>
      <c r="C14" s="7"/>
      <c r="D14" s="7" t="s">
        <v>478</v>
      </c>
      <c r="E14" s="7"/>
      <c r="F14" s="7"/>
      <c r="G14" s="7"/>
      <c r="H14" s="7"/>
      <c r="I14" s="7"/>
      <c r="J14" s="7"/>
      <c r="K14" s="7"/>
      <c r="L14" s="9" t="s">
        <v>139</v>
      </c>
      <c r="M14" s="28">
        <v>7.8</v>
      </c>
      <c r="N14" s="28">
        <v>5.8</v>
      </c>
      <c r="O14" s="28">
        <v>5.3</v>
      </c>
      <c r="P14" s="28">
        <v>6.8</v>
      </c>
      <c r="Q14" s="28">
        <v>8.6</v>
      </c>
      <c r="R14" s="28">
        <v>9.4</v>
      </c>
      <c r="S14" s="29">
        <v>13.1</v>
      </c>
      <c r="T14" s="29">
        <v>12</v>
      </c>
      <c r="U14" s="29">
        <v>14.9</v>
      </c>
      <c r="V14" s="29">
        <v>25.6</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5">
        <v>96.7</v>
      </c>
      <c r="N16" s="35">
        <v>96.8</v>
      </c>
      <c r="O16" s="35">
        <v>96.4</v>
      </c>
      <c r="P16" s="35">
        <v>96.5</v>
      </c>
      <c r="Q16" s="35">
        <v>96.7</v>
      </c>
      <c r="R16" s="35">
        <v>96.7</v>
      </c>
      <c r="S16" s="35">
        <v>96.8</v>
      </c>
      <c r="T16" s="35">
        <v>95.5</v>
      </c>
      <c r="U16" s="35">
        <v>98</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22"/>
      <c r="B18" s="22"/>
      <c r="C18" s="62" t="s">
        <v>481</v>
      </c>
      <c r="D18" s="62"/>
      <c r="E18" s="62"/>
      <c r="F18" s="62"/>
      <c r="G18" s="62"/>
      <c r="H18" s="62"/>
      <c r="I18" s="62"/>
      <c r="J18" s="62"/>
      <c r="K18" s="62"/>
      <c r="L18" s="62"/>
      <c r="M18" s="62"/>
      <c r="N18" s="62"/>
      <c r="O18" s="62"/>
      <c r="P18" s="62"/>
      <c r="Q18" s="62"/>
      <c r="R18" s="62"/>
      <c r="S18" s="62"/>
      <c r="T18" s="62"/>
      <c r="U18" s="62"/>
      <c r="V18" s="62"/>
    </row>
    <row r="19" spans="1:22" ht="4.5" customHeight="1">
      <c r="A19" s="22"/>
      <c r="B19" s="22"/>
      <c r="C19" s="2"/>
      <c r="D19" s="2"/>
      <c r="E19" s="2"/>
      <c r="F19" s="2"/>
      <c r="G19" s="2"/>
      <c r="H19" s="2"/>
      <c r="I19" s="2"/>
      <c r="J19" s="2"/>
      <c r="K19" s="2"/>
      <c r="L19" s="2"/>
      <c r="M19" s="2"/>
      <c r="N19" s="2"/>
      <c r="O19" s="2"/>
      <c r="P19" s="2"/>
      <c r="Q19" s="2"/>
      <c r="R19" s="2"/>
      <c r="S19" s="2"/>
      <c r="T19" s="2"/>
      <c r="U19" s="2"/>
      <c r="V19" s="2"/>
    </row>
    <row r="20" spans="1:22" ht="16.5" customHeight="1">
      <c r="A20" s="45"/>
      <c r="B20" s="45"/>
      <c r="C20" s="62" t="s">
        <v>334</v>
      </c>
      <c r="D20" s="62"/>
      <c r="E20" s="62"/>
      <c r="F20" s="62"/>
      <c r="G20" s="62"/>
      <c r="H20" s="62"/>
      <c r="I20" s="62"/>
      <c r="J20" s="62"/>
      <c r="K20" s="62"/>
      <c r="L20" s="62"/>
      <c r="M20" s="62"/>
      <c r="N20" s="62"/>
      <c r="O20" s="62"/>
      <c r="P20" s="62"/>
      <c r="Q20" s="62"/>
      <c r="R20" s="62"/>
      <c r="S20" s="62"/>
      <c r="T20" s="62"/>
      <c r="U20" s="62"/>
      <c r="V20" s="62"/>
    </row>
    <row r="21" spans="1:22" ht="16.5" customHeight="1">
      <c r="A21" s="46"/>
      <c r="B21" s="46"/>
      <c r="C21" s="62" t="s">
        <v>335</v>
      </c>
      <c r="D21" s="62"/>
      <c r="E21" s="62"/>
      <c r="F21" s="62"/>
      <c r="G21" s="62"/>
      <c r="H21" s="62"/>
      <c r="I21" s="62"/>
      <c r="J21" s="62"/>
      <c r="K21" s="62"/>
      <c r="L21" s="62"/>
      <c r="M21" s="62"/>
      <c r="N21" s="62"/>
      <c r="O21" s="62"/>
      <c r="P21" s="62"/>
      <c r="Q21" s="62"/>
      <c r="R21" s="62"/>
      <c r="S21" s="62"/>
      <c r="T21" s="62"/>
      <c r="U21" s="62"/>
      <c r="V21" s="62"/>
    </row>
    <row r="22" spans="1:22" ht="4.5" customHeight="1">
      <c r="A22" s="22"/>
      <c r="B22" s="22"/>
      <c r="C22" s="2"/>
      <c r="D22" s="2"/>
      <c r="E22" s="2"/>
      <c r="F22" s="2"/>
      <c r="G22" s="2"/>
      <c r="H22" s="2"/>
      <c r="I22" s="2"/>
      <c r="J22" s="2"/>
      <c r="K22" s="2"/>
      <c r="L22" s="2"/>
      <c r="M22" s="2"/>
      <c r="N22" s="2"/>
      <c r="O22" s="2"/>
      <c r="P22" s="2"/>
      <c r="Q22" s="2"/>
      <c r="R22" s="2"/>
      <c r="S22" s="2"/>
      <c r="T22" s="2"/>
      <c r="U22" s="2"/>
      <c r="V22" s="2"/>
    </row>
    <row r="23" spans="1:22" ht="29.45" customHeight="1">
      <c r="A23" s="22" t="s">
        <v>93</v>
      </c>
      <c r="B23" s="22"/>
      <c r="C23" s="62" t="s">
        <v>482</v>
      </c>
      <c r="D23" s="62"/>
      <c r="E23" s="62"/>
      <c r="F23" s="62"/>
      <c r="G23" s="62"/>
      <c r="H23" s="62"/>
      <c r="I23" s="62"/>
      <c r="J23" s="62"/>
      <c r="K23" s="62"/>
      <c r="L23" s="62"/>
      <c r="M23" s="62"/>
      <c r="N23" s="62"/>
      <c r="O23" s="62"/>
      <c r="P23" s="62"/>
      <c r="Q23" s="62"/>
      <c r="R23" s="62"/>
      <c r="S23" s="62"/>
      <c r="T23" s="62"/>
      <c r="U23" s="62"/>
      <c r="V23" s="62"/>
    </row>
    <row r="24" spans="1:22" ht="42.4" customHeight="1">
      <c r="A24" s="22" t="s">
        <v>95</v>
      </c>
      <c r="B24" s="22"/>
      <c r="C24" s="62" t="s">
        <v>483</v>
      </c>
      <c r="D24" s="62"/>
      <c r="E24" s="62"/>
      <c r="F24" s="62"/>
      <c r="G24" s="62"/>
      <c r="H24" s="62"/>
      <c r="I24" s="62"/>
      <c r="J24" s="62"/>
      <c r="K24" s="62"/>
      <c r="L24" s="62"/>
      <c r="M24" s="62"/>
      <c r="N24" s="62"/>
      <c r="O24" s="62"/>
      <c r="P24" s="62"/>
      <c r="Q24" s="62"/>
      <c r="R24" s="62"/>
      <c r="S24" s="62"/>
      <c r="T24" s="62"/>
      <c r="U24" s="62"/>
      <c r="V24" s="62"/>
    </row>
    <row r="25" spans="1:22" ht="29.45" customHeight="1">
      <c r="A25" s="22" t="s">
        <v>97</v>
      </c>
      <c r="B25" s="22"/>
      <c r="C25" s="62" t="s">
        <v>484</v>
      </c>
      <c r="D25" s="62"/>
      <c r="E25" s="62"/>
      <c r="F25" s="62"/>
      <c r="G25" s="62"/>
      <c r="H25" s="62"/>
      <c r="I25" s="62"/>
      <c r="J25" s="62"/>
      <c r="K25" s="62"/>
      <c r="L25" s="62"/>
      <c r="M25" s="62"/>
      <c r="N25" s="62"/>
      <c r="O25" s="62"/>
      <c r="P25" s="62"/>
      <c r="Q25" s="62"/>
      <c r="R25" s="62"/>
      <c r="S25" s="62"/>
      <c r="T25" s="62"/>
      <c r="U25" s="62"/>
      <c r="V25" s="62"/>
    </row>
    <row r="26" spans="1:22" ht="16.5" customHeight="1">
      <c r="A26" s="22" t="s">
        <v>99</v>
      </c>
      <c r="B26" s="22"/>
      <c r="C26" s="62" t="s">
        <v>485</v>
      </c>
      <c r="D26" s="62"/>
      <c r="E26" s="62"/>
      <c r="F26" s="62"/>
      <c r="G26" s="62"/>
      <c r="H26" s="62"/>
      <c r="I26" s="62"/>
      <c r="J26" s="62"/>
      <c r="K26" s="62"/>
      <c r="L26" s="62"/>
      <c r="M26" s="62"/>
      <c r="N26" s="62"/>
      <c r="O26" s="62"/>
      <c r="P26" s="62"/>
      <c r="Q26" s="62"/>
      <c r="R26" s="62"/>
      <c r="S26" s="62"/>
      <c r="T26" s="62"/>
      <c r="U26" s="62"/>
      <c r="V26" s="62"/>
    </row>
    <row r="27" spans="1:22" ht="4.5" customHeight="1"/>
    <row r="28" spans="1:22" ht="16.5" customHeight="1">
      <c r="A28" s="23" t="s">
        <v>109</v>
      </c>
      <c r="B28" s="22"/>
      <c r="C28" s="22"/>
      <c r="D28" s="22"/>
      <c r="E28" s="62" t="s">
        <v>436</v>
      </c>
      <c r="F28" s="62"/>
      <c r="G28" s="62"/>
      <c r="H28" s="62"/>
      <c r="I28" s="62"/>
      <c r="J28" s="62"/>
      <c r="K28" s="62"/>
      <c r="L28" s="62"/>
      <c r="M28" s="62"/>
      <c r="N28" s="62"/>
      <c r="O28" s="62"/>
      <c r="P28" s="62"/>
      <c r="Q28" s="62"/>
      <c r="R28" s="62"/>
      <c r="S28" s="62"/>
      <c r="T28" s="62"/>
      <c r="U28" s="62"/>
      <c r="V28" s="62"/>
    </row>
  </sheetData>
  <mergeCells count="9">
    <mergeCell ref="C24:V24"/>
    <mergeCell ref="C25:V25"/>
    <mergeCell ref="C26:V26"/>
    <mergeCell ref="E28:V28"/>
    <mergeCell ref="K1:V1"/>
    <mergeCell ref="C18:V18"/>
    <mergeCell ref="C20:V20"/>
    <mergeCell ref="C21:V21"/>
    <mergeCell ref="C23:V23"/>
  </mergeCells>
  <pageMargins left="0.7" right="0.7" top="0.75" bottom="0.75" header="0.3" footer="0.3"/>
  <pageSetup paperSize="9" fitToHeight="0" orientation="landscape" horizontalDpi="300" verticalDpi="300"/>
  <headerFooter scaleWithDoc="0" alignWithMargins="0">
    <oddHeader>&amp;C&amp;"Arial"&amp;8TABLE 12A.28</oddHeader>
    <oddFooter>&amp;L&amp;"Arial"&amp;8REPORT ON
GOVERNMENT
SERVICES 2022&amp;R&amp;"Arial"&amp;8PUBLIC
HOSPITALS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26"/>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497</v>
      </c>
      <c r="B1" s="8"/>
      <c r="C1" s="8"/>
      <c r="D1" s="8"/>
      <c r="E1" s="8"/>
      <c r="F1" s="8"/>
      <c r="G1" s="8"/>
      <c r="H1" s="8"/>
      <c r="I1" s="8"/>
      <c r="J1" s="8"/>
      <c r="K1" s="67" t="s">
        <v>498</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475</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477</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9">
        <v>39</v>
      </c>
      <c r="N6" s="29">
        <v>32.4</v>
      </c>
      <c r="O6" s="29">
        <v>33.5</v>
      </c>
      <c r="P6" s="29">
        <v>26.5</v>
      </c>
      <c r="Q6" s="29">
        <v>16.100000000000001</v>
      </c>
      <c r="R6" s="29">
        <v>24.4</v>
      </c>
      <c r="S6" s="29">
        <v>35.4</v>
      </c>
      <c r="T6" s="29">
        <v>42.5</v>
      </c>
      <c r="U6" s="29">
        <v>51.7</v>
      </c>
      <c r="V6" s="29">
        <v>51.4</v>
      </c>
    </row>
    <row r="7" spans="1:22" ht="16.5" customHeight="1">
      <c r="A7" s="7"/>
      <c r="B7" s="7"/>
      <c r="C7" s="7"/>
      <c r="D7" s="7" t="s">
        <v>460</v>
      </c>
      <c r="E7" s="7"/>
      <c r="F7" s="7"/>
      <c r="G7" s="7"/>
      <c r="H7" s="7"/>
      <c r="I7" s="7"/>
      <c r="J7" s="7"/>
      <c r="K7" s="7"/>
      <c r="L7" s="9" t="s">
        <v>139</v>
      </c>
      <c r="M7" s="29">
        <v>70</v>
      </c>
      <c r="N7" s="29">
        <v>66.900000000000006</v>
      </c>
      <c r="O7" s="29">
        <v>61.6</v>
      </c>
      <c r="P7" s="29">
        <v>62.2</v>
      </c>
      <c r="Q7" s="29">
        <v>40.9</v>
      </c>
      <c r="R7" s="29">
        <v>32</v>
      </c>
      <c r="S7" s="29">
        <v>45.8</v>
      </c>
      <c r="T7" s="29">
        <v>54.6</v>
      </c>
      <c r="U7" s="29">
        <v>75.099999999999994</v>
      </c>
      <c r="V7" s="29">
        <v>65.099999999999994</v>
      </c>
    </row>
    <row r="8" spans="1:22" ht="16.5" customHeight="1">
      <c r="A8" s="7"/>
      <c r="B8" s="7"/>
      <c r="C8" s="7"/>
      <c r="D8" s="7" t="s">
        <v>461</v>
      </c>
      <c r="E8" s="7"/>
      <c r="F8" s="7"/>
      <c r="G8" s="7"/>
      <c r="H8" s="7"/>
      <c r="I8" s="7"/>
      <c r="J8" s="7"/>
      <c r="K8" s="7"/>
      <c r="L8" s="9" t="s">
        <v>139</v>
      </c>
      <c r="M8" s="29">
        <v>34</v>
      </c>
      <c r="N8" s="29">
        <v>30.5</v>
      </c>
      <c r="O8" s="29">
        <v>22.6</v>
      </c>
      <c r="P8" s="29">
        <v>24.4</v>
      </c>
      <c r="Q8" s="28">
        <v>9.4</v>
      </c>
      <c r="R8" s="28">
        <v>1.1000000000000001</v>
      </c>
      <c r="S8" s="28">
        <v>7.8</v>
      </c>
      <c r="T8" s="29">
        <v>18.399999999999999</v>
      </c>
      <c r="U8" s="29">
        <v>42.8</v>
      </c>
      <c r="V8" s="29">
        <v>36.9</v>
      </c>
    </row>
    <row r="9" spans="1:22" ht="16.5" customHeight="1">
      <c r="A9" s="7"/>
      <c r="B9" s="7"/>
      <c r="C9" s="7"/>
      <c r="D9" s="7" t="s">
        <v>478</v>
      </c>
      <c r="E9" s="7"/>
      <c r="F9" s="7"/>
      <c r="G9" s="7"/>
      <c r="H9" s="7"/>
      <c r="I9" s="7"/>
      <c r="J9" s="7"/>
      <c r="K9" s="7"/>
      <c r="L9" s="9" t="s">
        <v>139</v>
      </c>
      <c r="M9" s="29">
        <v>53</v>
      </c>
      <c r="N9" s="29">
        <v>49.7</v>
      </c>
      <c r="O9" s="29">
        <v>43.1</v>
      </c>
      <c r="P9" s="29">
        <v>43</v>
      </c>
      <c r="Q9" s="29">
        <v>21.7</v>
      </c>
      <c r="R9" s="29">
        <v>14.7</v>
      </c>
      <c r="S9" s="29">
        <v>24.2</v>
      </c>
      <c r="T9" s="29">
        <v>33.6</v>
      </c>
      <c r="U9" s="29">
        <v>54.9</v>
      </c>
      <c r="V9" s="29">
        <v>49.5</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9">
        <v>24</v>
      </c>
      <c r="N11" s="29">
        <v>26.1</v>
      </c>
      <c r="O11" s="29">
        <v>24.8</v>
      </c>
      <c r="P11" s="29">
        <v>27.2</v>
      </c>
      <c r="Q11" s="29">
        <v>22.9</v>
      </c>
      <c r="R11" s="29">
        <v>20.7</v>
      </c>
      <c r="S11" s="29">
        <v>24.4</v>
      </c>
      <c r="T11" s="29">
        <v>28.2</v>
      </c>
      <c r="U11" s="29">
        <v>31.8</v>
      </c>
      <c r="V11" s="29">
        <v>36</v>
      </c>
    </row>
    <row r="12" spans="1:22" ht="16.5" customHeight="1">
      <c r="A12" s="7"/>
      <c r="B12" s="7"/>
      <c r="C12" s="7"/>
      <c r="D12" s="7" t="s">
        <v>460</v>
      </c>
      <c r="E12" s="7"/>
      <c r="F12" s="7"/>
      <c r="G12" s="7"/>
      <c r="H12" s="7"/>
      <c r="I12" s="7"/>
      <c r="J12" s="7"/>
      <c r="K12" s="7"/>
      <c r="L12" s="9" t="s">
        <v>139</v>
      </c>
      <c r="M12" s="29">
        <v>40</v>
      </c>
      <c r="N12" s="29">
        <v>42.5</v>
      </c>
      <c r="O12" s="29">
        <v>50.3</v>
      </c>
      <c r="P12" s="29">
        <v>57.2</v>
      </c>
      <c r="Q12" s="29">
        <v>56.6</v>
      </c>
      <c r="R12" s="29">
        <v>38.4</v>
      </c>
      <c r="S12" s="29">
        <v>38.6</v>
      </c>
      <c r="T12" s="29">
        <v>56.9</v>
      </c>
      <c r="U12" s="29">
        <v>63.3</v>
      </c>
      <c r="V12" s="29">
        <v>63.8</v>
      </c>
    </row>
    <row r="13" spans="1:22" ht="16.5" customHeight="1">
      <c r="A13" s="7"/>
      <c r="B13" s="7"/>
      <c r="C13" s="7"/>
      <c r="D13" s="7" t="s">
        <v>461</v>
      </c>
      <c r="E13" s="7"/>
      <c r="F13" s="7"/>
      <c r="G13" s="7"/>
      <c r="H13" s="7"/>
      <c r="I13" s="7"/>
      <c r="J13" s="7"/>
      <c r="K13" s="7"/>
      <c r="L13" s="9" t="s">
        <v>139</v>
      </c>
      <c r="M13" s="29">
        <v>28</v>
      </c>
      <c r="N13" s="29">
        <v>27</v>
      </c>
      <c r="O13" s="29">
        <v>24.7</v>
      </c>
      <c r="P13" s="29">
        <v>32.9</v>
      </c>
      <c r="Q13" s="29">
        <v>37.1</v>
      </c>
      <c r="R13" s="29">
        <v>20.2</v>
      </c>
      <c r="S13" s="29">
        <v>13.2</v>
      </c>
      <c r="T13" s="29">
        <v>33.6</v>
      </c>
      <c r="U13" s="29">
        <v>40.700000000000003</v>
      </c>
      <c r="V13" s="29">
        <v>64.8</v>
      </c>
    </row>
    <row r="14" spans="1:22" ht="16.5" customHeight="1">
      <c r="A14" s="7"/>
      <c r="B14" s="7"/>
      <c r="C14" s="7"/>
      <c r="D14" s="7" t="s">
        <v>478</v>
      </c>
      <c r="E14" s="7"/>
      <c r="F14" s="7"/>
      <c r="G14" s="7"/>
      <c r="H14" s="7"/>
      <c r="I14" s="7"/>
      <c r="J14" s="7"/>
      <c r="K14" s="7"/>
      <c r="L14" s="9" t="s">
        <v>139</v>
      </c>
      <c r="M14" s="29">
        <v>32</v>
      </c>
      <c r="N14" s="29">
        <v>33</v>
      </c>
      <c r="O14" s="29">
        <v>35.5</v>
      </c>
      <c r="P14" s="29">
        <v>41</v>
      </c>
      <c r="Q14" s="29">
        <v>40.700000000000003</v>
      </c>
      <c r="R14" s="29">
        <v>27.1</v>
      </c>
      <c r="S14" s="29">
        <v>27.4</v>
      </c>
      <c r="T14" s="29">
        <v>39.6</v>
      </c>
      <c r="U14" s="29">
        <v>44.3</v>
      </c>
      <c r="V14" s="29">
        <v>51.6</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1">
        <v>100</v>
      </c>
      <c r="N16" s="31">
        <v>100</v>
      </c>
      <c r="O16" s="31">
        <v>100</v>
      </c>
      <c r="P16" s="31">
        <v>100</v>
      </c>
      <c r="Q16" s="31">
        <v>100</v>
      </c>
      <c r="R16" s="31">
        <v>100</v>
      </c>
      <c r="S16" s="31">
        <v>100</v>
      </c>
      <c r="T16" s="31">
        <v>100</v>
      </c>
      <c r="U16" s="31">
        <v>100</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45"/>
      <c r="B18" s="45"/>
      <c r="C18" s="62" t="s">
        <v>334</v>
      </c>
      <c r="D18" s="62"/>
      <c r="E18" s="62"/>
      <c r="F18" s="62"/>
      <c r="G18" s="62"/>
      <c r="H18" s="62"/>
      <c r="I18" s="62"/>
      <c r="J18" s="62"/>
      <c r="K18" s="62"/>
      <c r="L18" s="62"/>
      <c r="M18" s="62"/>
      <c r="N18" s="62"/>
      <c r="O18" s="62"/>
      <c r="P18" s="62"/>
      <c r="Q18" s="62"/>
      <c r="R18" s="62"/>
      <c r="S18" s="62"/>
      <c r="T18" s="62"/>
      <c r="U18" s="62"/>
      <c r="V18" s="62"/>
    </row>
    <row r="19" spans="1:22" ht="16.5" customHeight="1">
      <c r="A19" s="46"/>
      <c r="B19" s="46"/>
      <c r="C19" s="62" t="s">
        <v>335</v>
      </c>
      <c r="D19" s="62"/>
      <c r="E19" s="62"/>
      <c r="F19" s="62"/>
      <c r="G19" s="62"/>
      <c r="H19" s="62"/>
      <c r="I19" s="62"/>
      <c r="J19" s="62"/>
      <c r="K19" s="62"/>
      <c r="L19" s="62"/>
      <c r="M19" s="62"/>
      <c r="N19" s="62"/>
      <c r="O19" s="62"/>
      <c r="P19" s="62"/>
      <c r="Q19" s="62"/>
      <c r="R19" s="62"/>
      <c r="S19" s="62"/>
      <c r="T19" s="62"/>
      <c r="U19" s="62"/>
      <c r="V19" s="62"/>
    </row>
    <row r="20" spans="1:22" ht="4.5" customHeight="1">
      <c r="A20" s="22"/>
      <c r="B20" s="22"/>
      <c r="C20" s="2"/>
      <c r="D20" s="2"/>
      <c r="E20" s="2"/>
      <c r="F20" s="2"/>
      <c r="G20" s="2"/>
      <c r="H20" s="2"/>
      <c r="I20" s="2"/>
      <c r="J20" s="2"/>
      <c r="K20" s="2"/>
      <c r="L20" s="2"/>
      <c r="M20" s="2"/>
      <c r="N20" s="2"/>
      <c r="O20" s="2"/>
      <c r="P20" s="2"/>
      <c r="Q20" s="2"/>
      <c r="R20" s="2"/>
      <c r="S20" s="2"/>
      <c r="T20" s="2"/>
      <c r="U20" s="2"/>
      <c r="V20" s="2"/>
    </row>
    <row r="21" spans="1:22" ht="29.45" customHeight="1">
      <c r="A21" s="22" t="s">
        <v>93</v>
      </c>
      <c r="B21" s="22"/>
      <c r="C21" s="62" t="s">
        <v>482</v>
      </c>
      <c r="D21" s="62"/>
      <c r="E21" s="62"/>
      <c r="F21" s="62"/>
      <c r="G21" s="62"/>
      <c r="H21" s="62"/>
      <c r="I21" s="62"/>
      <c r="J21" s="62"/>
      <c r="K21" s="62"/>
      <c r="L21" s="62"/>
      <c r="M21" s="62"/>
      <c r="N21" s="62"/>
      <c r="O21" s="62"/>
      <c r="P21" s="62"/>
      <c r="Q21" s="62"/>
      <c r="R21" s="62"/>
      <c r="S21" s="62"/>
      <c r="T21" s="62"/>
      <c r="U21" s="62"/>
      <c r="V21" s="62"/>
    </row>
    <row r="22" spans="1:22" ht="42.4" customHeight="1">
      <c r="A22" s="22" t="s">
        <v>95</v>
      </c>
      <c r="B22" s="22"/>
      <c r="C22" s="62" t="s">
        <v>483</v>
      </c>
      <c r="D22" s="62"/>
      <c r="E22" s="62"/>
      <c r="F22" s="62"/>
      <c r="G22" s="62"/>
      <c r="H22" s="62"/>
      <c r="I22" s="62"/>
      <c r="J22" s="62"/>
      <c r="K22" s="62"/>
      <c r="L22" s="62"/>
      <c r="M22" s="62"/>
      <c r="N22" s="62"/>
      <c r="O22" s="62"/>
      <c r="P22" s="62"/>
      <c r="Q22" s="62"/>
      <c r="R22" s="62"/>
      <c r="S22" s="62"/>
      <c r="T22" s="62"/>
      <c r="U22" s="62"/>
      <c r="V22" s="62"/>
    </row>
    <row r="23" spans="1:22" ht="29.45" customHeight="1">
      <c r="A23" s="22" t="s">
        <v>97</v>
      </c>
      <c r="B23" s="22"/>
      <c r="C23" s="62" t="s">
        <v>484</v>
      </c>
      <c r="D23" s="62"/>
      <c r="E23" s="62"/>
      <c r="F23" s="62"/>
      <c r="G23" s="62"/>
      <c r="H23" s="62"/>
      <c r="I23" s="62"/>
      <c r="J23" s="62"/>
      <c r="K23" s="62"/>
      <c r="L23" s="62"/>
      <c r="M23" s="62"/>
      <c r="N23" s="62"/>
      <c r="O23" s="62"/>
      <c r="P23" s="62"/>
      <c r="Q23" s="62"/>
      <c r="R23" s="62"/>
      <c r="S23" s="62"/>
      <c r="T23" s="62"/>
      <c r="U23" s="62"/>
      <c r="V23" s="62"/>
    </row>
    <row r="24" spans="1:22" ht="16.5" customHeight="1">
      <c r="A24" s="22" t="s">
        <v>99</v>
      </c>
      <c r="B24" s="22"/>
      <c r="C24" s="62" t="s">
        <v>485</v>
      </c>
      <c r="D24" s="62"/>
      <c r="E24" s="62"/>
      <c r="F24" s="62"/>
      <c r="G24" s="62"/>
      <c r="H24" s="62"/>
      <c r="I24" s="62"/>
      <c r="J24" s="62"/>
      <c r="K24" s="62"/>
      <c r="L24" s="62"/>
      <c r="M24" s="62"/>
      <c r="N24" s="62"/>
      <c r="O24" s="62"/>
      <c r="P24" s="62"/>
      <c r="Q24" s="62"/>
      <c r="R24" s="62"/>
      <c r="S24" s="62"/>
      <c r="T24" s="62"/>
      <c r="U24" s="62"/>
      <c r="V24" s="62"/>
    </row>
    <row r="25" spans="1:22" ht="4.5" customHeight="1"/>
    <row r="26" spans="1:22" ht="16.5" customHeight="1">
      <c r="A26" s="23" t="s">
        <v>109</v>
      </c>
      <c r="B26" s="22"/>
      <c r="C26" s="22"/>
      <c r="D26" s="22"/>
      <c r="E26" s="62" t="s">
        <v>436</v>
      </c>
      <c r="F26" s="62"/>
      <c r="G26" s="62"/>
      <c r="H26" s="62"/>
      <c r="I26" s="62"/>
      <c r="J26" s="62"/>
      <c r="K26" s="62"/>
      <c r="L26" s="62"/>
      <c r="M26" s="62"/>
      <c r="N26" s="62"/>
      <c r="O26" s="62"/>
      <c r="P26" s="62"/>
      <c r="Q26" s="62"/>
      <c r="R26" s="62"/>
      <c r="S26" s="62"/>
      <c r="T26" s="62"/>
      <c r="U26" s="62"/>
      <c r="V26" s="62"/>
    </row>
  </sheetData>
  <mergeCells count="8">
    <mergeCell ref="C23:V23"/>
    <mergeCell ref="C24:V24"/>
    <mergeCell ref="E26:V26"/>
    <mergeCell ref="K1:V1"/>
    <mergeCell ref="C18:V18"/>
    <mergeCell ref="C19:V19"/>
    <mergeCell ref="C21:V21"/>
    <mergeCell ref="C22:V22"/>
  </mergeCells>
  <pageMargins left="0.7" right="0.7" top="0.75" bottom="0.75" header="0.3" footer="0.3"/>
  <pageSetup paperSize="9" fitToHeight="0" orientation="landscape" horizontalDpi="300" verticalDpi="300"/>
  <headerFooter scaleWithDoc="0" alignWithMargins="0">
    <oddHeader>&amp;C&amp;"Arial"&amp;8TABLE 12A.29</oddHeader>
    <oddFooter>&amp;L&amp;"Arial"&amp;8REPORT ON
GOVERNMENT
SERVICES 2022&amp;R&amp;"Arial"&amp;8PUBLIC
HOSPITALS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29"/>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499</v>
      </c>
      <c r="B1" s="8"/>
      <c r="C1" s="8"/>
      <c r="D1" s="8"/>
      <c r="E1" s="8"/>
      <c r="F1" s="8"/>
      <c r="G1" s="8"/>
      <c r="H1" s="8"/>
      <c r="I1" s="8"/>
      <c r="J1" s="8"/>
      <c r="K1" s="67" t="s">
        <v>500</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490</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491</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8" t="s">
        <v>132</v>
      </c>
      <c r="N6" s="28">
        <v>1.2</v>
      </c>
      <c r="O6" s="28">
        <v>0.5</v>
      </c>
      <c r="P6" s="29">
        <v>16.2</v>
      </c>
      <c r="Q6" s="26" t="s">
        <v>144</v>
      </c>
      <c r="R6" s="28">
        <v>2.7</v>
      </c>
      <c r="S6" s="28">
        <v>3.4</v>
      </c>
      <c r="T6" s="28">
        <v>0.9</v>
      </c>
      <c r="U6" s="28" t="s">
        <v>132</v>
      </c>
      <c r="V6" s="28">
        <v>1.3</v>
      </c>
    </row>
    <row r="7" spans="1:22" ht="16.5" customHeight="1">
      <c r="A7" s="7"/>
      <c r="B7" s="7"/>
      <c r="C7" s="7"/>
      <c r="D7" s="7" t="s">
        <v>460</v>
      </c>
      <c r="E7" s="7"/>
      <c r="F7" s="7"/>
      <c r="G7" s="7"/>
      <c r="H7" s="7"/>
      <c r="I7" s="7"/>
      <c r="J7" s="7"/>
      <c r="K7" s="7"/>
      <c r="L7" s="9" t="s">
        <v>139</v>
      </c>
      <c r="M7" s="29">
        <v>41.1</v>
      </c>
      <c r="N7" s="29">
        <v>34</v>
      </c>
      <c r="O7" s="29">
        <v>29.9</v>
      </c>
      <c r="P7" s="29">
        <v>44.8</v>
      </c>
      <c r="Q7" s="26" t="s">
        <v>144</v>
      </c>
      <c r="R7" s="29">
        <v>17.600000000000001</v>
      </c>
      <c r="S7" s="29">
        <v>11.2</v>
      </c>
      <c r="T7" s="29">
        <v>22.9</v>
      </c>
      <c r="U7" s="29">
        <v>42.3</v>
      </c>
      <c r="V7" s="29">
        <v>25.4</v>
      </c>
    </row>
    <row r="8" spans="1:22" ht="16.5" customHeight="1">
      <c r="A8" s="7"/>
      <c r="B8" s="7"/>
      <c r="C8" s="7"/>
      <c r="D8" s="7" t="s">
        <v>461</v>
      </c>
      <c r="E8" s="7"/>
      <c r="F8" s="7"/>
      <c r="G8" s="7"/>
      <c r="H8" s="7"/>
      <c r="I8" s="7"/>
      <c r="J8" s="7"/>
      <c r="K8" s="7"/>
      <c r="L8" s="9" t="s">
        <v>139</v>
      </c>
      <c r="M8" s="28">
        <v>5.7</v>
      </c>
      <c r="N8" s="28">
        <v>8</v>
      </c>
      <c r="O8" s="29">
        <v>11</v>
      </c>
      <c r="P8" s="29">
        <v>18.2</v>
      </c>
      <c r="Q8" s="26" t="s">
        <v>144</v>
      </c>
      <c r="R8" s="28">
        <v>5.5</v>
      </c>
      <c r="S8" s="28">
        <v>7.8</v>
      </c>
      <c r="T8" s="29">
        <v>10.199999999999999</v>
      </c>
      <c r="U8" s="29">
        <v>17.399999999999999</v>
      </c>
      <c r="V8" s="29">
        <v>10.6</v>
      </c>
    </row>
    <row r="9" spans="1:22" ht="16.5" customHeight="1">
      <c r="A9" s="7"/>
      <c r="B9" s="7"/>
      <c r="C9" s="7"/>
      <c r="D9" s="7" t="s">
        <v>478</v>
      </c>
      <c r="E9" s="7"/>
      <c r="F9" s="7"/>
      <c r="G9" s="7"/>
      <c r="H9" s="7"/>
      <c r="I9" s="7"/>
      <c r="J9" s="7"/>
      <c r="K9" s="7"/>
      <c r="L9" s="9" t="s">
        <v>139</v>
      </c>
      <c r="M9" s="29">
        <v>22.2</v>
      </c>
      <c r="N9" s="29">
        <v>17.899999999999999</v>
      </c>
      <c r="O9" s="29">
        <v>17.3</v>
      </c>
      <c r="P9" s="29">
        <v>27.5</v>
      </c>
      <c r="Q9" s="26" t="s">
        <v>144</v>
      </c>
      <c r="R9" s="28">
        <v>8.1999999999999993</v>
      </c>
      <c r="S9" s="28">
        <v>8.1999999999999993</v>
      </c>
      <c r="T9" s="29">
        <v>12.9</v>
      </c>
      <c r="U9" s="29">
        <v>23.3</v>
      </c>
      <c r="V9" s="29">
        <v>15</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8">
        <v>2.5</v>
      </c>
      <c r="N11" s="28">
        <v>1.6</v>
      </c>
      <c r="O11" s="28">
        <v>1.5</v>
      </c>
      <c r="P11" s="28">
        <v>4.5999999999999996</v>
      </c>
      <c r="Q11" s="26" t="s">
        <v>144</v>
      </c>
      <c r="R11" s="28">
        <v>8.6</v>
      </c>
      <c r="S11" s="28">
        <v>9</v>
      </c>
      <c r="T11" s="28">
        <v>3.8</v>
      </c>
      <c r="U11" s="28">
        <v>2.6</v>
      </c>
      <c r="V11" s="28">
        <v>1.5</v>
      </c>
    </row>
    <row r="12" spans="1:22" ht="16.5" customHeight="1">
      <c r="A12" s="7"/>
      <c r="B12" s="7"/>
      <c r="C12" s="7"/>
      <c r="D12" s="7" t="s">
        <v>460</v>
      </c>
      <c r="E12" s="7"/>
      <c r="F12" s="7"/>
      <c r="G12" s="7"/>
      <c r="H12" s="7"/>
      <c r="I12" s="7"/>
      <c r="J12" s="7"/>
      <c r="K12" s="7"/>
      <c r="L12" s="9" t="s">
        <v>139</v>
      </c>
      <c r="M12" s="29">
        <v>49.3</v>
      </c>
      <c r="N12" s="29">
        <v>39.6</v>
      </c>
      <c r="O12" s="29">
        <v>26.2</v>
      </c>
      <c r="P12" s="29">
        <v>31.1</v>
      </c>
      <c r="Q12" s="26" t="s">
        <v>144</v>
      </c>
      <c r="R12" s="29">
        <v>19.100000000000001</v>
      </c>
      <c r="S12" s="29">
        <v>29.8</v>
      </c>
      <c r="T12" s="29">
        <v>24.7</v>
      </c>
      <c r="U12" s="29">
        <v>35.9</v>
      </c>
      <c r="V12" s="29">
        <v>37.4</v>
      </c>
    </row>
    <row r="13" spans="1:22" ht="16.5" customHeight="1">
      <c r="A13" s="7"/>
      <c r="B13" s="7"/>
      <c r="C13" s="7"/>
      <c r="D13" s="7" t="s">
        <v>461</v>
      </c>
      <c r="E13" s="7"/>
      <c r="F13" s="7"/>
      <c r="G13" s="7"/>
      <c r="H13" s="7"/>
      <c r="I13" s="7"/>
      <c r="J13" s="7"/>
      <c r="K13" s="7"/>
      <c r="L13" s="9" t="s">
        <v>139</v>
      </c>
      <c r="M13" s="29">
        <v>14.7</v>
      </c>
      <c r="N13" s="28">
        <v>9.6999999999999993</v>
      </c>
      <c r="O13" s="29">
        <v>12.8</v>
      </c>
      <c r="P13" s="29">
        <v>16.7</v>
      </c>
      <c r="Q13" s="26" t="s">
        <v>144</v>
      </c>
      <c r="R13" s="29">
        <v>11.8</v>
      </c>
      <c r="S13" s="29">
        <v>22.8</v>
      </c>
      <c r="T13" s="29">
        <v>21.9</v>
      </c>
      <c r="U13" s="29">
        <v>24.1</v>
      </c>
      <c r="V13" s="29">
        <v>26.6</v>
      </c>
    </row>
    <row r="14" spans="1:22" ht="16.5" customHeight="1">
      <c r="A14" s="7"/>
      <c r="B14" s="7"/>
      <c r="C14" s="7"/>
      <c r="D14" s="7" t="s">
        <v>478</v>
      </c>
      <c r="E14" s="7"/>
      <c r="F14" s="7"/>
      <c r="G14" s="7"/>
      <c r="H14" s="7"/>
      <c r="I14" s="7"/>
      <c r="J14" s="7"/>
      <c r="K14" s="7"/>
      <c r="L14" s="9" t="s">
        <v>139</v>
      </c>
      <c r="M14" s="29">
        <v>27.9</v>
      </c>
      <c r="N14" s="29">
        <v>20.5</v>
      </c>
      <c r="O14" s="29">
        <v>15.4</v>
      </c>
      <c r="P14" s="29">
        <v>18.8</v>
      </c>
      <c r="Q14" s="26" t="s">
        <v>144</v>
      </c>
      <c r="R14" s="29">
        <v>13.4</v>
      </c>
      <c r="S14" s="29">
        <v>21</v>
      </c>
      <c r="T14" s="29">
        <v>17.399999999999999</v>
      </c>
      <c r="U14" s="29">
        <v>21.5</v>
      </c>
      <c r="V14" s="29">
        <v>22.8</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1">
        <v>100</v>
      </c>
      <c r="N16" s="31">
        <v>100</v>
      </c>
      <c r="O16" s="31">
        <v>100</v>
      </c>
      <c r="P16" s="31">
        <v>100</v>
      </c>
      <c r="Q16" s="37" t="s">
        <v>144</v>
      </c>
      <c r="R16" s="31">
        <v>100</v>
      </c>
      <c r="S16" s="31">
        <v>100</v>
      </c>
      <c r="T16" s="31">
        <v>100</v>
      </c>
      <c r="U16" s="31">
        <v>100</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22"/>
      <c r="B18" s="22"/>
      <c r="C18" s="62" t="s">
        <v>255</v>
      </c>
      <c r="D18" s="62"/>
      <c r="E18" s="62"/>
      <c r="F18" s="62"/>
      <c r="G18" s="62"/>
      <c r="H18" s="62"/>
      <c r="I18" s="62"/>
      <c r="J18" s="62"/>
      <c r="K18" s="62"/>
      <c r="L18" s="62"/>
      <c r="M18" s="62"/>
      <c r="N18" s="62"/>
      <c r="O18" s="62"/>
      <c r="P18" s="62"/>
      <c r="Q18" s="62"/>
      <c r="R18" s="62"/>
      <c r="S18" s="62"/>
      <c r="T18" s="62"/>
      <c r="U18" s="62"/>
      <c r="V18" s="62"/>
    </row>
    <row r="19" spans="1:22" ht="4.5" customHeight="1">
      <c r="A19" s="22"/>
      <c r="B19" s="22"/>
      <c r="C19" s="2"/>
      <c r="D19" s="2"/>
      <c r="E19" s="2"/>
      <c r="F19" s="2"/>
      <c r="G19" s="2"/>
      <c r="H19" s="2"/>
      <c r="I19" s="2"/>
      <c r="J19" s="2"/>
      <c r="K19" s="2"/>
      <c r="L19" s="2"/>
      <c r="M19" s="2"/>
      <c r="N19" s="2"/>
      <c r="O19" s="2"/>
      <c r="P19" s="2"/>
      <c r="Q19" s="2"/>
      <c r="R19" s="2"/>
      <c r="S19" s="2"/>
      <c r="T19" s="2"/>
      <c r="U19" s="2"/>
      <c r="V19" s="2"/>
    </row>
    <row r="20" spans="1:22" ht="16.5" customHeight="1">
      <c r="A20" s="45"/>
      <c r="B20" s="45"/>
      <c r="C20" s="62" t="s">
        <v>334</v>
      </c>
      <c r="D20" s="62"/>
      <c r="E20" s="62"/>
      <c r="F20" s="62"/>
      <c r="G20" s="62"/>
      <c r="H20" s="62"/>
      <c r="I20" s="62"/>
      <c r="J20" s="62"/>
      <c r="K20" s="62"/>
      <c r="L20" s="62"/>
      <c r="M20" s="62"/>
      <c r="N20" s="62"/>
      <c r="O20" s="62"/>
      <c r="P20" s="62"/>
      <c r="Q20" s="62"/>
      <c r="R20" s="62"/>
      <c r="S20" s="62"/>
      <c r="T20" s="62"/>
      <c r="U20" s="62"/>
      <c r="V20" s="62"/>
    </row>
    <row r="21" spans="1:22" ht="16.5" customHeight="1">
      <c r="A21" s="46"/>
      <c r="B21" s="46"/>
      <c r="C21" s="62" t="s">
        <v>335</v>
      </c>
      <c r="D21" s="62"/>
      <c r="E21" s="62"/>
      <c r="F21" s="62"/>
      <c r="G21" s="62"/>
      <c r="H21" s="62"/>
      <c r="I21" s="62"/>
      <c r="J21" s="62"/>
      <c r="K21" s="62"/>
      <c r="L21" s="62"/>
      <c r="M21" s="62"/>
      <c r="N21" s="62"/>
      <c r="O21" s="62"/>
      <c r="P21" s="62"/>
      <c r="Q21" s="62"/>
      <c r="R21" s="62"/>
      <c r="S21" s="62"/>
      <c r="T21" s="62"/>
      <c r="U21" s="62"/>
      <c r="V21" s="62"/>
    </row>
    <row r="22" spans="1:22" ht="4.5" customHeight="1">
      <c r="A22" s="22"/>
      <c r="B22" s="22"/>
      <c r="C22" s="2"/>
      <c r="D22" s="2"/>
      <c r="E22" s="2"/>
      <c r="F22" s="2"/>
      <c r="G22" s="2"/>
      <c r="H22" s="2"/>
      <c r="I22" s="2"/>
      <c r="J22" s="2"/>
      <c r="K22" s="2"/>
      <c r="L22" s="2"/>
      <c r="M22" s="2"/>
      <c r="N22" s="2"/>
      <c r="O22" s="2"/>
      <c r="P22" s="2"/>
      <c r="Q22" s="2"/>
      <c r="R22" s="2"/>
      <c r="S22" s="2"/>
      <c r="T22" s="2"/>
      <c r="U22" s="2"/>
      <c r="V22" s="2"/>
    </row>
    <row r="23" spans="1:22" ht="29.45" customHeight="1">
      <c r="A23" s="22" t="s">
        <v>93</v>
      </c>
      <c r="B23" s="22"/>
      <c r="C23" s="62" t="s">
        <v>482</v>
      </c>
      <c r="D23" s="62"/>
      <c r="E23" s="62"/>
      <c r="F23" s="62"/>
      <c r="G23" s="62"/>
      <c r="H23" s="62"/>
      <c r="I23" s="62"/>
      <c r="J23" s="62"/>
      <c r="K23" s="62"/>
      <c r="L23" s="62"/>
      <c r="M23" s="62"/>
      <c r="N23" s="62"/>
      <c r="O23" s="62"/>
      <c r="P23" s="62"/>
      <c r="Q23" s="62"/>
      <c r="R23" s="62"/>
      <c r="S23" s="62"/>
      <c r="T23" s="62"/>
      <c r="U23" s="62"/>
      <c r="V23" s="62"/>
    </row>
    <row r="24" spans="1:22" ht="42.4" customHeight="1">
      <c r="A24" s="22" t="s">
        <v>95</v>
      </c>
      <c r="B24" s="22"/>
      <c r="C24" s="62" t="s">
        <v>483</v>
      </c>
      <c r="D24" s="62"/>
      <c r="E24" s="62"/>
      <c r="F24" s="62"/>
      <c r="G24" s="62"/>
      <c r="H24" s="62"/>
      <c r="I24" s="62"/>
      <c r="J24" s="62"/>
      <c r="K24" s="62"/>
      <c r="L24" s="62"/>
      <c r="M24" s="62"/>
      <c r="N24" s="62"/>
      <c r="O24" s="62"/>
      <c r="P24" s="62"/>
      <c r="Q24" s="62"/>
      <c r="R24" s="62"/>
      <c r="S24" s="62"/>
      <c r="T24" s="62"/>
      <c r="U24" s="62"/>
      <c r="V24" s="62"/>
    </row>
    <row r="25" spans="1:22" ht="16.5" customHeight="1">
      <c r="A25" s="22" t="s">
        <v>97</v>
      </c>
      <c r="B25" s="22"/>
      <c r="C25" s="62" t="s">
        <v>501</v>
      </c>
      <c r="D25" s="62"/>
      <c r="E25" s="62"/>
      <c r="F25" s="62"/>
      <c r="G25" s="62"/>
      <c r="H25" s="62"/>
      <c r="I25" s="62"/>
      <c r="J25" s="62"/>
      <c r="K25" s="62"/>
      <c r="L25" s="62"/>
      <c r="M25" s="62"/>
      <c r="N25" s="62"/>
      <c r="O25" s="62"/>
      <c r="P25" s="62"/>
      <c r="Q25" s="62"/>
      <c r="R25" s="62"/>
      <c r="S25" s="62"/>
      <c r="T25" s="62"/>
      <c r="U25" s="62"/>
      <c r="V25" s="62"/>
    </row>
    <row r="26" spans="1:22" ht="29.45" customHeight="1">
      <c r="A26" s="22" t="s">
        <v>99</v>
      </c>
      <c r="B26" s="22"/>
      <c r="C26" s="62" t="s">
        <v>484</v>
      </c>
      <c r="D26" s="62"/>
      <c r="E26" s="62"/>
      <c r="F26" s="62"/>
      <c r="G26" s="62"/>
      <c r="H26" s="62"/>
      <c r="I26" s="62"/>
      <c r="J26" s="62"/>
      <c r="K26" s="62"/>
      <c r="L26" s="62"/>
      <c r="M26" s="62"/>
      <c r="N26" s="62"/>
      <c r="O26" s="62"/>
      <c r="P26" s="62"/>
      <c r="Q26" s="62"/>
      <c r="R26" s="62"/>
      <c r="S26" s="62"/>
      <c r="T26" s="62"/>
      <c r="U26" s="62"/>
      <c r="V26" s="62"/>
    </row>
    <row r="27" spans="1:22" ht="16.5" customHeight="1">
      <c r="A27" s="22" t="s">
        <v>101</v>
      </c>
      <c r="B27" s="22"/>
      <c r="C27" s="62" t="s">
        <v>485</v>
      </c>
      <c r="D27" s="62"/>
      <c r="E27" s="62"/>
      <c r="F27" s="62"/>
      <c r="G27" s="62"/>
      <c r="H27" s="62"/>
      <c r="I27" s="62"/>
      <c r="J27" s="62"/>
      <c r="K27" s="62"/>
      <c r="L27" s="62"/>
      <c r="M27" s="62"/>
      <c r="N27" s="62"/>
      <c r="O27" s="62"/>
      <c r="P27" s="62"/>
      <c r="Q27" s="62"/>
      <c r="R27" s="62"/>
      <c r="S27" s="62"/>
      <c r="T27" s="62"/>
      <c r="U27" s="62"/>
      <c r="V27" s="62"/>
    </row>
    <row r="28" spans="1:22" ht="4.5" customHeight="1"/>
    <row r="29" spans="1:22" ht="16.5" customHeight="1">
      <c r="A29" s="23" t="s">
        <v>109</v>
      </c>
      <c r="B29" s="22"/>
      <c r="C29" s="22"/>
      <c r="D29" s="22"/>
      <c r="E29" s="62" t="s">
        <v>436</v>
      </c>
      <c r="F29" s="62"/>
      <c r="G29" s="62"/>
      <c r="H29" s="62"/>
      <c r="I29" s="62"/>
      <c r="J29" s="62"/>
      <c r="K29" s="62"/>
      <c r="L29" s="62"/>
      <c r="M29" s="62"/>
      <c r="N29" s="62"/>
      <c r="O29" s="62"/>
      <c r="P29" s="62"/>
      <c r="Q29" s="62"/>
      <c r="R29" s="62"/>
      <c r="S29" s="62"/>
      <c r="T29" s="62"/>
      <c r="U29" s="62"/>
      <c r="V29" s="62"/>
    </row>
  </sheetData>
  <mergeCells count="10">
    <mergeCell ref="K1:V1"/>
    <mergeCell ref="C18:V18"/>
    <mergeCell ref="C20:V20"/>
    <mergeCell ref="C21:V21"/>
    <mergeCell ref="C23:V23"/>
    <mergeCell ref="C24:V24"/>
    <mergeCell ref="C25:V25"/>
    <mergeCell ref="C26:V26"/>
    <mergeCell ref="C27:V27"/>
    <mergeCell ref="E29:V29"/>
  </mergeCells>
  <pageMargins left="0.7" right="0.7" top="0.75" bottom="0.75" header="0.3" footer="0.3"/>
  <pageSetup paperSize="9" fitToHeight="0" orientation="landscape" horizontalDpi="300" verticalDpi="300"/>
  <headerFooter scaleWithDoc="0" alignWithMargins="0">
    <oddHeader>&amp;C&amp;"Arial"&amp;8TABLE 12A.30</oddHeader>
    <oddFooter>&amp;L&amp;"Arial"&amp;8REPORT ON
GOVERNMENT
SERVICES 2022&amp;R&amp;"Arial"&amp;8PUBLIC
HOSPITALS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26"/>
  <sheetViews>
    <sheetView showGridLines="0" workbookViewId="0"/>
  </sheetViews>
  <sheetFormatPr defaultColWidth="11.5703125" defaultRowHeight="13.15"/>
  <cols>
    <col min="1" max="10" width="1.7109375" customWidth="1"/>
    <col min="11" max="11" width="26.7109375" customWidth="1"/>
    <col min="12" max="12" width="5.42578125" customWidth="1"/>
    <col min="13" max="22" width="11.7109375" customWidth="1"/>
  </cols>
  <sheetData>
    <row r="1" spans="1:22" ht="17.45" customHeight="1">
      <c r="A1" s="8" t="s">
        <v>502</v>
      </c>
      <c r="B1" s="8"/>
      <c r="C1" s="8"/>
      <c r="D1" s="8"/>
      <c r="E1" s="8"/>
      <c r="F1" s="8"/>
      <c r="G1" s="8"/>
      <c r="H1" s="8"/>
      <c r="I1" s="8"/>
      <c r="J1" s="8"/>
      <c r="K1" s="67" t="s">
        <v>503</v>
      </c>
      <c r="L1" s="68"/>
      <c r="M1" s="68"/>
      <c r="N1" s="68"/>
      <c r="O1" s="68"/>
      <c r="P1" s="68"/>
      <c r="Q1" s="68"/>
      <c r="R1" s="68"/>
      <c r="S1" s="68"/>
      <c r="T1" s="68"/>
      <c r="U1" s="68"/>
      <c r="V1" s="68"/>
    </row>
    <row r="2" spans="1:22" ht="16.5" customHeight="1">
      <c r="A2" s="11"/>
      <c r="B2" s="11"/>
      <c r="C2" s="11"/>
      <c r="D2" s="11"/>
      <c r="E2" s="11"/>
      <c r="F2" s="11"/>
      <c r="G2" s="11"/>
      <c r="H2" s="11"/>
      <c r="I2" s="11"/>
      <c r="J2" s="11"/>
      <c r="K2" s="11"/>
      <c r="L2" s="12" t="s">
        <v>66</v>
      </c>
      <c r="M2" s="13" t="s">
        <v>467</v>
      </c>
      <c r="N2" s="13" t="s">
        <v>468</v>
      </c>
      <c r="O2" s="13" t="s">
        <v>469</v>
      </c>
      <c r="P2" s="13" t="s">
        <v>470</v>
      </c>
      <c r="Q2" s="13" t="s">
        <v>471</v>
      </c>
      <c r="R2" s="13" t="s">
        <v>472</v>
      </c>
      <c r="S2" s="13" t="s">
        <v>473</v>
      </c>
      <c r="T2" s="13" t="s">
        <v>474</v>
      </c>
      <c r="U2" s="13" t="s">
        <v>475</v>
      </c>
      <c r="V2" s="13" t="s">
        <v>476</v>
      </c>
    </row>
    <row r="3" spans="1:22" ht="16.5" customHeight="1">
      <c r="A3" s="7" t="s">
        <v>410</v>
      </c>
      <c r="B3" s="7"/>
      <c r="C3" s="7"/>
      <c r="D3" s="7"/>
      <c r="E3" s="7"/>
      <c r="F3" s="7"/>
      <c r="G3" s="7"/>
      <c r="H3" s="7"/>
      <c r="I3" s="7"/>
      <c r="J3" s="7"/>
      <c r="K3" s="7"/>
      <c r="L3" s="9"/>
      <c r="M3" s="10"/>
      <c r="N3" s="10"/>
      <c r="O3" s="10"/>
      <c r="P3" s="10"/>
      <c r="Q3" s="10"/>
      <c r="R3" s="10"/>
      <c r="S3" s="10"/>
      <c r="T3" s="10"/>
      <c r="U3" s="10"/>
      <c r="V3" s="10"/>
    </row>
    <row r="4" spans="1:22" ht="16.5" customHeight="1">
      <c r="A4" s="7"/>
      <c r="B4" s="7" t="s">
        <v>212</v>
      </c>
      <c r="C4" s="7"/>
      <c r="D4" s="7"/>
      <c r="E4" s="7"/>
      <c r="F4" s="7"/>
      <c r="G4" s="7"/>
      <c r="H4" s="7"/>
      <c r="I4" s="7"/>
      <c r="J4" s="7"/>
      <c r="K4" s="7"/>
      <c r="L4" s="9"/>
      <c r="M4" s="10"/>
      <c r="N4" s="10"/>
      <c r="O4" s="10"/>
      <c r="P4" s="10"/>
      <c r="Q4" s="10"/>
      <c r="R4" s="10"/>
      <c r="S4" s="10"/>
      <c r="T4" s="10"/>
      <c r="U4" s="10"/>
      <c r="V4" s="10"/>
    </row>
    <row r="5" spans="1:22" ht="16.5" customHeight="1">
      <c r="A5" s="7"/>
      <c r="B5" s="7"/>
      <c r="C5" s="7" t="s">
        <v>477</v>
      </c>
      <c r="D5" s="7"/>
      <c r="E5" s="7"/>
      <c r="F5" s="7"/>
      <c r="G5" s="7"/>
      <c r="H5" s="7"/>
      <c r="I5" s="7"/>
      <c r="J5" s="7"/>
      <c r="K5" s="7"/>
      <c r="L5" s="9"/>
      <c r="M5" s="10"/>
      <c r="N5" s="10"/>
      <c r="O5" s="10"/>
      <c r="P5" s="10"/>
      <c r="Q5" s="10"/>
      <c r="R5" s="10"/>
      <c r="S5" s="10"/>
      <c r="T5" s="10"/>
      <c r="U5" s="10"/>
      <c r="V5" s="10"/>
    </row>
    <row r="6" spans="1:22" ht="16.5" customHeight="1">
      <c r="A6" s="7"/>
      <c r="B6" s="7"/>
      <c r="C6" s="7"/>
      <c r="D6" s="7" t="s">
        <v>459</v>
      </c>
      <c r="E6" s="7"/>
      <c r="F6" s="7"/>
      <c r="G6" s="7"/>
      <c r="H6" s="7"/>
      <c r="I6" s="7"/>
      <c r="J6" s="7"/>
      <c r="K6" s="7"/>
      <c r="L6" s="9" t="s">
        <v>139</v>
      </c>
      <c r="M6" s="29">
        <v>15.6</v>
      </c>
      <c r="N6" s="29">
        <v>15.7</v>
      </c>
      <c r="O6" s="29">
        <v>14.8</v>
      </c>
      <c r="P6" s="29">
        <v>13.4</v>
      </c>
      <c r="Q6" s="29">
        <v>14.2</v>
      </c>
      <c r="R6" s="29">
        <v>21.1</v>
      </c>
      <c r="S6" s="29">
        <v>20.9</v>
      </c>
      <c r="T6" s="29">
        <v>21.3</v>
      </c>
      <c r="U6" s="29">
        <v>33.5</v>
      </c>
      <c r="V6" s="29">
        <v>41.2</v>
      </c>
    </row>
    <row r="7" spans="1:22" ht="16.5" customHeight="1">
      <c r="A7" s="7"/>
      <c r="B7" s="7"/>
      <c r="C7" s="7"/>
      <c r="D7" s="7" t="s">
        <v>460</v>
      </c>
      <c r="E7" s="7"/>
      <c r="F7" s="7"/>
      <c r="G7" s="7"/>
      <c r="H7" s="7"/>
      <c r="I7" s="7"/>
      <c r="J7" s="7"/>
      <c r="K7" s="7"/>
      <c r="L7" s="9" t="s">
        <v>139</v>
      </c>
      <c r="M7" s="29">
        <v>30.4</v>
      </c>
      <c r="N7" s="29">
        <v>19.2</v>
      </c>
      <c r="O7" s="29">
        <v>35.700000000000003</v>
      </c>
      <c r="P7" s="29">
        <v>39.9</v>
      </c>
      <c r="Q7" s="29">
        <v>28.3</v>
      </c>
      <c r="R7" s="29">
        <v>22.8</v>
      </c>
      <c r="S7" s="29">
        <v>17.2</v>
      </c>
      <c r="T7" s="29">
        <v>21</v>
      </c>
      <c r="U7" s="29">
        <v>60.4</v>
      </c>
      <c r="V7" s="29">
        <v>58</v>
      </c>
    </row>
    <row r="8" spans="1:22" ht="16.5" customHeight="1">
      <c r="A8" s="7"/>
      <c r="B8" s="7"/>
      <c r="C8" s="7"/>
      <c r="D8" s="7" t="s">
        <v>461</v>
      </c>
      <c r="E8" s="7"/>
      <c r="F8" s="7"/>
      <c r="G8" s="7"/>
      <c r="H8" s="7"/>
      <c r="I8" s="7"/>
      <c r="J8" s="7"/>
      <c r="K8" s="7"/>
      <c r="L8" s="9" t="s">
        <v>139</v>
      </c>
      <c r="M8" s="28">
        <v>6.1</v>
      </c>
      <c r="N8" s="29">
        <v>13.3</v>
      </c>
      <c r="O8" s="29">
        <v>20</v>
      </c>
      <c r="P8" s="29">
        <v>23.4</v>
      </c>
      <c r="Q8" s="29">
        <v>24.8</v>
      </c>
      <c r="R8" s="28">
        <v>2.5</v>
      </c>
      <c r="S8" s="28">
        <v>2.8</v>
      </c>
      <c r="T8" s="28">
        <v>3</v>
      </c>
      <c r="U8" s="29">
        <v>36.299999999999997</v>
      </c>
      <c r="V8" s="29">
        <v>41.4</v>
      </c>
    </row>
    <row r="9" spans="1:22" ht="16.5" customHeight="1">
      <c r="A9" s="7"/>
      <c r="B9" s="7"/>
      <c r="C9" s="7"/>
      <c r="D9" s="7" t="s">
        <v>478</v>
      </c>
      <c r="E9" s="7"/>
      <c r="F9" s="7"/>
      <c r="G9" s="7"/>
      <c r="H9" s="7"/>
      <c r="I9" s="7"/>
      <c r="J9" s="7"/>
      <c r="K9" s="7"/>
      <c r="L9" s="9" t="s">
        <v>139</v>
      </c>
      <c r="M9" s="29">
        <v>17</v>
      </c>
      <c r="N9" s="29">
        <v>15.5</v>
      </c>
      <c r="O9" s="29">
        <v>26.2</v>
      </c>
      <c r="P9" s="29">
        <v>29.5</v>
      </c>
      <c r="Q9" s="29">
        <v>25.4</v>
      </c>
      <c r="R9" s="29">
        <v>10.8</v>
      </c>
      <c r="S9" s="28">
        <v>7.9</v>
      </c>
      <c r="T9" s="28">
        <v>9.1999999999999993</v>
      </c>
      <c r="U9" s="29">
        <v>44.4</v>
      </c>
      <c r="V9" s="29">
        <v>47.3</v>
      </c>
    </row>
    <row r="10" spans="1:22" ht="16.5" customHeight="1">
      <c r="A10" s="7"/>
      <c r="B10" s="7"/>
      <c r="C10" s="7" t="s">
        <v>479</v>
      </c>
      <c r="D10" s="7"/>
      <c r="E10" s="7"/>
      <c r="F10" s="7"/>
      <c r="G10" s="7"/>
      <c r="H10" s="7"/>
      <c r="I10" s="7"/>
      <c r="J10" s="7"/>
      <c r="K10" s="7"/>
      <c r="L10" s="9"/>
      <c r="M10" s="10"/>
      <c r="N10" s="10"/>
      <c r="O10" s="10"/>
      <c r="P10" s="10"/>
      <c r="Q10" s="10"/>
      <c r="R10" s="10"/>
      <c r="S10" s="10"/>
      <c r="T10" s="10"/>
      <c r="U10" s="10"/>
      <c r="V10" s="10"/>
    </row>
    <row r="11" spans="1:22" ht="16.5" customHeight="1">
      <c r="A11" s="7"/>
      <c r="B11" s="7"/>
      <c r="C11" s="7"/>
      <c r="D11" s="7" t="s">
        <v>459</v>
      </c>
      <c r="E11" s="7"/>
      <c r="F11" s="7"/>
      <c r="G11" s="7"/>
      <c r="H11" s="7"/>
      <c r="I11" s="7"/>
      <c r="J11" s="7"/>
      <c r="K11" s="7"/>
      <c r="L11" s="9" t="s">
        <v>139</v>
      </c>
      <c r="M11" s="29">
        <v>16.100000000000001</v>
      </c>
      <c r="N11" s="28">
        <v>9.5</v>
      </c>
      <c r="O11" s="28">
        <v>9.8000000000000007</v>
      </c>
      <c r="P11" s="29">
        <v>12.4</v>
      </c>
      <c r="Q11" s="28">
        <v>6.8</v>
      </c>
      <c r="R11" s="28">
        <v>4.3</v>
      </c>
      <c r="S11" s="28">
        <v>4.5</v>
      </c>
      <c r="T11" s="28">
        <v>4.4000000000000004</v>
      </c>
      <c r="U11" s="28">
        <v>8.6999999999999993</v>
      </c>
      <c r="V11" s="29">
        <v>22.3</v>
      </c>
    </row>
    <row r="12" spans="1:22" ht="16.5" customHeight="1">
      <c r="A12" s="7"/>
      <c r="B12" s="7"/>
      <c r="C12" s="7"/>
      <c r="D12" s="7" t="s">
        <v>460</v>
      </c>
      <c r="E12" s="7"/>
      <c r="F12" s="7"/>
      <c r="G12" s="7"/>
      <c r="H12" s="7"/>
      <c r="I12" s="7"/>
      <c r="J12" s="7"/>
      <c r="K12" s="7"/>
      <c r="L12" s="9" t="s">
        <v>139</v>
      </c>
      <c r="M12" s="29">
        <v>32.799999999999997</v>
      </c>
      <c r="N12" s="29">
        <v>27.5</v>
      </c>
      <c r="O12" s="29">
        <v>24.7</v>
      </c>
      <c r="P12" s="29">
        <v>32.799999999999997</v>
      </c>
      <c r="Q12" s="29">
        <v>33.1</v>
      </c>
      <c r="R12" s="29">
        <v>20.7</v>
      </c>
      <c r="S12" s="28">
        <v>7.6</v>
      </c>
      <c r="T12" s="29">
        <v>12.5</v>
      </c>
      <c r="U12" s="29">
        <v>19.100000000000001</v>
      </c>
      <c r="V12" s="29">
        <v>33.9</v>
      </c>
    </row>
    <row r="13" spans="1:22" ht="16.5" customHeight="1">
      <c r="A13" s="7"/>
      <c r="B13" s="7"/>
      <c r="C13" s="7"/>
      <c r="D13" s="7" t="s">
        <v>461</v>
      </c>
      <c r="E13" s="7"/>
      <c r="F13" s="7"/>
      <c r="G13" s="7"/>
      <c r="H13" s="7"/>
      <c r="I13" s="7"/>
      <c r="J13" s="7"/>
      <c r="K13" s="7"/>
      <c r="L13" s="9" t="s">
        <v>139</v>
      </c>
      <c r="M13" s="29">
        <v>16.3</v>
      </c>
      <c r="N13" s="29">
        <v>13.2</v>
      </c>
      <c r="O13" s="29">
        <v>12.5</v>
      </c>
      <c r="P13" s="29">
        <v>18.2</v>
      </c>
      <c r="Q13" s="29">
        <v>19.600000000000001</v>
      </c>
      <c r="R13" s="29">
        <v>18.3</v>
      </c>
      <c r="S13" s="28">
        <v>4</v>
      </c>
      <c r="T13" s="28">
        <v>7.4</v>
      </c>
      <c r="U13" s="29">
        <v>12.7</v>
      </c>
      <c r="V13" s="29">
        <v>34.200000000000003</v>
      </c>
    </row>
    <row r="14" spans="1:22" ht="16.5" customHeight="1">
      <c r="A14" s="7"/>
      <c r="B14" s="7"/>
      <c r="C14" s="7"/>
      <c r="D14" s="7" t="s">
        <v>478</v>
      </c>
      <c r="E14" s="7"/>
      <c r="F14" s="7"/>
      <c r="G14" s="7"/>
      <c r="H14" s="7"/>
      <c r="I14" s="7"/>
      <c r="J14" s="7"/>
      <c r="K14" s="7"/>
      <c r="L14" s="9" t="s">
        <v>139</v>
      </c>
      <c r="M14" s="29">
        <v>23</v>
      </c>
      <c r="N14" s="29">
        <v>19.2</v>
      </c>
      <c r="O14" s="29">
        <v>17.600000000000001</v>
      </c>
      <c r="P14" s="29">
        <v>22.5</v>
      </c>
      <c r="Q14" s="29">
        <v>20.8</v>
      </c>
      <c r="R14" s="29">
        <v>14.4</v>
      </c>
      <c r="S14" s="28">
        <v>5.7</v>
      </c>
      <c r="T14" s="28">
        <v>8.3000000000000007</v>
      </c>
      <c r="U14" s="29">
        <v>13.5</v>
      </c>
      <c r="V14" s="29">
        <v>28.7</v>
      </c>
    </row>
    <row r="15" spans="1:22" ht="16.5" customHeight="1">
      <c r="A15" s="7"/>
      <c r="B15" s="7"/>
      <c r="C15" s="7" t="s">
        <v>331</v>
      </c>
      <c r="D15" s="7"/>
      <c r="E15" s="7"/>
      <c r="F15" s="7"/>
      <c r="G15" s="7"/>
      <c r="H15" s="7"/>
      <c r="I15" s="7"/>
      <c r="J15" s="7"/>
      <c r="K15" s="7"/>
      <c r="L15" s="9"/>
      <c r="M15" s="10"/>
      <c r="N15" s="10"/>
      <c r="O15" s="10"/>
      <c r="P15" s="10"/>
      <c r="Q15" s="10"/>
      <c r="R15" s="10"/>
      <c r="S15" s="10"/>
      <c r="T15" s="10"/>
      <c r="U15" s="10"/>
      <c r="V15" s="10"/>
    </row>
    <row r="16" spans="1:22" ht="16.5" customHeight="1">
      <c r="A16" s="14"/>
      <c r="B16" s="14"/>
      <c r="C16" s="14"/>
      <c r="D16" s="14" t="s">
        <v>480</v>
      </c>
      <c r="E16" s="14"/>
      <c r="F16" s="14"/>
      <c r="G16" s="14"/>
      <c r="H16" s="14"/>
      <c r="I16" s="14"/>
      <c r="J16" s="14"/>
      <c r="K16" s="14"/>
      <c r="L16" s="15" t="s">
        <v>139</v>
      </c>
      <c r="M16" s="31">
        <v>100</v>
      </c>
      <c r="N16" s="31">
        <v>100</v>
      </c>
      <c r="O16" s="31">
        <v>100</v>
      </c>
      <c r="P16" s="31">
        <v>100</v>
      </c>
      <c r="Q16" s="31">
        <v>100</v>
      </c>
      <c r="R16" s="31">
        <v>100</v>
      </c>
      <c r="S16" s="31">
        <v>100</v>
      </c>
      <c r="T16" s="31">
        <v>100</v>
      </c>
      <c r="U16" s="31">
        <v>100</v>
      </c>
      <c r="V16" s="31">
        <v>100</v>
      </c>
    </row>
    <row r="17" spans="1:22" ht="4.5" customHeight="1">
      <c r="A17" s="22"/>
      <c r="B17" s="22"/>
      <c r="C17" s="2"/>
      <c r="D17" s="2"/>
      <c r="E17" s="2"/>
      <c r="F17" s="2"/>
      <c r="G17" s="2"/>
      <c r="H17" s="2"/>
      <c r="I17" s="2"/>
      <c r="J17" s="2"/>
      <c r="K17" s="2"/>
      <c r="L17" s="2"/>
      <c r="M17" s="2"/>
      <c r="N17" s="2"/>
      <c r="O17" s="2"/>
      <c r="P17" s="2"/>
      <c r="Q17" s="2"/>
      <c r="R17" s="2"/>
      <c r="S17" s="2"/>
      <c r="T17" s="2"/>
      <c r="U17" s="2"/>
      <c r="V17" s="2"/>
    </row>
    <row r="18" spans="1:22" ht="16.5" customHeight="1">
      <c r="A18" s="45"/>
      <c r="B18" s="45"/>
      <c r="C18" s="62" t="s">
        <v>334</v>
      </c>
      <c r="D18" s="62"/>
      <c r="E18" s="62"/>
      <c r="F18" s="62"/>
      <c r="G18" s="62"/>
      <c r="H18" s="62"/>
      <c r="I18" s="62"/>
      <c r="J18" s="62"/>
      <c r="K18" s="62"/>
      <c r="L18" s="62"/>
      <c r="M18" s="62"/>
      <c r="N18" s="62"/>
      <c r="O18" s="62"/>
      <c r="P18" s="62"/>
      <c r="Q18" s="62"/>
      <c r="R18" s="62"/>
      <c r="S18" s="62"/>
      <c r="T18" s="62"/>
      <c r="U18" s="62"/>
      <c r="V18" s="62"/>
    </row>
    <row r="19" spans="1:22" ht="16.5" customHeight="1">
      <c r="A19" s="46"/>
      <c r="B19" s="46"/>
      <c r="C19" s="62" t="s">
        <v>335</v>
      </c>
      <c r="D19" s="62"/>
      <c r="E19" s="62"/>
      <c r="F19" s="62"/>
      <c r="G19" s="62"/>
      <c r="H19" s="62"/>
      <c r="I19" s="62"/>
      <c r="J19" s="62"/>
      <c r="K19" s="62"/>
      <c r="L19" s="62"/>
      <c r="M19" s="62"/>
      <c r="N19" s="62"/>
      <c r="O19" s="62"/>
      <c r="P19" s="62"/>
      <c r="Q19" s="62"/>
      <c r="R19" s="62"/>
      <c r="S19" s="62"/>
      <c r="T19" s="62"/>
      <c r="U19" s="62"/>
      <c r="V19" s="62"/>
    </row>
    <row r="20" spans="1:22" ht="4.5" customHeight="1">
      <c r="A20" s="22"/>
      <c r="B20" s="22"/>
      <c r="C20" s="2"/>
      <c r="D20" s="2"/>
      <c r="E20" s="2"/>
      <c r="F20" s="2"/>
      <c r="G20" s="2"/>
      <c r="H20" s="2"/>
      <c r="I20" s="2"/>
      <c r="J20" s="2"/>
      <c r="K20" s="2"/>
      <c r="L20" s="2"/>
      <c r="M20" s="2"/>
      <c r="N20" s="2"/>
      <c r="O20" s="2"/>
      <c r="P20" s="2"/>
      <c r="Q20" s="2"/>
      <c r="R20" s="2"/>
      <c r="S20" s="2"/>
      <c r="T20" s="2"/>
      <c r="U20" s="2"/>
      <c r="V20" s="2"/>
    </row>
    <row r="21" spans="1:22" ht="29.45" customHeight="1">
      <c r="A21" s="22" t="s">
        <v>93</v>
      </c>
      <c r="B21" s="22"/>
      <c r="C21" s="62" t="s">
        <v>482</v>
      </c>
      <c r="D21" s="62"/>
      <c r="E21" s="62"/>
      <c r="F21" s="62"/>
      <c r="G21" s="62"/>
      <c r="H21" s="62"/>
      <c r="I21" s="62"/>
      <c r="J21" s="62"/>
      <c r="K21" s="62"/>
      <c r="L21" s="62"/>
      <c r="M21" s="62"/>
      <c r="N21" s="62"/>
      <c r="O21" s="62"/>
      <c r="P21" s="62"/>
      <c r="Q21" s="62"/>
      <c r="R21" s="62"/>
      <c r="S21" s="62"/>
      <c r="T21" s="62"/>
      <c r="U21" s="62"/>
      <c r="V21" s="62"/>
    </row>
    <row r="22" spans="1:22" ht="42.4" customHeight="1">
      <c r="A22" s="22" t="s">
        <v>95</v>
      </c>
      <c r="B22" s="22"/>
      <c r="C22" s="62" t="s">
        <v>483</v>
      </c>
      <c r="D22" s="62"/>
      <c r="E22" s="62"/>
      <c r="F22" s="62"/>
      <c r="G22" s="62"/>
      <c r="H22" s="62"/>
      <c r="I22" s="62"/>
      <c r="J22" s="62"/>
      <c r="K22" s="62"/>
      <c r="L22" s="62"/>
      <c r="M22" s="62"/>
      <c r="N22" s="62"/>
      <c r="O22" s="62"/>
      <c r="P22" s="62"/>
      <c r="Q22" s="62"/>
      <c r="R22" s="62"/>
      <c r="S22" s="62"/>
      <c r="T22" s="62"/>
      <c r="U22" s="62"/>
      <c r="V22" s="62"/>
    </row>
    <row r="23" spans="1:22" ht="29.45" customHeight="1">
      <c r="A23" s="22" t="s">
        <v>97</v>
      </c>
      <c r="B23" s="22"/>
      <c r="C23" s="62" t="s">
        <v>484</v>
      </c>
      <c r="D23" s="62"/>
      <c r="E23" s="62"/>
      <c r="F23" s="62"/>
      <c r="G23" s="62"/>
      <c r="H23" s="62"/>
      <c r="I23" s="62"/>
      <c r="J23" s="62"/>
      <c r="K23" s="62"/>
      <c r="L23" s="62"/>
      <c r="M23" s="62"/>
      <c r="N23" s="62"/>
      <c r="O23" s="62"/>
      <c r="P23" s="62"/>
      <c r="Q23" s="62"/>
      <c r="R23" s="62"/>
      <c r="S23" s="62"/>
      <c r="T23" s="62"/>
      <c r="U23" s="62"/>
      <c r="V23" s="62"/>
    </row>
    <row r="24" spans="1:22" ht="16.5" customHeight="1">
      <c r="A24" s="22" t="s">
        <v>99</v>
      </c>
      <c r="B24" s="22"/>
      <c r="C24" s="62" t="s">
        <v>485</v>
      </c>
      <c r="D24" s="62"/>
      <c r="E24" s="62"/>
      <c r="F24" s="62"/>
      <c r="G24" s="62"/>
      <c r="H24" s="62"/>
      <c r="I24" s="62"/>
      <c r="J24" s="62"/>
      <c r="K24" s="62"/>
      <c r="L24" s="62"/>
      <c r="M24" s="62"/>
      <c r="N24" s="62"/>
      <c r="O24" s="62"/>
      <c r="P24" s="62"/>
      <c r="Q24" s="62"/>
      <c r="R24" s="62"/>
      <c r="S24" s="62"/>
      <c r="T24" s="62"/>
      <c r="U24" s="62"/>
      <c r="V24" s="62"/>
    </row>
    <row r="25" spans="1:22" ht="4.5" customHeight="1"/>
    <row r="26" spans="1:22" ht="16.5" customHeight="1">
      <c r="A26" s="23" t="s">
        <v>109</v>
      </c>
      <c r="B26" s="22"/>
      <c r="C26" s="22"/>
      <c r="D26" s="22"/>
      <c r="E26" s="62" t="s">
        <v>436</v>
      </c>
      <c r="F26" s="62"/>
      <c r="G26" s="62"/>
      <c r="H26" s="62"/>
      <c r="I26" s="62"/>
      <c r="J26" s="62"/>
      <c r="K26" s="62"/>
      <c r="L26" s="62"/>
      <c r="M26" s="62"/>
      <c r="N26" s="62"/>
      <c r="O26" s="62"/>
      <c r="P26" s="62"/>
      <c r="Q26" s="62"/>
      <c r="R26" s="62"/>
      <c r="S26" s="62"/>
      <c r="T26" s="62"/>
      <c r="U26" s="62"/>
      <c r="V26" s="62"/>
    </row>
  </sheetData>
  <mergeCells count="8">
    <mergeCell ref="C23:V23"/>
    <mergeCell ref="C24:V24"/>
    <mergeCell ref="E26:V26"/>
    <mergeCell ref="K1:V1"/>
    <mergeCell ref="C18:V18"/>
    <mergeCell ref="C19:V19"/>
    <mergeCell ref="C21:V21"/>
    <mergeCell ref="C22:V22"/>
  </mergeCells>
  <pageMargins left="0.7" right="0.7" top="0.75" bottom="0.75" header="0.3" footer="0.3"/>
  <pageSetup paperSize="9" fitToHeight="0" orientation="landscape" horizontalDpi="300" verticalDpi="300"/>
  <headerFooter scaleWithDoc="0" alignWithMargins="0">
    <oddHeader>&amp;C&amp;"Arial"&amp;8TABLE 12A.31</oddHeader>
    <oddFooter>&amp;L&amp;"Arial"&amp;8REPORT ON
GOVERNMENT
SERVICES 2022&amp;R&amp;"Arial"&amp;8PUBLIC
HOSPITALS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124"/>
  <sheetViews>
    <sheetView showGridLines="0" workbookViewId="0"/>
  </sheetViews>
  <sheetFormatPr defaultColWidth="11.5703125" defaultRowHeight="13.15"/>
  <cols>
    <col min="1" max="10" width="1.7109375" customWidth="1"/>
    <col min="11" max="11" width="6.7109375" customWidth="1"/>
    <col min="12" max="12" width="5.42578125" customWidth="1"/>
    <col min="13" max="21" width="6.7109375" customWidth="1"/>
  </cols>
  <sheetData>
    <row r="1" spans="1:21" ht="50.45" customHeight="1">
      <c r="A1" s="8" t="s">
        <v>504</v>
      </c>
      <c r="B1" s="8"/>
      <c r="C1" s="8"/>
      <c r="D1" s="8"/>
      <c r="E1" s="8"/>
      <c r="F1" s="8"/>
      <c r="G1" s="8"/>
      <c r="H1" s="8"/>
      <c r="I1" s="8"/>
      <c r="J1" s="8"/>
      <c r="K1" s="67" t="s">
        <v>505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307</v>
      </c>
      <c r="B3" s="7"/>
      <c r="C3" s="7"/>
      <c r="D3" s="7"/>
      <c r="E3" s="7"/>
      <c r="F3" s="7"/>
      <c r="G3" s="7"/>
      <c r="H3" s="7"/>
      <c r="I3" s="7"/>
      <c r="J3" s="7"/>
      <c r="K3" s="7"/>
      <c r="L3" s="9"/>
      <c r="M3" s="10"/>
      <c r="N3" s="10"/>
      <c r="O3" s="10"/>
      <c r="P3" s="10"/>
      <c r="Q3" s="10"/>
      <c r="R3" s="10"/>
      <c r="S3" s="10"/>
      <c r="T3" s="10"/>
      <c r="U3" s="10"/>
    </row>
    <row r="4" spans="1:21" ht="16.5" customHeight="1">
      <c r="A4" s="7"/>
      <c r="B4" s="7" t="s">
        <v>308</v>
      </c>
      <c r="C4" s="7"/>
      <c r="D4" s="7"/>
      <c r="E4" s="7"/>
      <c r="F4" s="7"/>
      <c r="G4" s="7"/>
      <c r="H4" s="7"/>
      <c r="I4" s="7"/>
      <c r="J4" s="7"/>
      <c r="K4" s="7"/>
      <c r="L4" s="9"/>
      <c r="M4" s="10"/>
      <c r="N4" s="10"/>
      <c r="O4" s="10"/>
      <c r="P4" s="10"/>
      <c r="Q4" s="10"/>
      <c r="R4" s="10"/>
      <c r="S4" s="10"/>
      <c r="T4" s="10"/>
      <c r="U4" s="10"/>
    </row>
    <row r="5" spans="1:21" ht="16.5" customHeight="1">
      <c r="A5" s="7"/>
      <c r="B5" s="7"/>
      <c r="C5" s="7" t="s">
        <v>506</v>
      </c>
      <c r="D5" s="7"/>
      <c r="E5" s="7"/>
      <c r="F5" s="7"/>
      <c r="G5" s="7"/>
      <c r="H5" s="7"/>
      <c r="I5" s="7"/>
      <c r="J5" s="7"/>
      <c r="K5" s="7"/>
      <c r="L5" s="9"/>
      <c r="M5" s="10"/>
      <c r="N5" s="10"/>
      <c r="O5" s="10"/>
      <c r="P5" s="10"/>
      <c r="Q5" s="10"/>
      <c r="R5" s="10"/>
      <c r="S5" s="10"/>
      <c r="T5" s="10"/>
      <c r="U5" s="10"/>
    </row>
    <row r="6" spans="1:21" ht="16.5" customHeight="1">
      <c r="A6" s="7"/>
      <c r="B6" s="7"/>
      <c r="C6" s="7"/>
      <c r="D6" s="7" t="s">
        <v>309</v>
      </c>
      <c r="E6" s="7"/>
      <c r="F6" s="7"/>
      <c r="G6" s="7"/>
      <c r="H6" s="7"/>
      <c r="I6" s="7"/>
      <c r="J6" s="7"/>
      <c r="K6" s="7"/>
      <c r="L6" s="9"/>
      <c r="M6" s="10"/>
      <c r="N6" s="10"/>
      <c r="O6" s="10"/>
      <c r="P6" s="10"/>
      <c r="Q6" s="10"/>
      <c r="R6" s="10"/>
      <c r="S6" s="10"/>
      <c r="T6" s="10"/>
      <c r="U6" s="10"/>
    </row>
    <row r="7" spans="1:21" ht="16.5" customHeight="1">
      <c r="A7" s="7"/>
      <c r="B7" s="7"/>
      <c r="C7" s="7"/>
      <c r="D7" s="7"/>
      <c r="E7" s="7" t="s">
        <v>310</v>
      </c>
      <c r="F7" s="7"/>
      <c r="G7" s="7"/>
      <c r="H7" s="7"/>
      <c r="I7" s="7"/>
      <c r="J7" s="7"/>
      <c r="K7" s="7"/>
      <c r="L7" s="9"/>
      <c r="M7" s="10"/>
      <c r="N7" s="10"/>
      <c r="O7" s="10"/>
      <c r="P7" s="10"/>
      <c r="Q7" s="10"/>
      <c r="R7" s="10"/>
      <c r="S7" s="10"/>
      <c r="T7" s="10"/>
      <c r="U7" s="10"/>
    </row>
    <row r="8" spans="1:21" ht="16.5" customHeight="1">
      <c r="A8" s="7"/>
      <c r="B8" s="7"/>
      <c r="C8" s="7"/>
      <c r="D8" s="7"/>
      <c r="E8" s="7"/>
      <c r="F8" s="7" t="s">
        <v>325</v>
      </c>
      <c r="G8" s="7"/>
      <c r="H8" s="7"/>
      <c r="I8" s="7"/>
      <c r="J8" s="7"/>
      <c r="K8" s="7"/>
      <c r="L8" s="9" t="s">
        <v>139</v>
      </c>
      <c r="M8" s="27">
        <v>44</v>
      </c>
      <c r="N8" s="27">
        <v>53</v>
      </c>
      <c r="O8" s="27">
        <v>62</v>
      </c>
      <c r="P8" s="27">
        <v>62</v>
      </c>
      <c r="Q8" s="27">
        <v>53</v>
      </c>
      <c r="R8" s="27">
        <v>50</v>
      </c>
      <c r="S8" s="27">
        <v>53</v>
      </c>
      <c r="T8" s="27">
        <v>35</v>
      </c>
      <c r="U8" s="27">
        <v>53</v>
      </c>
    </row>
    <row r="9" spans="1:21" ht="16.5" customHeight="1">
      <c r="A9" s="7"/>
      <c r="B9" s="7"/>
      <c r="C9" s="7"/>
      <c r="D9" s="7"/>
      <c r="E9" s="7"/>
      <c r="F9" s="7" t="s">
        <v>326</v>
      </c>
      <c r="G9" s="7"/>
      <c r="H9" s="7"/>
      <c r="I9" s="7"/>
      <c r="J9" s="7"/>
      <c r="K9" s="7"/>
      <c r="L9" s="9" t="s">
        <v>139</v>
      </c>
      <c r="M9" s="27">
        <v>33</v>
      </c>
      <c r="N9" s="27">
        <v>47</v>
      </c>
      <c r="O9" s="27">
        <v>49</v>
      </c>
      <c r="P9" s="27">
        <v>51</v>
      </c>
      <c r="Q9" s="27">
        <v>41</v>
      </c>
      <c r="R9" s="27">
        <v>29</v>
      </c>
      <c r="S9" s="27">
        <v>38</v>
      </c>
      <c r="T9" s="27">
        <v>27</v>
      </c>
      <c r="U9" s="27">
        <v>42</v>
      </c>
    </row>
    <row r="10" spans="1:21" ht="16.5" customHeight="1">
      <c r="A10" s="7"/>
      <c r="B10" s="7"/>
      <c r="C10" s="7"/>
      <c r="D10" s="7"/>
      <c r="E10" s="7"/>
      <c r="F10" s="7" t="s">
        <v>327</v>
      </c>
      <c r="G10" s="7"/>
      <c r="H10" s="7"/>
      <c r="I10" s="7"/>
      <c r="J10" s="7"/>
      <c r="K10" s="7"/>
      <c r="L10" s="9" t="s">
        <v>139</v>
      </c>
      <c r="M10" s="27">
        <v>31</v>
      </c>
      <c r="N10" s="27">
        <v>48</v>
      </c>
      <c r="O10" s="27">
        <v>43</v>
      </c>
      <c r="P10" s="27">
        <v>39</v>
      </c>
      <c r="Q10" s="27">
        <v>34</v>
      </c>
      <c r="R10" s="27">
        <v>18</v>
      </c>
      <c r="S10" s="27">
        <v>25</v>
      </c>
      <c r="T10" s="27">
        <v>25</v>
      </c>
      <c r="U10" s="27">
        <v>38</v>
      </c>
    </row>
    <row r="11" spans="1:21" ht="16.5" customHeight="1">
      <c r="A11" s="7"/>
      <c r="B11" s="7"/>
      <c r="C11" s="7"/>
      <c r="D11" s="7"/>
      <c r="E11" s="7"/>
      <c r="F11" s="7" t="s">
        <v>328</v>
      </c>
      <c r="G11" s="7"/>
      <c r="H11" s="7"/>
      <c r="I11" s="7"/>
      <c r="J11" s="7"/>
      <c r="K11" s="7"/>
      <c r="L11" s="9" t="s">
        <v>139</v>
      </c>
      <c r="M11" s="27">
        <v>35</v>
      </c>
      <c r="N11" s="27">
        <v>50</v>
      </c>
      <c r="O11" s="27">
        <v>48</v>
      </c>
      <c r="P11" s="27">
        <v>44</v>
      </c>
      <c r="Q11" s="27">
        <v>37</v>
      </c>
      <c r="R11" s="27">
        <v>19</v>
      </c>
      <c r="S11" s="27">
        <v>32</v>
      </c>
      <c r="T11" s="27">
        <v>26</v>
      </c>
      <c r="U11" s="27">
        <v>41</v>
      </c>
    </row>
    <row r="12" spans="1:21" ht="16.5" customHeight="1">
      <c r="A12" s="7"/>
      <c r="B12" s="7"/>
      <c r="C12" s="7"/>
      <c r="D12" s="7"/>
      <c r="E12" s="7"/>
      <c r="F12" s="7" t="s">
        <v>329</v>
      </c>
      <c r="G12" s="7"/>
      <c r="H12" s="7"/>
      <c r="I12" s="7"/>
      <c r="J12" s="7"/>
      <c r="K12" s="7"/>
      <c r="L12" s="9" t="s">
        <v>139</v>
      </c>
      <c r="M12" s="27">
        <v>52</v>
      </c>
      <c r="N12" s="27">
        <v>63</v>
      </c>
      <c r="O12" s="27">
        <v>65</v>
      </c>
      <c r="P12" s="27">
        <v>43</v>
      </c>
      <c r="Q12" s="27">
        <v>54</v>
      </c>
      <c r="R12" s="27">
        <v>35</v>
      </c>
      <c r="S12" s="27">
        <v>43</v>
      </c>
      <c r="T12" s="27">
        <v>27</v>
      </c>
      <c r="U12" s="27">
        <v>55</v>
      </c>
    </row>
    <row r="13" spans="1:21" ht="16.5" customHeight="1">
      <c r="A13" s="7"/>
      <c r="B13" s="7"/>
      <c r="C13" s="7"/>
      <c r="D13" s="7"/>
      <c r="E13" s="7"/>
      <c r="F13" s="7" t="s">
        <v>82</v>
      </c>
      <c r="G13" s="7"/>
      <c r="H13" s="7"/>
      <c r="I13" s="7"/>
      <c r="J13" s="7"/>
      <c r="K13" s="7"/>
      <c r="L13" s="9" t="s">
        <v>139</v>
      </c>
      <c r="M13" s="27">
        <v>33</v>
      </c>
      <c r="N13" s="27">
        <v>48</v>
      </c>
      <c r="O13" s="27">
        <v>46</v>
      </c>
      <c r="P13" s="27">
        <v>45</v>
      </c>
      <c r="Q13" s="27">
        <v>37</v>
      </c>
      <c r="R13" s="27">
        <v>22</v>
      </c>
      <c r="S13" s="27">
        <v>31</v>
      </c>
      <c r="T13" s="27">
        <v>26</v>
      </c>
      <c r="U13" s="27">
        <v>40</v>
      </c>
    </row>
    <row r="14" spans="1:21" ht="16.5" customHeight="1">
      <c r="A14" s="7"/>
      <c r="B14" s="7"/>
      <c r="C14" s="7"/>
      <c r="D14" s="7"/>
      <c r="E14" s="7" t="s">
        <v>507</v>
      </c>
      <c r="F14" s="7"/>
      <c r="G14" s="7"/>
      <c r="H14" s="7"/>
      <c r="I14" s="7"/>
      <c r="J14" s="7"/>
      <c r="K14" s="7"/>
      <c r="L14" s="9"/>
      <c r="M14" s="10"/>
      <c r="N14" s="10"/>
      <c r="O14" s="10"/>
      <c r="P14" s="10"/>
      <c r="Q14" s="10"/>
      <c r="R14" s="10"/>
      <c r="S14" s="10"/>
      <c r="T14" s="10"/>
      <c r="U14" s="10"/>
    </row>
    <row r="15" spans="1:21" ht="16.5" customHeight="1">
      <c r="A15" s="7"/>
      <c r="B15" s="7"/>
      <c r="C15" s="7"/>
      <c r="D15" s="7"/>
      <c r="E15" s="7"/>
      <c r="F15" s="7" t="s">
        <v>325</v>
      </c>
      <c r="G15" s="7"/>
      <c r="H15" s="7"/>
      <c r="I15" s="7"/>
      <c r="J15" s="7"/>
      <c r="K15" s="7"/>
      <c r="L15" s="9" t="s">
        <v>139</v>
      </c>
      <c r="M15" s="27">
        <v>40</v>
      </c>
      <c r="N15" s="27">
        <v>49</v>
      </c>
      <c r="O15" s="27">
        <v>42</v>
      </c>
      <c r="P15" s="27">
        <v>46</v>
      </c>
      <c r="Q15" s="27">
        <v>54</v>
      </c>
      <c r="R15" s="27">
        <v>49</v>
      </c>
      <c r="S15" s="27">
        <v>50</v>
      </c>
      <c r="T15" s="27">
        <v>60</v>
      </c>
      <c r="U15" s="27">
        <v>45</v>
      </c>
    </row>
    <row r="16" spans="1:21" ht="16.5" customHeight="1">
      <c r="A16" s="7"/>
      <c r="B16" s="7"/>
      <c r="C16" s="7"/>
      <c r="D16" s="7"/>
      <c r="E16" s="7"/>
      <c r="F16" s="7" t="s">
        <v>326</v>
      </c>
      <c r="G16" s="7"/>
      <c r="H16" s="7"/>
      <c r="I16" s="7"/>
      <c r="J16" s="7"/>
      <c r="K16" s="7"/>
      <c r="L16" s="9" t="s">
        <v>139</v>
      </c>
      <c r="M16" s="27">
        <v>37</v>
      </c>
      <c r="N16" s="27">
        <v>41</v>
      </c>
      <c r="O16" s="27">
        <v>52</v>
      </c>
      <c r="P16" s="27">
        <v>41</v>
      </c>
      <c r="Q16" s="27">
        <v>51</v>
      </c>
      <c r="R16" s="27">
        <v>27</v>
      </c>
      <c r="S16" s="27">
        <v>64</v>
      </c>
      <c r="T16" s="27">
        <v>40</v>
      </c>
      <c r="U16" s="27">
        <v>44</v>
      </c>
    </row>
    <row r="17" spans="1:21" ht="16.5" customHeight="1">
      <c r="A17" s="7"/>
      <c r="B17" s="7"/>
      <c r="C17" s="7"/>
      <c r="D17" s="7"/>
      <c r="E17" s="7"/>
      <c r="F17" s="7" t="s">
        <v>327</v>
      </c>
      <c r="G17" s="7"/>
      <c r="H17" s="7"/>
      <c r="I17" s="7"/>
      <c r="J17" s="7"/>
      <c r="K17" s="7"/>
      <c r="L17" s="9" t="s">
        <v>139</v>
      </c>
      <c r="M17" s="27">
        <v>30</v>
      </c>
      <c r="N17" s="27">
        <v>35</v>
      </c>
      <c r="O17" s="27">
        <v>47</v>
      </c>
      <c r="P17" s="27">
        <v>29</v>
      </c>
      <c r="Q17" s="27">
        <v>31</v>
      </c>
      <c r="R17" s="27">
        <v>20</v>
      </c>
      <c r="S17" s="27">
        <v>47</v>
      </c>
      <c r="T17" s="27">
        <v>37</v>
      </c>
      <c r="U17" s="27">
        <v>36</v>
      </c>
    </row>
    <row r="18" spans="1:21" ht="16.5" customHeight="1">
      <c r="A18" s="7"/>
      <c r="B18" s="7"/>
      <c r="C18" s="7"/>
      <c r="D18" s="7"/>
      <c r="E18" s="7"/>
      <c r="F18" s="7" t="s">
        <v>328</v>
      </c>
      <c r="G18" s="7"/>
      <c r="H18" s="7"/>
      <c r="I18" s="7"/>
      <c r="J18" s="7"/>
      <c r="K18" s="7"/>
      <c r="L18" s="9" t="s">
        <v>139</v>
      </c>
      <c r="M18" s="27">
        <v>36</v>
      </c>
      <c r="N18" s="27">
        <v>39</v>
      </c>
      <c r="O18" s="27">
        <v>51</v>
      </c>
      <c r="P18" s="27">
        <v>31</v>
      </c>
      <c r="Q18" s="27">
        <v>32</v>
      </c>
      <c r="R18" s="27">
        <v>23</v>
      </c>
      <c r="S18" s="27">
        <v>43</v>
      </c>
      <c r="T18" s="27">
        <v>37</v>
      </c>
      <c r="U18" s="27">
        <v>39</v>
      </c>
    </row>
    <row r="19" spans="1:21" ht="16.5" customHeight="1">
      <c r="A19" s="7"/>
      <c r="B19" s="7"/>
      <c r="C19" s="7"/>
      <c r="D19" s="7"/>
      <c r="E19" s="7"/>
      <c r="F19" s="7" t="s">
        <v>329</v>
      </c>
      <c r="G19" s="7"/>
      <c r="H19" s="7"/>
      <c r="I19" s="7"/>
      <c r="J19" s="7"/>
      <c r="K19" s="7"/>
      <c r="L19" s="9" t="s">
        <v>139</v>
      </c>
      <c r="M19" s="27">
        <v>55</v>
      </c>
      <c r="N19" s="27">
        <v>50</v>
      </c>
      <c r="O19" s="27">
        <v>62</v>
      </c>
      <c r="P19" s="27">
        <v>45</v>
      </c>
      <c r="Q19" s="27">
        <v>37</v>
      </c>
      <c r="R19" s="27">
        <v>57</v>
      </c>
      <c r="S19" s="27">
        <v>46</v>
      </c>
      <c r="T19" s="27">
        <v>44</v>
      </c>
      <c r="U19" s="27">
        <v>53</v>
      </c>
    </row>
    <row r="20" spans="1:21" ht="16.5" customHeight="1">
      <c r="A20" s="7"/>
      <c r="B20" s="7"/>
      <c r="C20" s="7"/>
      <c r="D20" s="7"/>
      <c r="E20" s="7"/>
      <c r="F20" s="7" t="s">
        <v>82</v>
      </c>
      <c r="G20" s="7"/>
      <c r="H20" s="7"/>
      <c r="I20" s="7"/>
      <c r="J20" s="7"/>
      <c r="K20" s="7"/>
      <c r="L20" s="9" t="s">
        <v>139</v>
      </c>
      <c r="M20" s="27">
        <v>34</v>
      </c>
      <c r="N20" s="27">
        <v>38</v>
      </c>
      <c r="O20" s="27">
        <v>49</v>
      </c>
      <c r="P20" s="27">
        <v>33</v>
      </c>
      <c r="Q20" s="27">
        <v>37</v>
      </c>
      <c r="R20" s="27">
        <v>24</v>
      </c>
      <c r="S20" s="27">
        <v>51</v>
      </c>
      <c r="T20" s="27">
        <v>38</v>
      </c>
      <c r="U20" s="27">
        <v>39</v>
      </c>
    </row>
    <row r="21" spans="1:21" ht="16.5" customHeight="1">
      <c r="A21" s="7"/>
      <c r="B21" s="7"/>
      <c r="C21" s="7"/>
      <c r="D21" s="7"/>
      <c r="E21" s="7" t="s">
        <v>212</v>
      </c>
      <c r="F21" s="7"/>
      <c r="G21" s="7"/>
      <c r="H21" s="7"/>
      <c r="I21" s="7"/>
      <c r="J21" s="7"/>
      <c r="K21" s="7"/>
      <c r="L21" s="9"/>
      <c r="M21" s="10"/>
      <c r="N21" s="10"/>
      <c r="O21" s="10"/>
      <c r="P21" s="10"/>
      <c r="Q21" s="10"/>
      <c r="R21" s="10"/>
      <c r="S21" s="10"/>
      <c r="T21" s="10"/>
      <c r="U21" s="10"/>
    </row>
    <row r="22" spans="1:21" ht="16.5" customHeight="1">
      <c r="A22" s="7"/>
      <c r="B22" s="7"/>
      <c r="C22" s="7"/>
      <c r="D22" s="7"/>
      <c r="E22" s="7"/>
      <c r="F22" s="7" t="s">
        <v>325</v>
      </c>
      <c r="G22" s="7"/>
      <c r="H22" s="7"/>
      <c r="I22" s="7"/>
      <c r="J22" s="7"/>
      <c r="K22" s="7"/>
      <c r="L22" s="9" t="s">
        <v>139</v>
      </c>
      <c r="M22" s="27">
        <v>42</v>
      </c>
      <c r="N22" s="27">
        <v>51</v>
      </c>
      <c r="O22" s="27">
        <v>53</v>
      </c>
      <c r="P22" s="27">
        <v>57</v>
      </c>
      <c r="Q22" s="27">
        <v>55</v>
      </c>
      <c r="R22" s="27">
        <v>49</v>
      </c>
      <c r="S22" s="27">
        <v>52</v>
      </c>
      <c r="T22" s="27">
        <v>38</v>
      </c>
      <c r="U22" s="27">
        <v>50</v>
      </c>
    </row>
    <row r="23" spans="1:21" ht="16.5" customHeight="1">
      <c r="A23" s="7"/>
      <c r="B23" s="7"/>
      <c r="C23" s="7"/>
      <c r="D23" s="7"/>
      <c r="E23" s="7"/>
      <c r="F23" s="7" t="s">
        <v>326</v>
      </c>
      <c r="G23" s="7"/>
      <c r="H23" s="7"/>
      <c r="I23" s="7"/>
      <c r="J23" s="7"/>
      <c r="K23" s="7"/>
      <c r="L23" s="9" t="s">
        <v>139</v>
      </c>
      <c r="M23" s="27">
        <v>36</v>
      </c>
      <c r="N23" s="27">
        <v>46</v>
      </c>
      <c r="O23" s="27">
        <v>52</v>
      </c>
      <c r="P23" s="27">
        <v>49</v>
      </c>
      <c r="Q23" s="27">
        <v>48</v>
      </c>
      <c r="R23" s="27">
        <v>28</v>
      </c>
      <c r="S23" s="27">
        <v>47</v>
      </c>
      <c r="T23" s="27">
        <v>33</v>
      </c>
      <c r="U23" s="27">
        <v>45</v>
      </c>
    </row>
    <row r="24" spans="1:21" ht="16.5" customHeight="1">
      <c r="A24" s="7"/>
      <c r="B24" s="7"/>
      <c r="C24" s="7"/>
      <c r="D24" s="7"/>
      <c r="E24" s="7"/>
      <c r="F24" s="7" t="s">
        <v>327</v>
      </c>
      <c r="G24" s="7"/>
      <c r="H24" s="7"/>
      <c r="I24" s="7"/>
      <c r="J24" s="7"/>
      <c r="K24" s="7"/>
      <c r="L24" s="9" t="s">
        <v>139</v>
      </c>
      <c r="M24" s="27">
        <v>33</v>
      </c>
      <c r="N24" s="27">
        <v>43</v>
      </c>
      <c r="O24" s="27">
        <v>46</v>
      </c>
      <c r="P24" s="27">
        <v>38</v>
      </c>
      <c r="Q24" s="27">
        <v>38</v>
      </c>
      <c r="R24" s="27">
        <v>20</v>
      </c>
      <c r="S24" s="27">
        <v>35</v>
      </c>
      <c r="T24" s="27">
        <v>32</v>
      </c>
      <c r="U24" s="27">
        <v>39</v>
      </c>
    </row>
    <row r="25" spans="1:21" ht="16.5" customHeight="1">
      <c r="A25" s="7"/>
      <c r="B25" s="7"/>
      <c r="C25" s="7"/>
      <c r="D25" s="7"/>
      <c r="E25" s="7"/>
      <c r="F25" s="7" t="s">
        <v>328</v>
      </c>
      <c r="G25" s="7"/>
      <c r="H25" s="7"/>
      <c r="I25" s="7"/>
      <c r="J25" s="7"/>
      <c r="K25" s="7"/>
      <c r="L25" s="9" t="s">
        <v>139</v>
      </c>
      <c r="M25" s="27">
        <v>38</v>
      </c>
      <c r="N25" s="27">
        <v>46</v>
      </c>
      <c r="O25" s="27">
        <v>50</v>
      </c>
      <c r="P25" s="27">
        <v>42</v>
      </c>
      <c r="Q25" s="27">
        <v>42</v>
      </c>
      <c r="R25" s="27">
        <v>22</v>
      </c>
      <c r="S25" s="27">
        <v>34</v>
      </c>
      <c r="T25" s="27">
        <v>31</v>
      </c>
      <c r="U25" s="27">
        <v>42</v>
      </c>
    </row>
    <row r="26" spans="1:21" ht="16.5" customHeight="1">
      <c r="A26" s="7"/>
      <c r="B26" s="7"/>
      <c r="C26" s="7"/>
      <c r="D26" s="7"/>
      <c r="E26" s="7"/>
      <c r="F26" s="7" t="s">
        <v>329</v>
      </c>
      <c r="G26" s="7"/>
      <c r="H26" s="7"/>
      <c r="I26" s="7"/>
      <c r="J26" s="7"/>
      <c r="K26" s="7"/>
      <c r="L26" s="9" t="s">
        <v>139</v>
      </c>
      <c r="M26" s="27">
        <v>59</v>
      </c>
      <c r="N26" s="27">
        <v>58</v>
      </c>
      <c r="O26" s="27">
        <v>64</v>
      </c>
      <c r="P26" s="27">
        <v>52</v>
      </c>
      <c r="Q26" s="27">
        <v>62</v>
      </c>
      <c r="R26" s="27">
        <v>45</v>
      </c>
      <c r="S26" s="27">
        <v>43</v>
      </c>
      <c r="T26" s="27">
        <v>43</v>
      </c>
      <c r="U26" s="27">
        <v>58</v>
      </c>
    </row>
    <row r="27" spans="1:21" ht="16.5" customHeight="1">
      <c r="A27" s="7"/>
      <c r="B27" s="7"/>
      <c r="C27" s="7"/>
      <c r="D27" s="7"/>
      <c r="E27" s="7"/>
      <c r="F27" s="7" t="s">
        <v>82</v>
      </c>
      <c r="G27" s="7"/>
      <c r="H27" s="7"/>
      <c r="I27" s="7"/>
      <c r="J27" s="7"/>
      <c r="K27" s="7"/>
      <c r="L27" s="9" t="s">
        <v>139</v>
      </c>
      <c r="M27" s="27">
        <v>36</v>
      </c>
      <c r="N27" s="27">
        <v>45</v>
      </c>
      <c r="O27" s="27">
        <v>49</v>
      </c>
      <c r="P27" s="27">
        <v>43</v>
      </c>
      <c r="Q27" s="27">
        <v>42</v>
      </c>
      <c r="R27" s="27">
        <v>23</v>
      </c>
      <c r="S27" s="27">
        <v>38</v>
      </c>
      <c r="T27" s="27">
        <v>32</v>
      </c>
      <c r="U27" s="27">
        <v>42</v>
      </c>
    </row>
    <row r="28" spans="1:21" ht="16.5" customHeight="1">
      <c r="A28" s="7"/>
      <c r="B28" s="7"/>
      <c r="C28" s="7"/>
      <c r="D28" s="7" t="s">
        <v>78</v>
      </c>
      <c r="E28" s="7"/>
      <c r="F28" s="7"/>
      <c r="G28" s="7"/>
      <c r="H28" s="7"/>
      <c r="I28" s="7"/>
      <c r="J28" s="7"/>
      <c r="K28" s="7"/>
      <c r="L28" s="9"/>
      <c r="M28" s="10"/>
      <c r="N28" s="10"/>
      <c r="O28" s="10"/>
      <c r="P28" s="10"/>
      <c r="Q28" s="10"/>
      <c r="R28" s="10"/>
      <c r="S28" s="10"/>
      <c r="T28" s="10"/>
      <c r="U28" s="10"/>
    </row>
    <row r="29" spans="1:21" ht="16.5" customHeight="1">
      <c r="A29" s="7"/>
      <c r="B29" s="7"/>
      <c r="C29" s="7"/>
      <c r="D29" s="7"/>
      <c r="E29" s="7" t="s">
        <v>310</v>
      </c>
      <c r="F29" s="7"/>
      <c r="G29" s="7"/>
      <c r="H29" s="7"/>
      <c r="I29" s="7"/>
      <c r="J29" s="7"/>
      <c r="K29" s="7"/>
      <c r="L29" s="9"/>
      <c r="M29" s="10"/>
      <c r="N29" s="10"/>
      <c r="O29" s="10"/>
      <c r="P29" s="10"/>
      <c r="Q29" s="10"/>
      <c r="R29" s="10"/>
      <c r="S29" s="10"/>
      <c r="T29" s="10"/>
      <c r="U29" s="10"/>
    </row>
    <row r="30" spans="1:21" ht="16.5" customHeight="1">
      <c r="A30" s="7"/>
      <c r="B30" s="7"/>
      <c r="C30" s="7"/>
      <c r="D30" s="7"/>
      <c r="E30" s="7"/>
      <c r="F30" s="7" t="s">
        <v>325</v>
      </c>
      <c r="G30" s="7"/>
      <c r="H30" s="7"/>
      <c r="I30" s="7"/>
      <c r="J30" s="7"/>
      <c r="K30" s="7"/>
      <c r="L30" s="9" t="s">
        <v>139</v>
      </c>
      <c r="M30" s="27">
        <v>49</v>
      </c>
      <c r="N30" s="27">
        <v>57</v>
      </c>
      <c r="O30" s="27">
        <v>65</v>
      </c>
      <c r="P30" s="27">
        <v>70</v>
      </c>
      <c r="Q30" s="27">
        <v>55</v>
      </c>
      <c r="R30" s="27">
        <v>51</v>
      </c>
      <c r="S30" s="27">
        <v>55</v>
      </c>
      <c r="T30" s="27">
        <v>39</v>
      </c>
      <c r="U30" s="27">
        <v>58</v>
      </c>
    </row>
    <row r="31" spans="1:21" ht="16.5" customHeight="1">
      <c r="A31" s="7"/>
      <c r="B31" s="7"/>
      <c r="C31" s="7"/>
      <c r="D31" s="7"/>
      <c r="E31" s="7"/>
      <c r="F31" s="7" t="s">
        <v>326</v>
      </c>
      <c r="G31" s="7"/>
      <c r="H31" s="7"/>
      <c r="I31" s="7"/>
      <c r="J31" s="7"/>
      <c r="K31" s="7"/>
      <c r="L31" s="9" t="s">
        <v>139</v>
      </c>
      <c r="M31" s="27">
        <v>37</v>
      </c>
      <c r="N31" s="27">
        <v>50</v>
      </c>
      <c r="O31" s="27">
        <v>53</v>
      </c>
      <c r="P31" s="27">
        <v>61</v>
      </c>
      <c r="Q31" s="27">
        <v>43</v>
      </c>
      <c r="R31" s="27">
        <v>27</v>
      </c>
      <c r="S31" s="27">
        <v>37</v>
      </c>
      <c r="T31" s="27">
        <v>29</v>
      </c>
      <c r="U31" s="27">
        <v>46</v>
      </c>
    </row>
    <row r="32" spans="1:21" ht="16.5" customHeight="1">
      <c r="A32" s="7"/>
      <c r="B32" s="7"/>
      <c r="C32" s="7"/>
      <c r="D32" s="7"/>
      <c r="E32" s="7"/>
      <c r="F32" s="7" t="s">
        <v>327</v>
      </c>
      <c r="G32" s="7"/>
      <c r="H32" s="7"/>
      <c r="I32" s="7"/>
      <c r="J32" s="7"/>
      <c r="K32" s="7"/>
      <c r="L32" s="9" t="s">
        <v>139</v>
      </c>
      <c r="M32" s="27">
        <v>35</v>
      </c>
      <c r="N32" s="27">
        <v>51</v>
      </c>
      <c r="O32" s="27">
        <v>51</v>
      </c>
      <c r="P32" s="27">
        <v>51</v>
      </c>
      <c r="Q32" s="27">
        <v>35</v>
      </c>
      <c r="R32" s="27">
        <v>21</v>
      </c>
      <c r="S32" s="27">
        <v>25</v>
      </c>
      <c r="T32" s="27">
        <v>28</v>
      </c>
      <c r="U32" s="27">
        <v>43</v>
      </c>
    </row>
    <row r="33" spans="1:21" ht="16.5" customHeight="1">
      <c r="A33" s="7"/>
      <c r="B33" s="7"/>
      <c r="C33" s="7"/>
      <c r="D33" s="7"/>
      <c r="E33" s="7"/>
      <c r="F33" s="7" t="s">
        <v>328</v>
      </c>
      <c r="G33" s="7"/>
      <c r="H33" s="7"/>
      <c r="I33" s="7"/>
      <c r="J33" s="7"/>
      <c r="K33" s="7"/>
      <c r="L33" s="9" t="s">
        <v>139</v>
      </c>
      <c r="M33" s="27">
        <v>41</v>
      </c>
      <c r="N33" s="27">
        <v>54</v>
      </c>
      <c r="O33" s="27">
        <v>55</v>
      </c>
      <c r="P33" s="27">
        <v>56</v>
      </c>
      <c r="Q33" s="27">
        <v>41</v>
      </c>
      <c r="R33" s="27">
        <v>22</v>
      </c>
      <c r="S33" s="27">
        <v>32</v>
      </c>
      <c r="T33" s="27">
        <v>30</v>
      </c>
      <c r="U33" s="27">
        <v>47</v>
      </c>
    </row>
    <row r="34" spans="1:21" ht="16.5" customHeight="1">
      <c r="A34" s="7"/>
      <c r="B34" s="7"/>
      <c r="C34" s="7"/>
      <c r="D34" s="7"/>
      <c r="E34" s="7"/>
      <c r="F34" s="7" t="s">
        <v>329</v>
      </c>
      <c r="G34" s="7"/>
      <c r="H34" s="7"/>
      <c r="I34" s="7"/>
      <c r="J34" s="7"/>
      <c r="K34" s="7"/>
      <c r="L34" s="9" t="s">
        <v>139</v>
      </c>
      <c r="M34" s="27">
        <v>57</v>
      </c>
      <c r="N34" s="27">
        <v>68</v>
      </c>
      <c r="O34" s="27">
        <v>63</v>
      </c>
      <c r="P34" s="27">
        <v>60</v>
      </c>
      <c r="Q34" s="27">
        <v>67</v>
      </c>
      <c r="R34" s="27">
        <v>33</v>
      </c>
      <c r="S34" s="27">
        <v>42</v>
      </c>
      <c r="T34" s="27">
        <v>41</v>
      </c>
      <c r="U34" s="27">
        <v>60</v>
      </c>
    </row>
    <row r="35" spans="1:21" ht="16.5" customHeight="1">
      <c r="A35" s="7"/>
      <c r="B35" s="7"/>
      <c r="C35" s="7"/>
      <c r="D35" s="7"/>
      <c r="E35" s="7"/>
      <c r="F35" s="7" t="s">
        <v>82</v>
      </c>
      <c r="G35" s="7"/>
      <c r="H35" s="7"/>
      <c r="I35" s="7"/>
      <c r="J35" s="7"/>
      <c r="K35" s="7"/>
      <c r="L35" s="9" t="s">
        <v>139</v>
      </c>
      <c r="M35" s="27">
        <v>37</v>
      </c>
      <c r="N35" s="27">
        <v>52</v>
      </c>
      <c r="O35" s="27">
        <v>52</v>
      </c>
      <c r="P35" s="27">
        <v>56</v>
      </c>
      <c r="Q35" s="27">
        <v>40</v>
      </c>
      <c r="R35" s="27">
        <v>24</v>
      </c>
      <c r="S35" s="27">
        <v>30</v>
      </c>
      <c r="T35" s="27">
        <v>29</v>
      </c>
      <c r="U35" s="27">
        <v>46</v>
      </c>
    </row>
    <row r="36" spans="1:21" ht="16.5" customHeight="1">
      <c r="A36" s="7"/>
      <c r="B36" s="7"/>
      <c r="C36" s="7"/>
      <c r="D36" s="7"/>
      <c r="E36" s="7" t="s">
        <v>507</v>
      </c>
      <c r="F36" s="7"/>
      <c r="G36" s="7"/>
      <c r="H36" s="7"/>
      <c r="I36" s="7"/>
      <c r="J36" s="7"/>
      <c r="K36" s="7"/>
      <c r="L36" s="9"/>
      <c r="M36" s="10"/>
      <c r="N36" s="10"/>
      <c r="O36" s="10"/>
      <c r="P36" s="10"/>
      <c r="Q36" s="10"/>
      <c r="R36" s="10"/>
      <c r="S36" s="10"/>
      <c r="T36" s="10"/>
      <c r="U36" s="10"/>
    </row>
    <row r="37" spans="1:21" ht="16.5" customHeight="1">
      <c r="A37" s="7"/>
      <c r="B37" s="7"/>
      <c r="C37" s="7"/>
      <c r="D37" s="7"/>
      <c r="E37" s="7"/>
      <c r="F37" s="7" t="s">
        <v>325</v>
      </c>
      <c r="G37" s="7"/>
      <c r="H37" s="7"/>
      <c r="I37" s="7"/>
      <c r="J37" s="7"/>
      <c r="K37" s="7"/>
      <c r="L37" s="9" t="s">
        <v>139</v>
      </c>
      <c r="M37" s="27">
        <v>44</v>
      </c>
      <c r="N37" s="27">
        <v>47</v>
      </c>
      <c r="O37" s="27">
        <v>43</v>
      </c>
      <c r="P37" s="27">
        <v>57</v>
      </c>
      <c r="Q37" s="27">
        <v>51</v>
      </c>
      <c r="R37" s="27">
        <v>56</v>
      </c>
      <c r="S37" s="27">
        <v>47</v>
      </c>
      <c r="T37" s="27">
        <v>46</v>
      </c>
      <c r="U37" s="27">
        <v>46</v>
      </c>
    </row>
    <row r="38" spans="1:21" ht="16.5" customHeight="1">
      <c r="A38" s="7"/>
      <c r="B38" s="7"/>
      <c r="C38" s="7"/>
      <c r="D38" s="7"/>
      <c r="E38" s="7"/>
      <c r="F38" s="7" t="s">
        <v>326</v>
      </c>
      <c r="G38" s="7"/>
      <c r="H38" s="7"/>
      <c r="I38" s="7"/>
      <c r="J38" s="7"/>
      <c r="K38" s="7"/>
      <c r="L38" s="9" t="s">
        <v>139</v>
      </c>
      <c r="M38" s="27">
        <v>40</v>
      </c>
      <c r="N38" s="27">
        <v>46</v>
      </c>
      <c r="O38" s="27">
        <v>57</v>
      </c>
      <c r="P38" s="27">
        <v>50</v>
      </c>
      <c r="Q38" s="27">
        <v>47</v>
      </c>
      <c r="R38" s="27">
        <v>32</v>
      </c>
      <c r="S38" s="27">
        <v>58</v>
      </c>
      <c r="T38" s="27">
        <v>34</v>
      </c>
      <c r="U38" s="27">
        <v>47</v>
      </c>
    </row>
    <row r="39" spans="1:21" ht="16.5" customHeight="1">
      <c r="A39" s="7"/>
      <c r="B39" s="7"/>
      <c r="C39" s="7"/>
      <c r="D39" s="7"/>
      <c r="E39" s="7"/>
      <c r="F39" s="7" t="s">
        <v>327</v>
      </c>
      <c r="G39" s="7"/>
      <c r="H39" s="7"/>
      <c r="I39" s="7"/>
      <c r="J39" s="7"/>
      <c r="K39" s="7"/>
      <c r="L39" s="9" t="s">
        <v>139</v>
      </c>
      <c r="M39" s="27">
        <v>35</v>
      </c>
      <c r="N39" s="27">
        <v>39</v>
      </c>
      <c r="O39" s="27">
        <v>52</v>
      </c>
      <c r="P39" s="27">
        <v>40</v>
      </c>
      <c r="Q39" s="27">
        <v>30</v>
      </c>
      <c r="R39" s="27">
        <v>23</v>
      </c>
      <c r="S39" s="27">
        <v>39</v>
      </c>
      <c r="T39" s="27">
        <v>32</v>
      </c>
      <c r="U39" s="27">
        <v>41</v>
      </c>
    </row>
    <row r="40" spans="1:21" ht="16.5" customHeight="1">
      <c r="A40" s="7"/>
      <c r="B40" s="7"/>
      <c r="C40" s="7"/>
      <c r="D40" s="7"/>
      <c r="E40" s="7"/>
      <c r="F40" s="7" t="s">
        <v>328</v>
      </c>
      <c r="G40" s="7"/>
      <c r="H40" s="7"/>
      <c r="I40" s="7"/>
      <c r="J40" s="7"/>
      <c r="K40" s="7"/>
      <c r="L40" s="9" t="s">
        <v>139</v>
      </c>
      <c r="M40" s="27">
        <v>41</v>
      </c>
      <c r="N40" s="27">
        <v>42</v>
      </c>
      <c r="O40" s="27">
        <v>55</v>
      </c>
      <c r="P40" s="27">
        <v>44</v>
      </c>
      <c r="Q40" s="27">
        <v>33</v>
      </c>
      <c r="R40" s="27">
        <v>26</v>
      </c>
      <c r="S40" s="27">
        <v>47</v>
      </c>
      <c r="T40" s="27">
        <v>35</v>
      </c>
      <c r="U40" s="27">
        <v>43</v>
      </c>
    </row>
    <row r="41" spans="1:21" ht="16.5" customHeight="1">
      <c r="A41" s="7"/>
      <c r="B41" s="7"/>
      <c r="C41" s="7"/>
      <c r="D41" s="7"/>
      <c r="E41" s="7"/>
      <c r="F41" s="7" t="s">
        <v>329</v>
      </c>
      <c r="G41" s="7"/>
      <c r="H41" s="7"/>
      <c r="I41" s="7"/>
      <c r="J41" s="7"/>
      <c r="K41" s="7"/>
      <c r="L41" s="9" t="s">
        <v>139</v>
      </c>
      <c r="M41" s="27">
        <v>60</v>
      </c>
      <c r="N41" s="27">
        <v>55</v>
      </c>
      <c r="O41" s="27">
        <v>66</v>
      </c>
      <c r="P41" s="27">
        <v>59</v>
      </c>
      <c r="Q41" s="27">
        <v>36</v>
      </c>
      <c r="R41" s="27">
        <v>54</v>
      </c>
      <c r="S41" s="27">
        <v>42</v>
      </c>
      <c r="T41" s="27">
        <v>56</v>
      </c>
      <c r="U41" s="27">
        <v>58</v>
      </c>
    </row>
    <row r="42" spans="1:21" ht="16.5" customHeight="1">
      <c r="A42" s="7"/>
      <c r="B42" s="7"/>
      <c r="C42" s="7"/>
      <c r="D42" s="7"/>
      <c r="E42" s="7"/>
      <c r="F42" s="7" t="s">
        <v>82</v>
      </c>
      <c r="G42" s="7"/>
      <c r="H42" s="7"/>
      <c r="I42" s="7"/>
      <c r="J42" s="7"/>
      <c r="K42" s="7"/>
      <c r="L42" s="9" t="s">
        <v>139</v>
      </c>
      <c r="M42" s="27">
        <v>38</v>
      </c>
      <c r="N42" s="27">
        <v>42</v>
      </c>
      <c r="O42" s="27">
        <v>54</v>
      </c>
      <c r="P42" s="27">
        <v>44</v>
      </c>
      <c r="Q42" s="27">
        <v>36</v>
      </c>
      <c r="R42" s="27">
        <v>27</v>
      </c>
      <c r="S42" s="27">
        <v>45</v>
      </c>
      <c r="T42" s="27">
        <v>33</v>
      </c>
      <c r="U42" s="27">
        <v>43</v>
      </c>
    </row>
    <row r="43" spans="1:21" ht="16.5" customHeight="1">
      <c r="A43" s="7"/>
      <c r="B43" s="7"/>
      <c r="C43" s="7"/>
      <c r="D43" s="7"/>
      <c r="E43" s="7" t="s">
        <v>212</v>
      </c>
      <c r="F43" s="7"/>
      <c r="G43" s="7"/>
      <c r="H43" s="7"/>
      <c r="I43" s="7"/>
      <c r="J43" s="7"/>
      <c r="K43" s="7"/>
      <c r="L43" s="9"/>
      <c r="M43" s="10"/>
      <c r="N43" s="10"/>
      <c r="O43" s="10"/>
      <c r="P43" s="10"/>
      <c r="Q43" s="10"/>
      <c r="R43" s="10"/>
      <c r="S43" s="10"/>
      <c r="T43" s="10"/>
      <c r="U43" s="10"/>
    </row>
    <row r="44" spans="1:21" ht="16.5" customHeight="1">
      <c r="A44" s="7"/>
      <c r="B44" s="7"/>
      <c r="C44" s="7"/>
      <c r="D44" s="7"/>
      <c r="E44" s="7"/>
      <c r="F44" s="7" t="s">
        <v>325</v>
      </c>
      <c r="G44" s="7"/>
      <c r="H44" s="7"/>
      <c r="I44" s="7"/>
      <c r="J44" s="7"/>
      <c r="K44" s="7"/>
      <c r="L44" s="9" t="s">
        <v>139</v>
      </c>
      <c r="M44" s="27">
        <v>47</v>
      </c>
      <c r="N44" s="27">
        <v>53</v>
      </c>
      <c r="O44" s="27">
        <v>55</v>
      </c>
      <c r="P44" s="27">
        <v>66</v>
      </c>
      <c r="Q44" s="27">
        <v>56</v>
      </c>
      <c r="R44" s="27">
        <v>53</v>
      </c>
      <c r="S44" s="27">
        <v>53</v>
      </c>
      <c r="T44" s="27">
        <v>41</v>
      </c>
      <c r="U44" s="27">
        <v>53</v>
      </c>
    </row>
    <row r="45" spans="1:21" ht="16.5" customHeight="1">
      <c r="A45" s="7"/>
      <c r="B45" s="7"/>
      <c r="C45" s="7"/>
      <c r="D45" s="7"/>
      <c r="E45" s="7"/>
      <c r="F45" s="7" t="s">
        <v>326</v>
      </c>
      <c r="G45" s="7"/>
      <c r="H45" s="7"/>
      <c r="I45" s="7"/>
      <c r="J45" s="7"/>
      <c r="K45" s="7"/>
      <c r="L45" s="9" t="s">
        <v>139</v>
      </c>
      <c r="M45" s="27">
        <v>40</v>
      </c>
      <c r="N45" s="27">
        <v>50</v>
      </c>
      <c r="O45" s="27">
        <v>56</v>
      </c>
      <c r="P45" s="27">
        <v>58</v>
      </c>
      <c r="Q45" s="27">
        <v>48</v>
      </c>
      <c r="R45" s="27">
        <v>31</v>
      </c>
      <c r="S45" s="27">
        <v>44</v>
      </c>
      <c r="T45" s="27">
        <v>36</v>
      </c>
      <c r="U45" s="27">
        <v>48</v>
      </c>
    </row>
    <row r="46" spans="1:21" ht="16.5" customHeight="1">
      <c r="A46" s="7"/>
      <c r="B46" s="7"/>
      <c r="C46" s="7"/>
      <c r="D46" s="7"/>
      <c r="E46" s="7"/>
      <c r="F46" s="7" t="s">
        <v>327</v>
      </c>
      <c r="G46" s="7"/>
      <c r="H46" s="7"/>
      <c r="I46" s="7"/>
      <c r="J46" s="7"/>
      <c r="K46" s="7"/>
      <c r="L46" s="9" t="s">
        <v>139</v>
      </c>
      <c r="M46" s="27">
        <v>37</v>
      </c>
      <c r="N46" s="27">
        <v>46</v>
      </c>
      <c r="O46" s="27">
        <v>53</v>
      </c>
      <c r="P46" s="27">
        <v>48</v>
      </c>
      <c r="Q46" s="27">
        <v>39</v>
      </c>
      <c r="R46" s="27">
        <v>24</v>
      </c>
      <c r="S46" s="27">
        <v>30</v>
      </c>
      <c r="T46" s="27">
        <v>34</v>
      </c>
      <c r="U46" s="27">
        <v>44</v>
      </c>
    </row>
    <row r="47" spans="1:21" ht="16.5" customHeight="1">
      <c r="A47" s="7"/>
      <c r="B47" s="7"/>
      <c r="C47" s="7"/>
      <c r="D47" s="7"/>
      <c r="E47" s="7"/>
      <c r="F47" s="7" t="s">
        <v>328</v>
      </c>
      <c r="G47" s="7"/>
      <c r="H47" s="7"/>
      <c r="I47" s="7"/>
      <c r="J47" s="7"/>
      <c r="K47" s="7"/>
      <c r="L47" s="9" t="s">
        <v>139</v>
      </c>
      <c r="M47" s="27">
        <v>43</v>
      </c>
      <c r="N47" s="27">
        <v>50</v>
      </c>
      <c r="O47" s="27">
        <v>56</v>
      </c>
      <c r="P47" s="27">
        <v>52</v>
      </c>
      <c r="Q47" s="27">
        <v>45</v>
      </c>
      <c r="R47" s="27">
        <v>25</v>
      </c>
      <c r="S47" s="27">
        <v>35</v>
      </c>
      <c r="T47" s="27">
        <v>37</v>
      </c>
      <c r="U47" s="27">
        <v>48</v>
      </c>
    </row>
    <row r="48" spans="1:21" ht="16.5" customHeight="1">
      <c r="A48" s="7"/>
      <c r="B48" s="7"/>
      <c r="C48" s="7"/>
      <c r="D48" s="7"/>
      <c r="E48" s="7"/>
      <c r="F48" s="7" t="s">
        <v>329</v>
      </c>
      <c r="G48" s="7"/>
      <c r="H48" s="7"/>
      <c r="I48" s="7"/>
      <c r="J48" s="7"/>
      <c r="K48" s="7"/>
      <c r="L48" s="9" t="s">
        <v>139</v>
      </c>
      <c r="M48" s="27">
        <v>63</v>
      </c>
      <c r="N48" s="27">
        <v>63</v>
      </c>
      <c r="O48" s="27">
        <v>66</v>
      </c>
      <c r="P48" s="27">
        <v>61</v>
      </c>
      <c r="Q48" s="27">
        <v>71</v>
      </c>
      <c r="R48" s="27">
        <v>44</v>
      </c>
      <c r="S48" s="27">
        <v>42</v>
      </c>
      <c r="T48" s="27">
        <v>51</v>
      </c>
      <c r="U48" s="27">
        <v>63</v>
      </c>
    </row>
    <row r="49" spans="1:21" ht="16.5" customHeight="1">
      <c r="A49" s="7"/>
      <c r="B49" s="7"/>
      <c r="C49" s="7"/>
      <c r="D49" s="7"/>
      <c r="E49" s="7"/>
      <c r="F49" s="7" t="s">
        <v>82</v>
      </c>
      <c r="G49" s="7"/>
      <c r="H49" s="7"/>
      <c r="I49" s="7"/>
      <c r="J49" s="7"/>
      <c r="K49" s="7"/>
      <c r="L49" s="9" t="s">
        <v>139</v>
      </c>
      <c r="M49" s="27">
        <v>40</v>
      </c>
      <c r="N49" s="27">
        <v>48</v>
      </c>
      <c r="O49" s="27">
        <v>54</v>
      </c>
      <c r="P49" s="27">
        <v>52</v>
      </c>
      <c r="Q49" s="27">
        <v>43</v>
      </c>
      <c r="R49" s="27">
        <v>27</v>
      </c>
      <c r="S49" s="27">
        <v>35</v>
      </c>
      <c r="T49" s="27">
        <v>36</v>
      </c>
      <c r="U49" s="27">
        <v>46</v>
      </c>
    </row>
    <row r="50" spans="1:21" ht="16.5" customHeight="1">
      <c r="A50" s="7"/>
      <c r="B50" s="7"/>
      <c r="C50" s="7"/>
      <c r="D50" s="7" t="s">
        <v>83</v>
      </c>
      <c r="E50" s="7"/>
      <c r="F50" s="7"/>
      <c r="G50" s="7"/>
      <c r="H50" s="7"/>
      <c r="I50" s="7"/>
      <c r="J50" s="7"/>
      <c r="K50" s="7"/>
      <c r="L50" s="9"/>
      <c r="M50" s="10"/>
      <c r="N50" s="10"/>
      <c r="O50" s="10"/>
      <c r="P50" s="10"/>
      <c r="Q50" s="10"/>
      <c r="R50" s="10"/>
      <c r="S50" s="10"/>
      <c r="T50" s="10"/>
      <c r="U50" s="10"/>
    </row>
    <row r="51" spans="1:21" ht="16.5" customHeight="1">
      <c r="A51" s="7"/>
      <c r="B51" s="7"/>
      <c r="C51" s="7"/>
      <c r="D51" s="7"/>
      <c r="E51" s="7" t="s">
        <v>310</v>
      </c>
      <c r="F51" s="7"/>
      <c r="G51" s="7"/>
      <c r="H51" s="7"/>
      <c r="I51" s="7"/>
      <c r="J51" s="7"/>
      <c r="K51" s="7"/>
      <c r="L51" s="9"/>
      <c r="M51" s="10"/>
      <c r="N51" s="10"/>
      <c r="O51" s="10"/>
      <c r="P51" s="10"/>
      <c r="Q51" s="10"/>
      <c r="R51" s="10"/>
      <c r="S51" s="10"/>
      <c r="T51" s="10"/>
      <c r="U51" s="10"/>
    </row>
    <row r="52" spans="1:21" ht="16.5" customHeight="1">
      <c r="A52" s="7"/>
      <c r="B52" s="7"/>
      <c r="C52" s="7"/>
      <c r="D52" s="7"/>
      <c r="E52" s="7"/>
      <c r="F52" s="7" t="s">
        <v>325</v>
      </c>
      <c r="G52" s="7"/>
      <c r="H52" s="7"/>
      <c r="I52" s="7"/>
      <c r="J52" s="7"/>
      <c r="K52" s="7"/>
      <c r="L52" s="9" t="s">
        <v>139</v>
      </c>
      <c r="M52" s="27">
        <v>48</v>
      </c>
      <c r="N52" s="27">
        <v>59</v>
      </c>
      <c r="O52" s="27">
        <v>62</v>
      </c>
      <c r="P52" s="27">
        <v>70</v>
      </c>
      <c r="Q52" s="27">
        <v>55</v>
      </c>
      <c r="R52" s="27">
        <v>53</v>
      </c>
      <c r="S52" s="27">
        <v>54</v>
      </c>
      <c r="T52" s="27">
        <v>43</v>
      </c>
      <c r="U52" s="27">
        <v>57</v>
      </c>
    </row>
    <row r="53" spans="1:21" ht="16.5" customHeight="1">
      <c r="A53" s="7"/>
      <c r="B53" s="7"/>
      <c r="C53" s="7"/>
      <c r="D53" s="7"/>
      <c r="E53" s="7"/>
      <c r="F53" s="7" t="s">
        <v>326</v>
      </c>
      <c r="G53" s="7"/>
      <c r="H53" s="7"/>
      <c r="I53" s="7"/>
      <c r="J53" s="7"/>
      <c r="K53" s="7"/>
      <c r="L53" s="9" t="s">
        <v>139</v>
      </c>
      <c r="M53" s="27">
        <v>38</v>
      </c>
      <c r="N53" s="27">
        <v>51</v>
      </c>
      <c r="O53" s="27">
        <v>52</v>
      </c>
      <c r="P53" s="27">
        <v>59</v>
      </c>
      <c r="Q53" s="27">
        <v>41</v>
      </c>
      <c r="R53" s="27">
        <v>31</v>
      </c>
      <c r="S53" s="27">
        <v>35</v>
      </c>
      <c r="T53" s="27">
        <v>31</v>
      </c>
      <c r="U53" s="27">
        <v>46</v>
      </c>
    </row>
    <row r="54" spans="1:21" ht="16.5" customHeight="1">
      <c r="A54" s="7"/>
      <c r="B54" s="7"/>
      <c r="C54" s="7"/>
      <c r="D54" s="7"/>
      <c r="E54" s="7"/>
      <c r="F54" s="7" t="s">
        <v>327</v>
      </c>
      <c r="G54" s="7"/>
      <c r="H54" s="7"/>
      <c r="I54" s="7"/>
      <c r="J54" s="7"/>
      <c r="K54" s="7"/>
      <c r="L54" s="9" t="s">
        <v>139</v>
      </c>
      <c r="M54" s="27">
        <v>34</v>
      </c>
      <c r="N54" s="27">
        <v>54</v>
      </c>
      <c r="O54" s="27">
        <v>50</v>
      </c>
      <c r="P54" s="27">
        <v>49</v>
      </c>
      <c r="Q54" s="27">
        <v>33</v>
      </c>
      <c r="R54" s="27">
        <v>20</v>
      </c>
      <c r="S54" s="27">
        <v>26</v>
      </c>
      <c r="T54" s="27">
        <v>29</v>
      </c>
      <c r="U54" s="27">
        <v>43</v>
      </c>
    </row>
    <row r="55" spans="1:21" ht="16.5" customHeight="1">
      <c r="A55" s="7"/>
      <c r="B55" s="7"/>
      <c r="C55" s="7"/>
      <c r="D55" s="7"/>
      <c r="E55" s="7"/>
      <c r="F55" s="7" t="s">
        <v>328</v>
      </c>
      <c r="G55" s="7"/>
      <c r="H55" s="7"/>
      <c r="I55" s="7"/>
      <c r="J55" s="7"/>
      <c r="K55" s="7"/>
      <c r="L55" s="9" t="s">
        <v>139</v>
      </c>
      <c r="M55" s="27">
        <v>40</v>
      </c>
      <c r="N55" s="27">
        <v>56</v>
      </c>
      <c r="O55" s="27">
        <v>54</v>
      </c>
      <c r="P55" s="27">
        <v>53</v>
      </c>
      <c r="Q55" s="27">
        <v>40</v>
      </c>
      <c r="R55" s="27">
        <v>20</v>
      </c>
      <c r="S55" s="27">
        <v>32</v>
      </c>
      <c r="T55" s="27">
        <v>30</v>
      </c>
      <c r="U55" s="27">
        <v>47</v>
      </c>
    </row>
    <row r="56" spans="1:21" ht="16.5" customHeight="1">
      <c r="A56" s="7"/>
      <c r="B56" s="7"/>
      <c r="C56" s="7"/>
      <c r="D56" s="7"/>
      <c r="E56" s="7"/>
      <c r="F56" s="7" t="s">
        <v>329</v>
      </c>
      <c r="G56" s="7"/>
      <c r="H56" s="7"/>
      <c r="I56" s="7"/>
      <c r="J56" s="7"/>
      <c r="K56" s="7"/>
      <c r="L56" s="9" t="s">
        <v>139</v>
      </c>
      <c r="M56" s="27">
        <v>58</v>
      </c>
      <c r="N56" s="27">
        <v>67</v>
      </c>
      <c r="O56" s="27">
        <v>67</v>
      </c>
      <c r="P56" s="27">
        <v>56</v>
      </c>
      <c r="Q56" s="27">
        <v>63</v>
      </c>
      <c r="R56" s="27">
        <v>25</v>
      </c>
      <c r="S56" s="27">
        <v>40</v>
      </c>
      <c r="T56" s="27">
        <v>35</v>
      </c>
      <c r="U56" s="27">
        <v>60</v>
      </c>
    </row>
    <row r="57" spans="1:21" ht="16.5" customHeight="1">
      <c r="A57" s="7"/>
      <c r="B57" s="7"/>
      <c r="C57" s="7"/>
      <c r="D57" s="7"/>
      <c r="E57" s="7"/>
      <c r="F57" s="7" t="s">
        <v>82</v>
      </c>
      <c r="G57" s="7"/>
      <c r="H57" s="7"/>
      <c r="I57" s="7"/>
      <c r="J57" s="7"/>
      <c r="K57" s="7"/>
      <c r="L57" s="9" t="s">
        <v>139</v>
      </c>
      <c r="M57" s="27">
        <v>37</v>
      </c>
      <c r="N57" s="27">
        <v>54</v>
      </c>
      <c r="O57" s="27">
        <v>52</v>
      </c>
      <c r="P57" s="27">
        <v>53</v>
      </c>
      <c r="Q57" s="27">
        <v>38</v>
      </c>
      <c r="R57" s="27">
        <v>23</v>
      </c>
      <c r="S57" s="27">
        <v>30</v>
      </c>
      <c r="T57" s="27">
        <v>30</v>
      </c>
      <c r="U57" s="27">
        <v>45</v>
      </c>
    </row>
    <row r="58" spans="1:21" ht="16.5" customHeight="1">
      <c r="A58" s="7"/>
      <c r="B58" s="7"/>
      <c r="C58" s="7"/>
      <c r="D58" s="7"/>
      <c r="E58" s="7" t="s">
        <v>507</v>
      </c>
      <c r="F58" s="7"/>
      <c r="G58" s="7"/>
      <c r="H58" s="7"/>
      <c r="I58" s="7"/>
      <c r="J58" s="7"/>
      <c r="K58" s="7"/>
      <c r="L58" s="9"/>
      <c r="M58" s="10"/>
      <c r="N58" s="10"/>
      <c r="O58" s="10"/>
      <c r="P58" s="10"/>
      <c r="Q58" s="10"/>
      <c r="R58" s="10"/>
      <c r="S58" s="10"/>
      <c r="T58" s="10"/>
      <c r="U58" s="10"/>
    </row>
    <row r="59" spans="1:21" ht="16.5" customHeight="1">
      <c r="A59" s="7"/>
      <c r="B59" s="7"/>
      <c r="C59" s="7"/>
      <c r="D59" s="7"/>
      <c r="E59" s="7"/>
      <c r="F59" s="7" t="s">
        <v>325</v>
      </c>
      <c r="G59" s="7"/>
      <c r="H59" s="7"/>
      <c r="I59" s="7"/>
      <c r="J59" s="7"/>
      <c r="K59" s="7"/>
      <c r="L59" s="9" t="s">
        <v>139</v>
      </c>
      <c r="M59" s="27">
        <v>44</v>
      </c>
      <c r="N59" s="27">
        <v>49</v>
      </c>
      <c r="O59" s="27">
        <v>44</v>
      </c>
      <c r="P59" s="27">
        <v>56</v>
      </c>
      <c r="Q59" s="27">
        <v>49</v>
      </c>
      <c r="R59" s="27">
        <v>51</v>
      </c>
      <c r="S59" s="27">
        <v>33</v>
      </c>
      <c r="T59" s="27">
        <v>48</v>
      </c>
      <c r="U59" s="27">
        <v>47</v>
      </c>
    </row>
    <row r="60" spans="1:21" ht="16.5" customHeight="1">
      <c r="A60" s="7"/>
      <c r="B60" s="7"/>
      <c r="C60" s="7"/>
      <c r="D60" s="7"/>
      <c r="E60" s="7"/>
      <c r="F60" s="7" t="s">
        <v>326</v>
      </c>
      <c r="G60" s="7"/>
      <c r="H60" s="7"/>
      <c r="I60" s="7"/>
      <c r="J60" s="7"/>
      <c r="K60" s="7"/>
      <c r="L60" s="9" t="s">
        <v>139</v>
      </c>
      <c r="M60" s="27">
        <v>41</v>
      </c>
      <c r="N60" s="27">
        <v>51</v>
      </c>
      <c r="O60" s="27">
        <v>57</v>
      </c>
      <c r="P60" s="27">
        <v>53</v>
      </c>
      <c r="Q60" s="27">
        <v>44</v>
      </c>
      <c r="R60" s="27">
        <v>32</v>
      </c>
      <c r="S60" s="27">
        <v>58</v>
      </c>
      <c r="T60" s="27">
        <v>34</v>
      </c>
      <c r="U60" s="27">
        <v>49</v>
      </c>
    </row>
    <row r="61" spans="1:21" ht="16.5" customHeight="1">
      <c r="A61" s="7"/>
      <c r="B61" s="7"/>
      <c r="C61" s="7"/>
      <c r="D61" s="7"/>
      <c r="E61" s="7"/>
      <c r="F61" s="7" t="s">
        <v>327</v>
      </c>
      <c r="G61" s="7"/>
      <c r="H61" s="7"/>
      <c r="I61" s="7"/>
      <c r="J61" s="7"/>
      <c r="K61" s="7"/>
      <c r="L61" s="9" t="s">
        <v>139</v>
      </c>
      <c r="M61" s="27">
        <v>35</v>
      </c>
      <c r="N61" s="27">
        <v>44</v>
      </c>
      <c r="O61" s="27">
        <v>52</v>
      </c>
      <c r="P61" s="27">
        <v>38</v>
      </c>
      <c r="Q61" s="27">
        <v>27</v>
      </c>
      <c r="R61" s="27">
        <v>26</v>
      </c>
      <c r="S61" s="27">
        <v>39</v>
      </c>
      <c r="T61" s="27">
        <v>31</v>
      </c>
      <c r="U61" s="27">
        <v>42</v>
      </c>
    </row>
    <row r="62" spans="1:21" ht="16.5" customHeight="1">
      <c r="A62" s="7"/>
      <c r="B62" s="7"/>
      <c r="C62" s="7"/>
      <c r="D62" s="7"/>
      <c r="E62" s="7"/>
      <c r="F62" s="7" t="s">
        <v>328</v>
      </c>
      <c r="G62" s="7"/>
      <c r="H62" s="7"/>
      <c r="I62" s="7"/>
      <c r="J62" s="7"/>
      <c r="K62" s="7"/>
      <c r="L62" s="9" t="s">
        <v>139</v>
      </c>
      <c r="M62" s="27">
        <v>42</v>
      </c>
      <c r="N62" s="27">
        <v>47</v>
      </c>
      <c r="O62" s="27">
        <v>54</v>
      </c>
      <c r="P62" s="27">
        <v>41</v>
      </c>
      <c r="Q62" s="27">
        <v>30</v>
      </c>
      <c r="R62" s="27">
        <v>29</v>
      </c>
      <c r="S62" s="27">
        <v>47</v>
      </c>
      <c r="T62" s="27">
        <v>33</v>
      </c>
      <c r="U62" s="27">
        <v>44</v>
      </c>
    </row>
    <row r="63" spans="1:21" ht="16.5" customHeight="1">
      <c r="A63" s="7"/>
      <c r="B63" s="7"/>
      <c r="C63" s="7"/>
      <c r="D63" s="7"/>
      <c r="E63" s="7"/>
      <c r="F63" s="7" t="s">
        <v>329</v>
      </c>
      <c r="G63" s="7"/>
      <c r="H63" s="7"/>
      <c r="I63" s="7"/>
      <c r="J63" s="7"/>
      <c r="K63" s="7"/>
      <c r="L63" s="9" t="s">
        <v>139</v>
      </c>
      <c r="M63" s="27">
        <v>61</v>
      </c>
      <c r="N63" s="27">
        <v>60</v>
      </c>
      <c r="O63" s="27">
        <v>60</v>
      </c>
      <c r="P63" s="27">
        <v>49</v>
      </c>
      <c r="Q63" s="27">
        <v>33</v>
      </c>
      <c r="R63" s="27">
        <v>56</v>
      </c>
      <c r="S63" s="27">
        <v>64</v>
      </c>
      <c r="T63" s="27">
        <v>50</v>
      </c>
      <c r="U63" s="27">
        <v>59</v>
      </c>
    </row>
    <row r="64" spans="1:21" ht="16.5" customHeight="1">
      <c r="A64" s="7"/>
      <c r="B64" s="7"/>
      <c r="C64" s="7"/>
      <c r="D64" s="7"/>
      <c r="E64" s="7"/>
      <c r="F64" s="7" t="s">
        <v>82</v>
      </c>
      <c r="G64" s="7"/>
      <c r="H64" s="7"/>
      <c r="I64" s="7"/>
      <c r="J64" s="7"/>
      <c r="K64" s="7"/>
      <c r="L64" s="9" t="s">
        <v>139</v>
      </c>
      <c r="M64" s="27">
        <v>39</v>
      </c>
      <c r="N64" s="27">
        <v>47</v>
      </c>
      <c r="O64" s="27">
        <v>54</v>
      </c>
      <c r="P64" s="27">
        <v>43</v>
      </c>
      <c r="Q64" s="27">
        <v>33</v>
      </c>
      <c r="R64" s="27">
        <v>29</v>
      </c>
      <c r="S64" s="27">
        <v>44</v>
      </c>
      <c r="T64" s="27">
        <v>32</v>
      </c>
      <c r="U64" s="27">
        <v>44</v>
      </c>
    </row>
    <row r="65" spans="1:21" ht="16.5" customHeight="1">
      <c r="A65" s="7"/>
      <c r="B65" s="7"/>
      <c r="C65" s="7"/>
      <c r="D65" s="7"/>
      <c r="E65" s="7" t="s">
        <v>212</v>
      </c>
      <c r="F65" s="7"/>
      <c r="G65" s="7"/>
      <c r="H65" s="7"/>
      <c r="I65" s="7"/>
      <c r="J65" s="7"/>
      <c r="K65" s="7"/>
      <c r="L65" s="9"/>
      <c r="M65" s="10"/>
      <c r="N65" s="10"/>
      <c r="O65" s="10"/>
      <c r="P65" s="10"/>
      <c r="Q65" s="10"/>
      <c r="R65" s="10"/>
      <c r="S65" s="10"/>
      <c r="T65" s="10"/>
      <c r="U65" s="10"/>
    </row>
    <row r="66" spans="1:21" ht="16.5" customHeight="1">
      <c r="A66" s="7"/>
      <c r="B66" s="7"/>
      <c r="C66" s="7"/>
      <c r="D66" s="7"/>
      <c r="E66" s="7"/>
      <c r="F66" s="7" t="s">
        <v>325</v>
      </c>
      <c r="G66" s="7"/>
      <c r="H66" s="7"/>
      <c r="I66" s="7"/>
      <c r="J66" s="7"/>
      <c r="K66" s="7"/>
      <c r="L66" s="9" t="s">
        <v>139</v>
      </c>
      <c r="M66" s="27">
        <v>47</v>
      </c>
      <c r="N66" s="27">
        <v>55</v>
      </c>
      <c r="O66" s="27">
        <v>54</v>
      </c>
      <c r="P66" s="27">
        <v>66</v>
      </c>
      <c r="Q66" s="27">
        <v>54</v>
      </c>
      <c r="R66" s="27">
        <v>52</v>
      </c>
      <c r="S66" s="27">
        <v>50</v>
      </c>
      <c r="T66" s="27">
        <v>42</v>
      </c>
      <c r="U66" s="27">
        <v>53</v>
      </c>
    </row>
    <row r="67" spans="1:21" ht="16.5" customHeight="1">
      <c r="A67" s="7"/>
      <c r="B67" s="7"/>
      <c r="C67" s="7"/>
      <c r="D67" s="7"/>
      <c r="E67" s="7"/>
      <c r="F67" s="7" t="s">
        <v>326</v>
      </c>
      <c r="G67" s="7"/>
      <c r="H67" s="7"/>
      <c r="I67" s="7"/>
      <c r="J67" s="7"/>
      <c r="K67" s="7"/>
      <c r="L67" s="9" t="s">
        <v>139</v>
      </c>
      <c r="M67" s="27">
        <v>42</v>
      </c>
      <c r="N67" s="27">
        <v>52</v>
      </c>
      <c r="O67" s="27">
        <v>55</v>
      </c>
      <c r="P67" s="27">
        <v>57</v>
      </c>
      <c r="Q67" s="27">
        <v>45</v>
      </c>
      <c r="R67" s="27">
        <v>33</v>
      </c>
      <c r="S67" s="27">
        <v>42</v>
      </c>
      <c r="T67" s="27">
        <v>36</v>
      </c>
      <c r="U67" s="27">
        <v>49</v>
      </c>
    </row>
    <row r="68" spans="1:21" ht="16.5" customHeight="1">
      <c r="A68" s="7"/>
      <c r="B68" s="7"/>
      <c r="C68" s="7"/>
      <c r="D68" s="7"/>
      <c r="E68" s="7"/>
      <c r="F68" s="7" t="s">
        <v>327</v>
      </c>
      <c r="G68" s="7"/>
      <c r="H68" s="7"/>
      <c r="I68" s="7"/>
      <c r="J68" s="7"/>
      <c r="K68" s="7"/>
      <c r="L68" s="9" t="s">
        <v>139</v>
      </c>
      <c r="M68" s="27">
        <v>38</v>
      </c>
      <c r="N68" s="27">
        <v>50</v>
      </c>
      <c r="O68" s="27">
        <v>52</v>
      </c>
      <c r="P68" s="27">
        <v>47</v>
      </c>
      <c r="Q68" s="27">
        <v>35</v>
      </c>
      <c r="R68" s="27">
        <v>25</v>
      </c>
      <c r="S68" s="27">
        <v>31</v>
      </c>
      <c r="T68" s="27">
        <v>34</v>
      </c>
      <c r="U68" s="27">
        <v>44</v>
      </c>
    </row>
    <row r="69" spans="1:21" ht="16.5" customHeight="1">
      <c r="A69" s="7"/>
      <c r="B69" s="7"/>
      <c r="C69" s="7"/>
      <c r="D69" s="7"/>
      <c r="E69" s="7"/>
      <c r="F69" s="7" t="s">
        <v>328</v>
      </c>
      <c r="G69" s="7"/>
      <c r="H69" s="7"/>
      <c r="I69" s="7"/>
      <c r="J69" s="7"/>
      <c r="K69" s="7"/>
      <c r="L69" s="9" t="s">
        <v>139</v>
      </c>
      <c r="M69" s="27">
        <v>44</v>
      </c>
      <c r="N69" s="27">
        <v>52</v>
      </c>
      <c r="O69" s="27">
        <v>55</v>
      </c>
      <c r="P69" s="27">
        <v>50</v>
      </c>
      <c r="Q69" s="27">
        <v>43</v>
      </c>
      <c r="R69" s="27">
        <v>26</v>
      </c>
      <c r="S69" s="27">
        <v>35</v>
      </c>
      <c r="T69" s="27">
        <v>37</v>
      </c>
      <c r="U69" s="27">
        <v>48</v>
      </c>
    </row>
    <row r="70" spans="1:21" ht="16.5" customHeight="1">
      <c r="A70" s="7"/>
      <c r="B70" s="7"/>
      <c r="C70" s="7"/>
      <c r="D70" s="7"/>
      <c r="E70" s="7"/>
      <c r="F70" s="7" t="s">
        <v>329</v>
      </c>
      <c r="G70" s="7"/>
      <c r="H70" s="7"/>
      <c r="I70" s="7"/>
      <c r="J70" s="7"/>
      <c r="K70" s="7"/>
      <c r="L70" s="9" t="s">
        <v>139</v>
      </c>
      <c r="M70" s="27">
        <v>64</v>
      </c>
      <c r="N70" s="27">
        <v>65</v>
      </c>
      <c r="O70" s="27">
        <v>66</v>
      </c>
      <c r="P70" s="27">
        <v>59</v>
      </c>
      <c r="Q70" s="27">
        <v>61</v>
      </c>
      <c r="R70" s="27">
        <v>39</v>
      </c>
      <c r="S70" s="27">
        <v>43</v>
      </c>
      <c r="T70" s="27">
        <v>46</v>
      </c>
      <c r="U70" s="27">
        <v>62</v>
      </c>
    </row>
    <row r="71" spans="1:21" ht="16.5" customHeight="1">
      <c r="A71" s="7"/>
      <c r="B71" s="7"/>
      <c r="C71" s="7"/>
      <c r="D71" s="7"/>
      <c r="E71" s="7"/>
      <c r="F71" s="7" t="s">
        <v>82</v>
      </c>
      <c r="G71" s="7"/>
      <c r="H71" s="7"/>
      <c r="I71" s="7"/>
      <c r="J71" s="7"/>
      <c r="K71" s="7"/>
      <c r="L71" s="9" t="s">
        <v>139</v>
      </c>
      <c r="M71" s="27">
        <v>41</v>
      </c>
      <c r="N71" s="27">
        <v>51</v>
      </c>
      <c r="O71" s="27">
        <v>53</v>
      </c>
      <c r="P71" s="27">
        <v>51</v>
      </c>
      <c r="Q71" s="27">
        <v>40</v>
      </c>
      <c r="R71" s="27">
        <v>27</v>
      </c>
      <c r="S71" s="27">
        <v>35</v>
      </c>
      <c r="T71" s="27">
        <v>35</v>
      </c>
      <c r="U71" s="27">
        <v>47</v>
      </c>
    </row>
    <row r="72" spans="1:21" ht="16.5" customHeight="1">
      <c r="A72" s="7"/>
      <c r="B72" s="7"/>
      <c r="C72" s="7"/>
      <c r="D72" s="7" t="s">
        <v>84</v>
      </c>
      <c r="E72" s="7"/>
      <c r="F72" s="7"/>
      <c r="G72" s="7"/>
      <c r="H72" s="7"/>
      <c r="I72" s="7"/>
      <c r="J72" s="7"/>
      <c r="K72" s="7"/>
      <c r="L72" s="9"/>
      <c r="M72" s="10"/>
      <c r="N72" s="10"/>
      <c r="O72" s="10"/>
      <c r="P72" s="10"/>
      <c r="Q72" s="10"/>
      <c r="R72" s="10"/>
      <c r="S72" s="10"/>
      <c r="T72" s="10"/>
      <c r="U72" s="10"/>
    </row>
    <row r="73" spans="1:21" ht="16.5" customHeight="1">
      <c r="A73" s="7"/>
      <c r="B73" s="7"/>
      <c r="C73" s="7"/>
      <c r="D73" s="7"/>
      <c r="E73" s="7" t="s">
        <v>310</v>
      </c>
      <c r="F73" s="7"/>
      <c r="G73" s="7"/>
      <c r="H73" s="7"/>
      <c r="I73" s="7"/>
      <c r="J73" s="7"/>
      <c r="K73" s="7"/>
      <c r="L73" s="9"/>
      <c r="M73" s="10"/>
      <c r="N73" s="10"/>
      <c r="O73" s="10"/>
      <c r="P73" s="10"/>
      <c r="Q73" s="10"/>
      <c r="R73" s="10"/>
      <c r="S73" s="10"/>
      <c r="T73" s="10"/>
      <c r="U73" s="10"/>
    </row>
    <row r="74" spans="1:21" ht="16.5" customHeight="1">
      <c r="A74" s="7"/>
      <c r="B74" s="7"/>
      <c r="C74" s="7"/>
      <c r="D74" s="7"/>
      <c r="E74" s="7"/>
      <c r="F74" s="7" t="s">
        <v>325</v>
      </c>
      <c r="G74" s="7"/>
      <c r="H74" s="7"/>
      <c r="I74" s="7"/>
      <c r="J74" s="7"/>
      <c r="K74" s="7"/>
      <c r="L74" s="9" t="s">
        <v>139</v>
      </c>
      <c r="M74" s="27">
        <v>50</v>
      </c>
      <c r="N74" s="27">
        <v>61</v>
      </c>
      <c r="O74" s="27">
        <v>63</v>
      </c>
      <c r="P74" s="27">
        <v>71</v>
      </c>
      <c r="Q74" s="27">
        <v>56</v>
      </c>
      <c r="R74" s="27">
        <v>53</v>
      </c>
      <c r="S74" s="27">
        <v>60</v>
      </c>
      <c r="T74" s="27">
        <v>47</v>
      </c>
      <c r="U74" s="27">
        <v>58</v>
      </c>
    </row>
    <row r="75" spans="1:21" ht="16.5" customHeight="1">
      <c r="A75" s="7"/>
      <c r="B75" s="7"/>
      <c r="C75" s="7"/>
      <c r="D75" s="7"/>
      <c r="E75" s="7"/>
      <c r="F75" s="7" t="s">
        <v>326</v>
      </c>
      <c r="G75" s="7"/>
      <c r="H75" s="7"/>
      <c r="I75" s="7"/>
      <c r="J75" s="7"/>
      <c r="K75" s="7"/>
      <c r="L75" s="9" t="s">
        <v>139</v>
      </c>
      <c r="M75" s="27">
        <v>40</v>
      </c>
      <c r="N75" s="27">
        <v>52</v>
      </c>
      <c r="O75" s="27">
        <v>52</v>
      </c>
      <c r="P75" s="27">
        <v>61</v>
      </c>
      <c r="Q75" s="27">
        <v>42</v>
      </c>
      <c r="R75" s="27">
        <v>32</v>
      </c>
      <c r="S75" s="27">
        <v>44</v>
      </c>
      <c r="T75" s="27">
        <v>31</v>
      </c>
      <c r="U75" s="27">
        <v>47</v>
      </c>
    </row>
    <row r="76" spans="1:21" ht="16.5" customHeight="1">
      <c r="A76" s="7"/>
      <c r="B76" s="7"/>
      <c r="C76" s="7"/>
      <c r="D76" s="7"/>
      <c r="E76" s="7"/>
      <c r="F76" s="7" t="s">
        <v>327</v>
      </c>
      <c r="G76" s="7"/>
      <c r="H76" s="7"/>
      <c r="I76" s="7"/>
      <c r="J76" s="7"/>
      <c r="K76" s="7"/>
      <c r="L76" s="9" t="s">
        <v>139</v>
      </c>
      <c r="M76" s="27">
        <v>38</v>
      </c>
      <c r="N76" s="27">
        <v>55</v>
      </c>
      <c r="O76" s="27">
        <v>52</v>
      </c>
      <c r="P76" s="27">
        <v>52</v>
      </c>
      <c r="Q76" s="27">
        <v>32</v>
      </c>
      <c r="R76" s="27">
        <v>21</v>
      </c>
      <c r="S76" s="27">
        <v>29</v>
      </c>
      <c r="T76" s="27">
        <v>28</v>
      </c>
      <c r="U76" s="27">
        <v>45</v>
      </c>
    </row>
    <row r="77" spans="1:21" ht="16.5" customHeight="1">
      <c r="A77" s="7"/>
      <c r="B77" s="7"/>
      <c r="C77" s="7"/>
      <c r="D77" s="7"/>
      <c r="E77" s="7"/>
      <c r="F77" s="7" t="s">
        <v>328</v>
      </c>
      <c r="G77" s="7"/>
      <c r="H77" s="7"/>
      <c r="I77" s="7"/>
      <c r="J77" s="7"/>
      <c r="K77" s="7"/>
      <c r="L77" s="9" t="s">
        <v>139</v>
      </c>
      <c r="M77" s="27">
        <v>43</v>
      </c>
      <c r="N77" s="27">
        <v>59</v>
      </c>
      <c r="O77" s="27">
        <v>55</v>
      </c>
      <c r="P77" s="27">
        <v>55</v>
      </c>
      <c r="Q77" s="27">
        <v>38</v>
      </c>
      <c r="R77" s="27">
        <v>24</v>
      </c>
      <c r="S77" s="27">
        <v>36</v>
      </c>
      <c r="T77" s="27">
        <v>31</v>
      </c>
      <c r="U77" s="27">
        <v>49</v>
      </c>
    </row>
    <row r="78" spans="1:21" ht="16.5" customHeight="1">
      <c r="A78" s="7"/>
      <c r="B78" s="7"/>
      <c r="C78" s="7"/>
      <c r="D78" s="7"/>
      <c r="E78" s="7"/>
      <c r="F78" s="7" t="s">
        <v>329</v>
      </c>
      <c r="G78" s="7"/>
      <c r="H78" s="7"/>
      <c r="I78" s="7"/>
      <c r="J78" s="7"/>
      <c r="K78" s="7"/>
      <c r="L78" s="9" t="s">
        <v>139</v>
      </c>
      <c r="M78" s="27">
        <v>61</v>
      </c>
      <c r="N78" s="27">
        <v>69</v>
      </c>
      <c r="O78" s="27">
        <v>68</v>
      </c>
      <c r="P78" s="27">
        <v>58</v>
      </c>
      <c r="Q78" s="27">
        <v>62</v>
      </c>
      <c r="R78" s="27">
        <v>34</v>
      </c>
      <c r="S78" s="27">
        <v>42</v>
      </c>
      <c r="T78" s="27">
        <v>42</v>
      </c>
      <c r="U78" s="27">
        <v>61</v>
      </c>
    </row>
    <row r="79" spans="1:21" ht="16.5" customHeight="1">
      <c r="A79" s="7"/>
      <c r="B79" s="7"/>
      <c r="C79" s="7"/>
      <c r="D79" s="7"/>
      <c r="E79" s="7"/>
      <c r="F79" s="7" t="s">
        <v>82</v>
      </c>
      <c r="G79" s="7"/>
      <c r="H79" s="7"/>
      <c r="I79" s="7"/>
      <c r="J79" s="7"/>
      <c r="K79" s="7"/>
      <c r="L79" s="9" t="s">
        <v>139</v>
      </c>
      <c r="M79" s="27">
        <v>40</v>
      </c>
      <c r="N79" s="27">
        <v>56</v>
      </c>
      <c r="O79" s="27">
        <v>53</v>
      </c>
      <c r="P79" s="27">
        <v>56</v>
      </c>
      <c r="Q79" s="27">
        <v>37</v>
      </c>
      <c r="R79" s="27">
        <v>25</v>
      </c>
      <c r="S79" s="27">
        <v>35</v>
      </c>
      <c r="T79" s="27">
        <v>30</v>
      </c>
      <c r="U79" s="27">
        <v>47</v>
      </c>
    </row>
    <row r="80" spans="1:21" ht="16.5" customHeight="1">
      <c r="A80" s="7"/>
      <c r="B80" s="7"/>
      <c r="C80" s="7"/>
      <c r="D80" s="7"/>
      <c r="E80" s="7" t="s">
        <v>507</v>
      </c>
      <c r="F80" s="7"/>
      <c r="G80" s="7"/>
      <c r="H80" s="7"/>
      <c r="I80" s="7"/>
      <c r="J80" s="7"/>
      <c r="K80" s="7"/>
      <c r="L80" s="9"/>
      <c r="M80" s="10"/>
      <c r="N80" s="10"/>
      <c r="O80" s="10"/>
      <c r="P80" s="10"/>
      <c r="Q80" s="10"/>
      <c r="R80" s="10"/>
      <c r="S80" s="10"/>
      <c r="T80" s="10"/>
      <c r="U80" s="10"/>
    </row>
    <row r="81" spans="1:21" ht="16.5" customHeight="1">
      <c r="A81" s="7"/>
      <c r="B81" s="7"/>
      <c r="C81" s="7"/>
      <c r="D81" s="7"/>
      <c r="E81" s="7"/>
      <c r="F81" s="7" t="s">
        <v>325</v>
      </c>
      <c r="G81" s="7"/>
      <c r="H81" s="7"/>
      <c r="I81" s="7"/>
      <c r="J81" s="7"/>
      <c r="K81" s="7"/>
      <c r="L81" s="9" t="s">
        <v>139</v>
      </c>
      <c r="M81" s="27">
        <v>46</v>
      </c>
      <c r="N81" s="27">
        <v>50</v>
      </c>
      <c r="O81" s="27">
        <v>45</v>
      </c>
      <c r="P81" s="27">
        <v>65</v>
      </c>
      <c r="Q81" s="27">
        <v>51</v>
      </c>
      <c r="R81" s="27">
        <v>47</v>
      </c>
      <c r="S81" s="27">
        <v>62</v>
      </c>
      <c r="T81" s="27">
        <v>43</v>
      </c>
      <c r="U81" s="27">
        <v>48</v>
      </c>
    </row>
    <row r="82" spans="1:21" ht="16.5" customHeight="1">
      <c r="A82" s="7"/>
      <c r="B82" s="7"/>
      <c r="C82" s="7"/>
      <c r="D82" s="7"/>
      <c r="E82" s="7"/>
      <c r="F82" s="7" t="s">
        <v>326</v>
      </c>
      <c r="G82" s="7"/>
      <c r="H82" s="7"/>
      <c r="I82" s="7"/>
      <c r="J82" s="7"/>
      <c r="K82" s="7"/>
      <c r="L82" s="9" t="s">
        <v>139</v>
      </c>
      <c r="M82" s="27">
        <v>43</v>
      </c>
      <c r="N82" s="27">
        <v>51</v>
      </c>
      <c r="O82" s="27">
        <v>56</v>
      </c>
      <c r="P82" s="27">
        <v>58</v>
      </c>
      <c r="Q82" s="27">
        <v>41</v>
      </c>
      <c r="R82" s="27">
        <v>31</v>
      </c>
      <c r="S82" s="27">
        <v>65</v>
      </c>
      <c r="T82" s="27">
        <v>30</v>
      </c>
      <c r="U82" s="27">
        <v>49</v>
      </c>
    </row>
    <row r="83" spans="1:21" ht="16.5" customHeight="1">
      <c r="A83" s="7"/>
      <c r="B83" s="7"/>
      <c r="C83" s="7"/>
      <c r="D83" s="7"/>
      <c r="E83" s="7"/>
      <c r="F83" s="7" t="s">
        <v>327</v>
      </c>
      <c r="G83" s="7"/>
      <c r="H83" s="7"/>
      <c r="I83" s="7"/>
      <c r="J83" s="7"/>
      <c r="K83" s="7"/>
      <c r="L83" s="9" t="s">
        <v>139</v>
      </c>
      <c r="M83" s="27">
        <v>38</v>
      </c>
      <c r="N83" s="27">
        <v>45</v>
      </c>
      <c r="O83" s="27">
        <v>54</v>
      </c>
      <c r="P83" s="27">
        <v>44</v>
      </c>
      <c r="Q83" s="27">
        <v>26</v>
      </c>
      <c r="R83" s="27">
        <v>26</v>
      </c>
      <c r="S83" s="27">
        <v>48</v>
      </c>
      <c r="T83" s="27">
        <v>28</v>
      </c>
      <c r="U83" s="27">
        <v>44</v>
      </c>
    </row>
    <row r="84" spans="1:21" ht="16.5" customHeight="1">
      <c r="A84" s="7"/>
      <c r="B84" s="7"/>
      <c r="C84" s="7"/>
      <c r="D84" s="7"/>
      <c r="E84" s="7"/>
      <c r="F84" s="7" t="s">
        <v>328</v>
      </c>
      <c r="G84" s="7"/>
      <c r="H84" s="7"/>
      <c r="I84" s="7"/>
      <c r="J84" s="7"/>
      <c r="K84" s="7"/>
      <c r="L84" s="9" t="s">
        <v>139</v>
      </c>
      <c r="M84" s="27">
        <v>43</v>
      </c>
      <c r="N84" s="27">
        <v>50</v>
      </c>
      <c r="O84" s="27">
        <v>57</v>
      </c>
      <c r="P84" s="27">
        <v>49</v>
      </c>
      <c r="Q84" s="27">
        <v>28</v>
      </c>
      <c r="R84" s="27">
        <v>30</v>
      </c>
      <c r="S84" s="27">
        <v>55</v>
      </c>
      <c r="T84" s="27">
        <v>26</v>
      </c>
      <c r="U84" s="27">
        <v>47</v>
      </c>
    </row>
    <row r="85" spans="1:21" ht="16.5" customHeight="1">
      <c r="A85" s="7"/>
      <c r="B85" s="7"/>
      <c r="C85" s="7"/>
      <c r="D85" s="7"/>
      <c r="E85" s="7"/>
      <c r="F85" s="7" t="s">
        <v>329</v>
      </c>
      <c r="G85" s="7"/>
      <c r="H85" s="7"/>
      <c r="I85" s="7"/>
      <c r="J85" s="7"/>
      <c r="K85" s="7"/>
      <c r="L85" s="9" t="s">
        <v>139</v>
      </c>
      <c r="M85" s="27">
        <v>64</v>
      </c>
      <c r="N85" s="27">
        <v>61</v>
      </c>
      <c r="O85" s="27">
        <v>65</v>
      </c>
      <c r="P85" s="27">
        <v>55</v>
      </c>
      <c r="Q85" s="27">
        <v>29</v>
      </c>
      <c r="R85" s="27">
        <v>52</v>
      </c>
      <c r="S85" s="27">
        <v>69</v>
      </c>
      <c r="T85" s="27">
        <v>39</v>
      </c>
      <c r="U85" s="27">
        <v>60</v>
      </c>
    </row>
    <row r="86" spans="1:21" ht="16.5" customHeight="1">
      <c r="A86" s="7"/>
      <c r="B86" s="7"/>
      <c r="C86" s="7"/>
      <c r="D86" s="7"/>
      <c r="E86" s="7"/>
      <c r="F86" s="7" t="s">
        <v>82</v>
      </c>
      <c r="G86" s="7"/>
      <c r="H86" s="7"/>
      <c r="I86" s="7"/>
      <c r="J86" s="7"/>
      <c r="K86" s="7"/>
      <c r="L86" s="9" t="s">
        <v>139</v>
      </c>
      <c r="M86" s="27">
        <v>41</v>
      </c>
      <c r="N86" s="27">
        <v>48</v>
      </c>
      <c r="O86" s="27">
        <v>55</v>
      </c>
      <c r="P86" s="27">
        <v>49</v>
      </c>
      <c r="Q86" s="27">
        <v>31</v>
      </c>
      <c r="R86" s="27">
        <v>29</v>
      </c>
      <c r="S86" s="27">
        <v>52</v>
      </c>
      <c r="T86" s="27">
        <v>29</v>
      </c>
      <c r="U86" s="27">
        <v>46</v>
      </c>
    </row>
    <row r="87" spans="1:21" ht="16.5" customHeight="1">
      <c r="A87" s="7"/>
      <c r="B87" s="7"/>
      <c r="C87" s="7"/>
      <c r="D87" s="7"/>
      <c r="E87" s="7" t="s">
        <v>212</v>
      </c>
      <c r="F87" s="7"/>
      <c r="G87" s="7"/>
      <c r="H87" s="7"/>
      <c r="I87" s="7"/>
      <c r="J87" s="7"/>
      <c r="K87" s="7"/>
      <c r="L87" s="9"/>
      <c r="M87" s="10"/>
      <c r="N87" s="10"/>
      <c r="O87" s="10"/>
      <c r="P87" s="10"/>
      <c r="Q87" s="10"/>
      <c r="R87" s="10"/>
      <c r="S87" s="10"/>
      <c r="T87" s="10"/>
      <c r="U87" s="10"/>
    </row>
    <row r="88" spans="1:21" ht="16.5" customHeight="1">
      <c r="A88" s="7"/>
      <c r="B88" s="7"/>
      <c r="C88" s="7"/>
      <c r="D88" s="7"/>
      <c r="E88" s="7"/>
      <c r="F88" s="7" t="s">
        <v>325</v>
      </c>
      <c r="G88" s="7"/>
      <c r="H88" s="7"/>
      <c r="I88" s="7"/>
      <c r="J88" s="7"/>
      <c r="K88" s="7"/>
      <c r="L88" s="9" t="s">
        <v>139</v>
      </c>
      <c r="M88" s="27">
        <v>49</v>
      </c>
      <c r="N88" s="27">
        <v>57</v>
      </c>
      <c r="O88" s="27">
        <v>55</v>
      </c>
      <c r="P88" s="27">
        <v>68</v>
      </c>
      <c r="Q88" s="27">
        <v>56</v>
      </c>
      <c r="R88" s="27">
        <v>50</v>
      </c>
      <c r="S88" s="27">
        <v>61</v>
      </c>
      <c r="T88" s="27">
        <v>45</v>
      </c>
      <c r="U88" s="27">
        <v>55</v>
      </c>
    </row>
    <row r="89" spans="1:21" ht="16.5" customHeight="1">
      <c r="A89" s="7"/>
      <c r="B89" s="7"/>
      <c r="C89" s="7"/>
      <c r="D89" s="7"/>
      <c r="E89" s="7"/>
      <c r="F89" s="7" t="s">
        <v>326</v>
      </c>
      <c r="G89" s="7"/>
      <c r="H89" s="7"/>
      <c r="I89" s="7"/>
      <c r="J89" s="7"/>
      <c r="K89" s="7"/>
      <c r="L89" s="9" t="s">
        <v>139</v>
      </c>
      <c r="M89" s="27">
        <v>43</v>
      </c>
      <c r="N89" s="27">
        <v>53</v>
      </c>
      <c r="O89" s="27">
        <v>56</v>
      </c>
      <c r="P89" s="27">
        <v>60</v>
      </c>
      <c r="Q89" s="27">
        <v>45</v>
      </c>
      <c r="R89" s="27">
        <v>33</v>
      </c>
      <c r="S89" s="27">
        <v>50</v>
      </c>
      <c r="T89" s="27">
        <v>32</v>
      </c>
      <c r="U89" s="27">
        <v>50</v>
      </c>
    </row>
    <row r="90" spans="1:21" ht="16.5" customHeight="1">
      <c r="A90" s="7"/>
      <c r="B90" s="7"/>
      <c r="C90" s="7"/>
      <c r="D90" s="7"/>
      <c r="E90" s="7"/>
      <c r="F90" s="7" t="s">
        <v>327</v>
      </c>
      <c r="G90" s="7"/>
      <c r="H90" s="7"/>
      <c r="I90" s="7"/>
      <c r="J90" s="7"/>
      <c r="K90" s="7"/>
      <c r="L90" s="9" t="s">
        <v>139</v>
      </c>
      <c r="M90" s="27">
        <v>41</v>
      </c>
      <c r="N90" s="27">
        <v>51</v>
      </c>
      <c r="O90" s="27">
        <v>54</v>
      </c>
      <c r="P90" s="27">
        <v>50</v>
      </c>
      <c r="Q90" s="27">
        <v>36</v>
      </c>
      <c r="R90" s="27">
        <v>25</v>
      </c>
      <c r="S90" s="27">
        <v>36</v>
      </c>
      <c r="T90" s="27">
        <v>30</v>
      </c>
      <c r="U90" s="27">
        <v>46</v>
      </c>
    </row>
    <row r="91" spans="1:21" ht="16.5" customHeight="1">
      <c r="A91" s="7"/>
      <c r="B91" s="7"/>
      <c r="C91" s="7"/>
      <c r="D91" s="7"/>
      <c r="E91" s="7"/>
      <c r="F91" s="7" t="s">
        <v>328</v>
      </c>
      <c r="G91" s="7"/>
      <c r="H91" s="7"/>
      <c r="I91" s="7"/>
      <c r="J91" s="7"/>
      <c r="K91" s="7"/>
      <c r="L91" s="9" t="s">
        <v>139</v>
      </c>
      <c r="M91" s="27">
        <v>46</v>
      </c>
      <c r="N91" s="27">
        <v>55</v>
      </c>
      <c r="O91" s="27">
        <v>57</v>
      </c>
      <c r="P91" s="27">
        <v>53</v>
      </c>
      <c r="Q91" s="27">
        <v>44</v>
      </c>
      <c r="R91" s="27">
        <v>28</v>
      </c>
      <c r="S91" s="27">
        <v>40</v>
      </c>
      <c r="T91" s="27">
        <v>31</v>
      </c>
      <c r="U91" s="27">
        <v>50</v>
      </c>
    </row>
    <row r="92" spans="1:21" ht="16.5" customHeight="1">
      <c r="A92" s="7"/>
      <c r="B92" s="7"/>
      <c r="C92" s="7"/>
      <c r="D92" s="7"/>
      <c r="E92" s="7"/>
      <c r="F92" s="7" t="s">
        <v>329</v>
      </c>
      <c r="G92" s="7"/>
      <c r="H92" s="7"/>
      <c r="I92" s="7"/>
      <c r="J92" s="7"/>
      <c r="K92" s="7"/>
      <c r="L92" s="9" t="s">
        <v>139</v>
      </c>
      <c r="M92" s="27">
        <v>66</v>
      </c>
      <c r="N92" s="27">
        <v>67</v>
      </c>
      <c r="O92" s="27">
        <v>68</v>
      </c>
      <c r="P92" s="27">
        <v>60</v>
      </c>
      <c r="Q92" s="27">
        <v>60</v>
      </c>
      <c r="R92" s="27">
        <v>43</v>
      </c>
      <c r="S92" s="27">
        <v>46</v>
      </c>
      <c r="T92" s="27">
        <v>44</v>
      </c>
      <c r="U92" s="27">
        <v>64</v>
      </c>
    </row>
    <row r="93" spans="1:21" ht="16.5" customHeight="1">
      <c r="A93" s="7"/>
      <c r="B93" s="7"/>
      <c r="C93" s="7"/>
      <c r="D93" s="7"/>
      <c r="E93" s="7"/>
      <c r="F93" s="7" t="s">
        <v>82</v>
      </c>
      <c r="G93" s="7"/>
      <c r="H93" s="7"/>
      <c r="I93" s="7"/>
      <c r="J93" s="7"/>
      <c r="K93" s="7"/>
      <c r="L93" s="9" t="s">
        <v>139</v>
      </c>
      <c r="M93" s="27">
        <v>43</v>
      </c>
      <c r="N93" s="27">
        <v>53</v>
      </c>
      <c r="O93" s="27">
        <v>55</v>
      </c>
      <c r="P93" s="27">
        <v>54</v>
      </c>
      <c r="Q93" s="27">
        <v>41</v>
      </c>
      <c r="R93" s="27">
        <v>28</v>
      </c>
      <c r="S93" s="27">
        <v>40</v>
      </c>
      <c r="T93" s="27">
        <v>31</v>
      </c>
      <c r="U93" s="27">
        <v>49</v>
      </c>
    </row>
    <row r="94" spans="1:21" ht="16.5" customHeight="1">
      <c r="A94" s="7"/>
      <c r="B94" s="7"/>
      <c r="C94" s="7"/>
      <c r="D94" s="7" t="s">
        <v>85</v>
      </c>
      <c r="E94" s="7"/>
      <c r="F94" s="7"/>
      <c r="G94" s="7"/>
      <c r="H94" s="7"/>
      <c r="I94" s="7"/>
      <c r="J94" s="7"/>
      <c r="K94" s="7"/>
      <c r="L94" s="9"/>
      <c r="M94" s="10"/>
      <c r="N94" s="10"/>
      <c r="O94" s="10"/>
      <c r="P94" s="10"/>
      <c r="Q94" s="10"/>
      <c r="R94" s="10"/>
      <c r="S94" s="10"/>
      <c r="T94" s="10"/>
      <c r="U94" s="10"/>
    </row>
    <row r="95" spans="1:21" ht="16.5" customHeight="1">
      <c r="A95" s="7"/>
      <c r="B95" s="7"/>
      <c r="C95" s="7"/>
      <c r="D95" s="7"/>
      <c r="E95" s="7" t="s">
        <v>310</v>
      </c>
      <c r="F95" s="7"/>
      <c r="G95" s="7"/>
      <c r="H95" s="7"/>
      <c r="I95" s="7"/>
      <c r="J95" s="7"/>
      <c r="K95" s="7"/>
      <c r="L95" s="9"/>
      <c r="M95" s="10"/>
      <c r="N95" s="10"/>
      <c r="O95" s="10"/>
      <c r="P95" s="10"/>
      <c r="Q95" s="10"/>
      <c r="R95" s="10"/>
      <c r="S95" s="10"/>
      <c r="T95" s="10"/>
      <c r="U95" s="10"/>
    </row>
    <row r="96" spans="1:21" ht="16.5" customHeight="1">
      <c r="A96" s="7"/>
      <c r="B96" s="7"/>
      <c r="C96" s="7"/>
      <c r="D96" s="7"/>
      <c r="E96" s="7"/>
      <c r="F96" s="7" t="s">
        <v>325</v>
      </c>
      <c r="G96" s="7"/>
      <c r="H96" s="7"/>
      <c r="I96" s="7"/>
      <c r="J96" s="7"/>
      <c r="K96" s="7"/>
      <c r="L96" s="9" t="s">
        <v>139</v>
      </c>
      <c r="M96" s="27">
        <v>50</v>
      </c>
      <c r="N96" s="27">
        <v>63</v>
      </c>
      <c r="O96" s="27">
        <v>64</v>
      </c>
      <c r="P96" s="27">
        <v>68</v>
      </c>
      <c r="Q96" s="27">
        <v>60</v>
      </c>
      <c r="R96" s="27">
        <v>50</v>
      </c>
      <c r="S96" s="27">
        <v>64</v>
      </c>
      <c r="T96" s="27">
        <v>47</v>
      </c>
      <c r="U96" s="27">
        <v>59</v>
      </c>
    </row>
    <row r="97" spans="1:21" ht="16.5" customHeight="1">
      <c r="A97" s="7"/>
      <c r="B97" s="7"/>
      <c r="C97" s="7"/>
      <c r="D97" s="7"/>
      <c r="E97" s="7"/>
      <c r="F97" s="7" t="s">
        <v>326</v>
      </c>
      <c r="G97" s="7"/>
      <c r="H97" s="7"/>
      <c r="I97" s="7"/>
      <c r="J97" s="7"/>
      <c r="K97" s="7"/>
      <c r="L97" s="9" t="s">
        <v>139</v>
      </c>
      <c r="M97" s="27">
        <v>38</v>
      </c>
      <c r="N97" s="27">
        <v>52</v>
      </c>
      <c r="O97" s="27">
        <v>55</v>
      </c>
      <c r="P97" s="27">
        <v>59</v>
      </c>
      <c r="Q97" s="27">
        <v>43</v>
      </c>
      <c r="R97" s="27">
        <v>33</v>
      </c>
      <c r="S97" s="27">
        <v>55</v>
      </c>
      <c r="T97" s="27">
        <v>33</v>
      </c>
      <c r="U97" s="27">
        <v>47</v>
      </c>
    </row>
    <row r="98" spans="1:21" ht="16.5" customHeight="1">
      <c r="A98" s="7"/>
      <c r="B98" s="7"/>
      <c r="C98" s="7"/>
      <c r="D98" s="7"/>
      <c r="E98" s="7"/>
      <c r="F98" s="7" t="s">
        <v>327</v>
      </c>
      <c r="G98" s="7"/>
      <c r="H98" s="7"/>
      <c r="I98" s="7"/>
      <c r="J98" s="7"/>
      <c r="K98" s="7"/>
      <c r="L98" s="9" t="s">
        <v>139</v>
      </c>
      <c r="M98" s="27">
        <v>36</v>
      </c>
      <c r="N98" s="27">
        <v>54</v>
      </c>
      <c r="O98" s="27">
        <v>54</v>
      </c>
      <c r="P98" s="27">
        <v>49</v>
      </c>
      <c r="Q98" s="27">
        <v>37</v>
      </c>
      <c r="R98" s="27">
        <v>24</v>
      </c>
      <c r="S98" s="27">
        <v>43</v>
      </c>
      <c r="T98" s="27">
        <v>31</v>
      </c>
      <c r="U98" s="27">
        <v>45</v>
      </c>
    </row>
    <row r="99" spans="1:21" ht="16.5" customHeight="1">
      <c r="A99" s="7"/>
      <c r="B99" s="7"/>
      <c r="C99" s="7"/>
      <c r="D99" s="7"/>
      <c r="E99" s="7"/>
      <c r="F99" s="7" t="s">
        <v>328</v>
      </c>
      <c r="G99" s="7"/>
      <c r="H99" s="7"/>
      <c r="I99" s="7"/>
      <c r="J99" s="7"/>
      <c r="K99" s="7"/>
      <c r="L99" s="9" t="s">
        <v>139</v>
      </c>
      <c r="M99" s="27">
        <v>43</v>
      </c>
      <c r="N99" s="27">
        <v>58</v>
      </c>
      <c r="O99" s="27">
        <v>56</v>
      </c>
      <c r="P99" s="27">
        <v>52</v>
      </c>
      <c r="Q99" s="27">
        <v>42</v>
      </c>
      <c r="R99" s="27">
        <v>27</v>
      </c>
      <c r="S99" s="27">
        <v>53</v>
      </c>
      <c r="T99" s="27">
        <v>34</v>
      </c>
      <c r="U99" s="27">
        <v>50</v>
      </c>
    </row>
    <row r="100" spans="1:21" ht="16.5" customHeight="1">
      <c r="A100" s="7"/>
      <c r="B100" s="7"/>
      <c r="C100" s="7"/>
      <c r="D100" s="7"/>
      <c r="E100" s="7"/>
      <c r="F100" s="7" t="s">
        <v>329</v>
      </c>
      <c r="G100" s="7"/>
      <c r="H100" s="7"/>
      <c r="I100" s="7"/>
      <c r="J100" s="7"/>
      <c r="K100" s="7"/>
      <c r="L100" s="9" t="s">
        <v>139</v>
      </c>
      <c r="M100" s="27">
        <v>60</v>
      </c>
      <c r="N100" s="27">
        <v>68</v>
      </c>
      <c r="O100" s="27">
        <v>65</v>
      </c>
      <c r="P100" s="27">
        <v>56</v>
      </c>
      <c r="Q100" s="27">
        <v>73</v>
      </c>
      <c r="R100" s="27">
        <v>36</v>
      </c>
      <c r="S100" s="27">
        <v>59</v>
      </c>
      <c r="T100" s="27">
        <v>36</v>
      </c>
      <c r="U100" s="27">
        <v>62</v>
      </c>
    </row>
    <row r="101" spans="1:21" ht="16.5" customHeight="1">
      <c r="A101" s="7"/>
      <c r="B101" s="7"/>
      <c r="C101" s="7"/>
      <c r="D101" s="7"/>
      <c r="E101" s="7"/>
      <c r="F101" s="7" t="s">
        <v>82</v>
      </c>
      <c r="G101" s="7"/>
      <c r="H101" s="7"/>
      <c r="I101" s="7"/>
      <c r="J101" s="7"/>
      <c r="K101" s="7"/>
      <c r="L101" s="9" t="s">
        <v>139</v>
      </c>
      <c r="M101" s="27">
        <v>39</v>
      </c>
      <c r="N101" s="27">
        <v>55</v>
      </c>
      <c r="O101" s="27">
        <v>55</v>
      </c>
      <c r="P101" s="27">
        <v>53</v>
      </c>
      <c r="Q101" s="27">
        <v>41</v>
      </c>
      <c r="R101" s="27">
        <v>27</v>
      </c>
      <c r="S101" s="27">
        <v>49</v>
      </c>
      <c r="T101" s="27">
        <v>33</v>
      </c>
      <c r="U101" s="27">
        <v>47</v>
      </c>
    </row>
    <row r="102" spans="1:21" ht="16.5" customHeight="1">
      <c r="A102" s="7"/>
      <c r="B102" s="7"/>
      <c r="C102" s="7"/>
      <c r="D102" s="7"/>
      <c r="E102" s="7" t="s">
        <v>507</v>
      </c>
      <c r="F102" s="7"/>
      <c r="G102" s="7"/>
      <c r="H102" s="7"/>
      <c r="I102" s="7"/>
      <c r="J102" s="7"/>
      <c r="K102" s="7"/>
      <c r="L102" s="9"/>
      <c r="M102" s="10"/>
      <c r="N102" s="10"/>
      <c r="O102" s="10"/>
      <c r="P102" s="10"/>
      <c r="Q102" s="10"/>
      <c r="R102" s="10"/>
      <c r="S102" s="10"/>
      <c r="T102" s="10"/>
      <c r="U102" s="10"/>
    </row>
    <row r="103" spans="1:21" ht="16.5" customHeight="1">
      <c r="A103" s="7"/>
      <c r="B103" s="7"/>
      <c r="C103" s="7"/>
      <c r="D103" s="7"/>
      <c r="E103" s="7"/>
      <c r="F103" s="7" t="s">
        <v>325</v>
      </c>
      <c r="G103" s="7"/>
      <c r="H103" s="7"/>
      <c r="I103" s="7"/>
      <c r="J103" s="7"/>
      <c r="K103" s="7"/>
      <c r="L103" s="9" t="s">
        <v>139</v>
      </c>
      <c r="M103" s="27">
        <v>50</v>
      </c>
      <c r="N103" s="27">
        <v>52</v>
      </c>
      <c r="O103" s="27">
        <v>47</v>
      </c>
      <c r="P103" s="27">
        <v>58</v>
      </c>
      <c r="Q103" s="27">
        <v>53</v>
      </c>
      <c r="R103" s="27">
        <v>54</v>
      </c>
      <c r="S103" s="27">
        <v>67</v>
      </c>
      <c r="T103" s="27">
        <v>51</v>
      </c>
      <c r="U103" s="27">
        <v>51</v>
      </c>
    </row>
    <row r="104" spans="1:21" ht="16.5" customHeight="1">
      <c r="A104" s="7"/>
      <c r="B104" s="7"/>
      <c r="C104" s="7"/>
      <c r="D104" s="7"/>
      <c r="E104" s="7"/>
      <c r="F104" s="7" t="s">
        <v>326</v>
      </c>
      <c r="G104" s="7"/>
      <c r="H104" s="7"/>
      <c r="I104" s="7"/>
      <c r="J104" s="7"/>
      <c r="K104" s="7"/>
      <c r="L104" s="9" t="s">
        <v>139</v>
      </c>
      <c r="M104" s="27">
        <v>44</v>
      </c>
      <c r="N104" s="27">
        <v>53</v>
      </c>
      <c r="O104" s="27">
        <v>52</v>
      </c>
      <c r="P104" s="27">
        <v>51</v>
      </c>
      <c r="Q104" s="27">
        <v>38</v>
      </c>
      <c r="R104" s="27">
        <v>25</v>
      </c>
      <c r="S104" s="27">
        <v>65</v>
      </c>
      <c r="T104" s="27">
        <v>28</v>
      </c>
      <c r="U104" s="27">
        <v>48</v>
      </c>
    </row>
    <row r="105" spans="1:21" ht="16.5" customHeight="1">
      <c r="A105" s="7"/>
      <c r="B105" s="7"/>
      <c r="C105" s="7"/>
      <c r="D105" s="7"/>
      <c r="E105" s="7"/>
      <c r="F105" s="7" t="s">
        <v>327</v>
      </c>
      <c r="G105" s="7"/>
      <c r="H105" s="7"/>
      <c r="I105" s="7"/>
      <c r="J105" s="7"/>
      <c r="K105" s="7"/>
      <c r="L105" s="9" t="s">
        <v>139</v>
      </c>
      <c r="M105" s="27">
        <v>40</v>
      </c>
      <c r="N105" s="27">
        <v>49</v>
      </c>
      <c r="O105" s="27">
        <v>53</v>
      </c>
      <c r="P105" s="27">
        <v>34</v>
      </c>
      <c r="Q105" s="27">
        <v>24</v>
      </c>
      <c r="R105" s="27">
        <v>18</v>
      </c>
      <c r="S105" s="27">
        <v>52</v>
      </c>
      <c r="T105" s="27">
        <v>27</v>
      </c>
      <c r="U105" s="27">
        <v>44</v>
      </c>
    </row>
    <row r="106" spans="1:21" ht="16.5" customHeight="1">
      <c r="A106" s="7"/>
      <c r="B106" s="7"/>
      <c r="C106" s="7"/>
      <c r="D106" s="7"/>
      <c r="E106" s="7"/>
      <c r="F106" s="7" t="s">
        <v>328</v>
      </c>
      <c r="G106" s="7"/>
      <c r="H106" s="7"/>
      <c r="I106" s="7"/>
      <c r="J106" s="7"/>
      <c r="K106" s="7"/>
      <c r="L106" s="9" t="s">
        <v>139</v>
      </c>
      <c r="M106" s="27">
        <v>45</v>
      </c>
      <c r="N106" s="27">
        <v>54</v>
      </c>
      <c r="O106" s="27">
        <v>57</v>
      </c>
      <c r="P106" s="27">
        <v>38</v>
      </c>
      <c r="Q106" s="27">
        <v>22</v>
      </c>
      <c r="R106" s="27">
        <v>24</v>
      </c>
      <c r="S106" s="27">
        <v>60</v>
      </c>
      <c r="T106" s="27">
        <v>25</v>
      </c>
      <c r="U106" s="27">
        <v>48</v>
      </c>
    </row>
    <row r="107" spans="1:21" ht="16.5" customHeight="1">
      <c r="A107" s="7"/>
      <c r="B107" s="7"/>
      <c r="C107" s="7"/>
      <c r="D107" s="7"/>
      <c r="E107" s="7"/>
      <c r="F107" s="7" t="s">
        <v>329</v>
      </c>
      <c r="G107" s="7"/>
      <c r="H107" s="7"/>
      <c r="I107" s="7"/>
      <c r="J107" s="7"/>
      <c r="K107" s="7"/>
      <c r="L107" s="9" t="s">
        <v>139</v>
      </c>
      <c r="M107" s="27">
        <v>65</v>
      </c>
      <c r="N107" s="27">
        <v>67</v>
      </c>
      <c r="O107" s="27">
        <v>67</v>
      </c>
      <c r="P107" s="27">
        <v>49</v>
      </c>
      <c r="Q107" s="27">
        <v>42</v>
      </c>
      <c r="R107" s="27">
        <v>49</v>
      </c>
      <c r="S107" s="27">
        <v>68</v>
      </c>
      <c r="T107" s="27">
        <v>29</v>
      </c>
      <c r="U107" s="27">
        <v>60</v>
      </c>
    </row>
    <row r="108" spans="1:21" ht="16.5" customHeight="1">
      <c r="A108" s="7"/>
      <c r="B108" s="7"/>
      <c r="C108" s="7"/>
      <c r="D108" s="7"/>
      <c r="E108" s="7"/>
      <c r="F108" s="7" t="s">
        <v>82</v>
      </c>
      <c r="G108" s="7"/>
      <c r="H108" s="7"/>
      <c r="I108" s="7"/>
      <c r="J108" s="7"/>
      <c r="K108" s="7"/>
      <c r="L108" s="9" t="s">
        <v>139</v>
      </c>
      <c r="M108" s="27">
        <v>43</v>
      </c>
      <c r="N108" s="27">
        <v>51</v>
      </c>
      <c r="O108" s="27">
        <v>53</v>
      </c>
      <c r="P108" s="27">
        <v>40</v>
      </c>
      <c r="Q108" s="27">
        <v>29</v>
      </c>
      <c r="R108" s="27">
        <v>22</v>
      </c>
      <c r="S108" s="27">
        <v>56</v>
      </c>
      <c r="T108" s="27">
        <v>27</v>
      </c>
      <c r="U108" s="27">
        <v>47</v>
      </c>
    </row>
    <row r="109" spans="1:21" ht="16.5" customHeight="1">
      <c r="A109" s="7"/>
      <c r="B109" s="7"/>
      <c r="C109" s="7"/>
      <c r="D109" s="7"/>
      <c r="E109" s="7" t="s">
        <v>212</v>
      </c>
      <c r="F109" s="7"/>
      <c r="G109" s="7"/>
      <c r="H109" s="7"/>
      <c r="I109" s="7"/>
      <c r="J109" s="7"/>
      <c r="K109" s="7"/>
      <c r="L109" s="9"/>
      <c r="M109" s="10"/>
      <c r="N109" s="10"/>
      <c r="O109" s="10"/>
      <c r="P109" s="10"/>
      <c r="Q109" s="10"/>
      <c r="R109" s="10"/>
      <c r="S109" s="10"/>
      <c r="T109" s="10"/>
      <c r="U109" s="10"/>
    </row>
    <row r="110" spans="1:21" ht="16.5" customHeight="1">
      <c r="A110" s="7"/>
      <c r="B110" s="7"/>
      <c r="C110" s="7"/>
      <c r="D110" s="7"/>
      <c r="E110" s="7"/>
      <c r="F110" s="7" t="s">
        <v>325</v>
      </c>
      <c r="G110" s="7"/>
      <c r="H110" s="7"/>
      <c r="I110" s="7"/>
      <c r="J110" s="7"/>
      <c r="K110" s="7"/>
      <c r="L110" s="9" t="s">
        <v>139</v>
      </c>
      <c r="M110" s="27">
        <v>50</v>
      </c>
      <c r="N110" s="27">
        <v>59</v>
      </c>
      <c r="O110" s="27">
        <v>57</v>
      </c>
      <c r="P110" s="27">
        <v>65</v>
      </c>
      <c r="Q110" s="27">
        <v>59</v>
      </c>
      <c r="R110" s="27">
        <v>51</v>
      </c>
      <c r="S110" s="27">
        <v>65</v>
      </c>
      <c r="T110" s="27">
        <v>48</v>
      </c>
      <c r="U110" s="27">
        <v>56</v>
      </c>
    </row>
    <row r="111" spans="1:21" ht="16.5" customHeight="1">
      <c r="A111" s="7"/>
      <c r="B111" s="7"/>
      <c r="C111" s="7"/>
      <c r="D111" s="7"/>
      <c r="E111" s="7"/>
      <c r="F111" s="7" t="s">
        <v>326</v>
      </c>
      <c r="G111" s="7"/>
      <c r="H111" s="7"/>
      <c r="I111" s="7"/>
      <c r="J111" s="7"/>
      <c r="K111" s="7"/>
      <c r="L111" s="9" t="s">
        <v>139</v>
      </c>
      <c r="M111" s="27">
        <v>44</v>
      </c>
      <c r="N111" s="27">
        <v>55</v>
      </c>
      <c r="O111" s="27">
        <v>55</v>
      </c>
      <c r="P111" s="27">
        <v>56</v>
      </c>
      <c r="Q111" s="27">
        <v>44</v>
      </c>
      <c r="R111" s="27">
        <v>31</v>
      </c>
      <c r="S111" s="27">
        <v>57</v>
      </c>
      <c r="T111" s="27">
        <v>33</v>
      </c>
      <c r="U111" s="27">
        <v>50</v>
      </c>
    </row>
    <row r="112" spans="1:21" ht="16.5" customHeight="1">
      <c r="A112" s="7"/>
      <c r="B112" s="7"/>
      <c r="C112" s="7"/>
      <c r="D112" s="7"/>
      <c r="E112" s="7"/>
      <c r="F112" s="7" t="s">
        <v>327</v>
      </c>
      <c r="G112" s="7"/>
      <c r="H112" s="7"/>
      <c r="I112" s="7"/>
      <c r="J112" s="7"/>
      <c r="K112" s="7"/>
      <c r="L112" s="9" t="s">
        <v>139</v>
      </c>
      <c r="M112" s="27">
        <v>41</v>
      </c>
      <c r="N112" s="27">
        <v>53</v>
      </c>
      <c r="O112" s="27">
        <v>54</v>
      </c>
      <c r="P112" s="27">
        <v>45</v>
      </c>
      <c r="Q112" s="27">
        <v>38</v>
      </c>
      <c r="R112" s="27">
        <v>22</v>
      </c>
      <c r="S112" s="27">
        <v>46</v>
      </c>
      <c r="T112" s="27">
        <v>31</v>
      </c>
      <c r="U112" s="27">
        <v>47</v>
      </c>
    </row>
    <row r="113" spans="1:21" ht="16.5" customHeight="1">
      <c r="A113" s="7"/>
      <c r="B113" s="7"/>
      <c r="C113" s="7"/>
      <c r="D113" s="7"/>
      <c r="E113" s="7"/>
      <c r="F113" s="7" t="s">
        <v>328</v>
      </c>
      <c r="G113" s="7"/>
      <c r="H113" s="7"/>
      <c r="I113" s="7"/>
      <c r="J113" s="7"/>
      <c r="K113" s="7"/>
      <c r="L113" s="9" t="s">
        <v>139</v>
      </c>
      <c r="M113" s="27">
        <v>48</v>
      </c>
      <c r="N113" s="27">
        <v>57</v>
      </c>
      <c r="O113" s="27">
        <v>57</v>
      </c>
      <c r="P113" s="27">
        <v>48</v>
      </c>
      <c r="Q113" s="27">
        <v>46</v>
      </c>
      <c r="R113" s="27">
        <v>26</v>
      </c>
      <c r="S113" s="27">
        <v>55</v>
      </c>
      <c r="T113" s="27">
        <v>32</v>
      </c>
      <c r="U113" s="27">
        <v>51</v>
      </c>
    </row>
    <row r="114" spans="1:21" ht="16.5" customHeight="1">
      <c r="A114" s="7"/>
      <c r="B114" s="7"/>
      <c r="C114" s="7"/>
      <c r="D114" s="7"/>
      <c r="E114" s="7"/>
      <c r="F114" s="7" t="s">
        <v>329</v>
      </c>
      <c r="G114" s="7"/>
      <c r="H114" s="7"/>
      <c r="I114" s="7"/>
      <c r="J114" s="7"/>
      <c r="K114" s="7"/>
      <c r="L114" s="9" t="s">
        <v>139</v>
      </c>
      <c r="M114" s="27">
        <v>67</v>
      </c>
      <c r="N114" s="27">
        <v>68</v>
      </c>
      <c r="O114" s="27">
        <v>67</v>
      </c>
      <c r="P114" s="27">
        <v>58</v>
      </c>
      <c r="Q114" s="27">
        <v>70</v>
      </c>
      <c r="R114" s="27">
        <v>41</v>
      </c>
      <c r="S114" s="27">
        <v>61</v>
      </c>
      <c r="T114" s="27">
        <v>33</v>
      </c>
      <c r="U114" s="27">
        <v>64</v>
      </c>
    </row>
    <row r="115" spans="1:21" ht="16.5" customHeight="1">
      <c r="A115" s="14"/>
      <c r="B115" s="14"/>
      <c r="C115" s="14"/>
      <c r="D115" s="14"/>
      <c r="E115" s="14"/>
      <c r="F115" s="14" t="s">
        <v>82</v>
      </c>
      <c r="G115" s="14"/>
      <c r="H115" s="14"/>
      <c r="I115" s="14"/>
      <c r="J115" s="14"/>
      <c r="K115" s="14"/>
      <c r="L115" s="15" t="s">
        <v>139</v>
      </c>
      <c r="M115" s="44">
        <v>44</v>
      </c>
      <c r="N115" s="44">
        <v>55</v>
      </c>
      <c r="O115" s="44">
        <v>55</v>
      </c>
      <c r="P115" s="44">
        <v>49</v>
      </c>
      <c r="Q115" s="44">
        <v>43</v>
      </c>
      <c r="R115" s="44">
        <v>26</v>
      </c>
      <c r="S115" s="44">
        <v>51</v>
      </c>
      <c r="T115" s="44">
        <v>32</v>
      </c>
      <c r="U115" s="44">
        <v>49</v>
      </c>
    </row>
    <row r="116" spans="1:21" ht="4.5" customHeight="1">
      <c r="A116" s="22"/>
      <c r="B116" s="22"/>
      <c r="C116" s="2"/>
      <c r="D116" s="2"/>
      <c r="E116" s="2"/>
      <c r="F116" s="2"/>
      <c r="G116" s="2"/>
      <c r="H116" s="2"/>
      <c r="I116" s="2"/>
      <c r="J116" s="2"/>
      <c r="K116" s="2"/>
      <c r="L116" s="2"/>
      <c r="M116" s="2"/>
      <c r="N116" s="2"/>
      <c r="O116" s="2"/>
      <c r="P116" s="2"/>
      <c r="Q116" s="2"/>
      <c r="R116" s="2"/>
      <c r="S116" s="2"/>
      <c r="T116" s="2"/>
      <c r="U116" s="2"/>
    </row>
    <row r="117" spans="1:21" ht="29.45" customHeight="1">
      <c r="A117" s="45"/>
      <c r="B117" s="45"/>
      <c r="C117" s="62" t="s">
        <v>334</v>
      </c>
      <c r="D117" s="62"/>
      <c r="E117" s="62"/>
      <c r="F117" s="62"/>
      <c r="G117" s="62"/>
      <c r="H117" s="62"/>
      <c r="I117" s="62"/>
      <c r="J117" s="62"/>
      <c r="K117" s="62"/>
      <c r="L117" s="62"/>
      <c r="M117" s="62"/>
      <c r="N117" s="62"/>
      <c r="O117" s="62"/>
      <c r="P117" s="62"/>
      <c r="Q117" s="62"/>
      <c r="R117" s="62"/>
      <c r="S117" s="62"/>
      <c r="T117" s="62"/>
      <c r="U117" s="62"/>
    </row>
    <row r="118" spans="1:21" ht="16.5" customHeight="1">
      <c r="A118" s="46"/>
      <c r="B118" s="46"/>
      <c r="C118" s="62" t="s">
        <v>335</v>
      </c>
      <c r="D118" s="62"/>
      <c r="E118" s="62"/>
      <c r="F118" s="62"/>
      <c r="G118" s="62"/>
      <c r="H118" s="62"/>
      <c r="I118" s="62"/>
      <c r="J118" s="62"/>
      <c r="K118" s="62"/>
      <c r="L118" s="62"/>
      <c r="M118" s="62"/>
      <c r="N118" s="62"/>
      <c r="O118" s="62"/>
      <c r="P118" s="62"/>
      <c r="Q118" s="62"/>
      <c r="R118" s="62"/>
      <c r="S118" s="62"/>
      <c r="T118" s="62"/>
      <c r="U118" s="62"/>
    </row>
    <row r="119" spans="1:21" ht="4.5" customHeight="1">
      <c r="A119" s="22"/>
      <c r="B119" s="22"/>
      <c r="C119" s="2"/>
      <c r="D119" s="2"/>
      <c r="E119" s="2"/>
      <c r="F119" s="2"/>
      <c r="G119" s="2"/>
      <c r="H119" s="2"/>
      <c r="I119" s="2"/>
      <c r="J119" s="2"/>
      <c r="K119" s="2"/>
      <c r="L119" s="2"/>
      <c r="M119" s="2"/>
      <c r="N119" s="2"/>
      <c r="O119" s="2"/>
      <c r="P119" s="2"/>
      <c r="Q119" s="2"/>
      <c r="R119" s="2"/>
      <c r="S119" s="2"/>
      <c r="T119" s="2"/>
      <c r="U119" s="2"/>
    </row>
    <row r="120" spans="1:21" ht="16.5" customHeight="1">
      <c r="A120" s="22" t="s">
        <v>93</v>
      </c>
      <c r="B120" s="22"/>
      <c r="C120" s="62" t="s">
        <v>508</v>
      </c>
      <c r="D120" s="62"/>
      <c r="E120" s="62"/>
      <c r="F120" s="62"/>
      <c r="G120" s="62"/>
      <c r="H120" s="62"/>
      <c r="I120" s="62"/>
      <c r="J120" s="62"/>
      <c r="K120" s="62"/>
      <c r="L120" s="62"/>
      <c r="M120" s="62"/>
      <c r="N120" s="62"/>
      <c r="O120" s="62"/>
      <c r="P120" s="62"/>
      <c r="Q120" s="62"/>
      <c r="R120" s="62"/>
      <c r="S120" s="62"/>
      <c r="T120" s="62"/>
      <c r="U120" s="62"/>
    </row>
    <row r="121" spans="1:21" ht="29.45" customHeight="1">
      <c r="A121" s="22" t="s">
        <v>95</v>
      </c>
      <c r="B121" s="22"/>
      <c r="C121" s="62" t="s">
        <v>509</v>
      </c>
      <c r="D121" s="62"/>
      <c r="E121" s="62"/>
      <c r="F121" s="62"/>
      <c r="G121" s="62"/>
      <c r="H121" s="62"/>
      <c r="I121" s="62"/>
      <c r="J121" s="62"/>
      <c r="K121" s="62"/>
      <c r="L121" s="62"/>
      <c r="M121" s="62"/>
      <c r="N121" s="62"/>
      <c r="O121" s="62"/>
      <c r="P121" s="62"/>
      <c r="Q121" s="62"/>
      <c r="R121" s="62"/>
      <c r="S121" s="62"/>
      <c r="T121" s="62"/>
      <c r="U121" s="62"/>
    </row>
    <row r="122" spans="1:21" ht="16.5" customHeight="1">
      <c r="A122" s="22" t="s">
        <v>97</v>
      </c>
      <c r="B122" s="22"/>
      <c r="C122" s="62" t="s">
        <v>510</v>
      </c>
      <c r="D122" s="62"/>
      <c r="E122" s="62"/>
      <c r="F122" s="62"/>
      <c r="G122" s="62"/>
      <c r="H122" s="62"/>
      <c r="I122" s="62"/>
      <c r="J122" s="62"/>
      <c r="K122" s="62"/>
      <c r="L122" s="62"/>
      <c r="M122" s="62"/>
      <c r="N122" s="62"/>
      <c r="O122" s="62"/>
      <c r="P122" s="62"/>
      <c r="Q122" s="62"/>
      <c r="R122" s="62"/>
      <c r="S122" s="62"/>
      <c r="T122" s="62"/>
      <c r="U122" s="62"/>
    </row>
    <row r="123" spans="1:21" ht="4.5" customHeight="1"/>
    <row r="124" spans="1:21" ht="42.4" customHeight="1">
      <c r="A124" s="23" t="s">
        <v>109</v>
      </c>
      <c r="B124" s="22"/>
      <c r="C124" s="22"/>
      <c r="D124" s="22"/>
      <c r="E124" s="62" t="s">
        <v>318</v>
      </c>
      <c r="F124" s="62"/>
      <c r="G124" s="62"/>
      <c r="H124" s="62"/>
      <c r="I124" s="62"/>
      <c r="J124" s="62"/>
      <c r="K124" s="62"/>
      <c r="L124" s="62"/>
      <c r="M124" s="62"/>
      <c r="N124" s="62"/>
      <c r="O124" s="62"/>
      <c r="P124" s="62"/>
      <c r="Q124" s="62"/>
      <c r="R124" s="62"/>
      <c r="S124" s="62"/>
      <c r="T124" s="62"/>
      <c r="U124" s="62"/>
    </row>
  </sheetData>
  <mergeCells count="7">
    <mergeCell ref="C122:U122"/>
    <mergeCell ref="E124:U124"/>
    <mergeCell ref="K1:U1"/>
    <mergeCell ref="C117:U117"/>
    <mergeCell ref="C118:U118"/>
    <mergeCell ref="C120:U120"/>
    <mergeCell ref="C121:U121"/>
  </mergeCells>
  <pageMargins left="0.7" right="0.7" top="0.75" bottom="0.75" header="0.3" footer="0.3"/>
  <pageSetup paperSize="9" fitToHeight="0" orientation="landscape" horizontalDpi="300" verticalDpi="300"/>
  <headerFooter scaleWithDoc="0" alignWithMargins="0">
    <oddHeader>&amp;C&amp;"Arial"&amp;8TABLE 12A.32</oddHeader>
    <oddFooter>&amp;L&amp;"Arial"&amp;8REPORT ON
GOVERNMENT
SERVICES 2022&amp;R&amp;"Arial"&amp;8PUBLIC
HOSPITALS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61"/>
  <sheetViews>
    <sheetView showGridLines="0" workbookViewId="0"/>
  </sheetViews>
  <sheetFormatPr defaultColWidth="11.5703125" defaultRowHeight="13.15"/>
  <cols>
    <col min="1" max="10" width="1.7109375" customWidth="1"/>
    <col min="11" max="11" width="8.42578125" customWidth="1"/>
    <col min="12" max="12" width="5.42578125" customWidth="1"/>
    <col min="13" max="21" width="8.5703125" customWidth="1"/>
  </cols>
  <sheetData>
    <row r="1" spans="1:21" ht="17.45" customHeight="1">
      <c r="A1" s="8" t="s">
        <v>511</v>
      </c>
      <c r="B1" s="8"/>
      <c r="C1" s="8"/>
      <c r="D1" s="8"/>
      <c r="E1" s="8"/>
      <c r="F1" s="8"/>
      <c r="G1" s="8"/>
      <c r="H1" s="8"/>
      <c r="I1" s="8"/>
      <c r="J1" s="8"/>
      <c r="K1" s="67" t="s">
        <v>512</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457</v>
      </c>
      <c r="T2" s="13" t="s">
        <v>115</v>
      </c>
      <c r="U2" s="13" t="s">
        <v>513</v>
      </c>
    </row>
    <row r="3" spans="1:21" ht="16.5" customHeight="1">
      <c r="A3" s="7" t="s">
        <v>309</v>
      </c>
      <c r="B3" s="7"/>
      <c r="C3" s="7"/>
      <c r="D3" s="7"/>
      <c r="E3" s="7"/>
      <c r="F3" s="7"/>
      <c r="G3" s="7"/>
      <c r="H3" s="7"/>
      <c r="I3" s="7"/>
      <c r="J3" s="7"/>
      <c r="K3" s="7"/>
      <c r="L3" s="9"/>
      <c r="M3" s="10"/>
      <c r="N3" s="10"/>
      <c r="O3" s="10"/>
      <c r="P3" s="10"/>
      <c r="Q3" s="10"/>
      <c r="R3" s="10"/>
      <c r="S3" s="10"/>
      <c r="T3" s="10"/>
      <c r="U3" s="10"/>
    </row>
    <row r="4" spans="1:21" ht="29.45" customHeight="1">
      <c r="A4" s="7"/>
      <c r="B4" s="69" t="s">
        <v>514</v>
      </c>
      <c r="C4" s="69"/>
      <c r="D4" s="69"/>
      <c r="E4" s="69"/>
      <c r="F4" s="69"/>
      <c r="G4" s="69"/>
      <c r="H4" s="69"/>
      <c r="I4" s="69"/>
      <c r="J4" s="69"/>
      <c r="K4" s="69"/>
      <c r="L4" s="9" t="s">
        <v>131</v>
      </c>
      <c r="M4" s="33">
        <v>268744</v>
      </c>
      <c r="N4" s="33">
        <v>202939</v>
      </c>
      <c r="O4" s="33">
        <v>197252</v>
      </c>
      <c r="P4" s="33">
        <v>109351</v>
      </c>
      <c r="Q4" s="20">
        <v>67624</v>
      </c>
      <c r="R4" s="20">
        <v>21307</v>
      </c>
      <c r="S4" s="20">
        <v>16347</v>
      </c>
      <c r="T4" s="16">
        <v>9599</v>
      </c>
      <c r="U4" s="33">
        <v>893163</v>
      </c>
    </row>
    <row r="5" spans="1:21" ht="29.45" customHeight="1">
      <c r="A5" s="7"/>
      <c r="B5" s="69" t="s">
        <v>515</v>
      </c>
      <c r="C5" s="69"/>
      <c r="D5" s="69"/>
      <c r="E5" s="69"/>
      <c r="F5" s="69"/>
      <c r="G5" s="69"/>
      <c r="H5" s="69"/>
      <c r="I5" s="69"/>
      <c r="J5" s="69"/>
      <c r="K5" s="69"/>
      <c r="L5" s="9" t="s">
        <v>131</v>
      </c>
      <c r="M5" s="33">
        <v>251001</v>
      </c>
      <c r="N5" s="33">
        <v>164155</v>
      </c>
      <c r="O5" s="33">
        <v>148272</v>
      </c>
      <c r="P5" s="20">
        <v>92410</v>
      </c>
      <c r="Q5" s="20">
        <v>57355</v>
      </c>
      <c r="R5" s="20">
        <v>18313</v>
      </c>
      <c r="S5" s="20">
        <v>15348</v>
      </c>
      <c r="T5" s="16">
        <v>7746</v>
      </c>
      <c r="U5" s="33">
        <v>754600</v>
      </c>
    </row>
    <row r="6" spans="1:21" ht="29.45" customHeight="1">
      <c r="A6" s="7"/>
      <c r="B6" s="69" t="s">
        <v>516</v>
      </c>
      <c r="C6" s="69"/>
      <c r="D6" s="69"/>
      <c r="E6" s="69"/>
      <c r="F6" s="69"/>
      <c r="G6" s="69"/>
      <c r="H6" s="69"/>
      <c r="I6" s="69"/>
      <c r="J6" s="69"/>
      <c r="K6" s="69"/>
      <c r="L6" s="9" t="s">
        <v>139</v>
      </c>
      <c r="M6" s="29">
        <v>93.4</v>
      </c>
      <c r="N6" s="29">
        <v>80.900000000000006</v>
      </c>
      <c r="O6" s="29">
        <v>75.2</v>
      </c>
      <c r="P6" s="29">
        <v>84.5</v>
      </c>
      <c r="Q6" s="29">
        <v>84.8</v>
      </c>
      <c r="R6" s="29">
        <v>85.9</v>
      </c>
      <c r="S6" s="29">
        <v>93.9</v>
      </c>
      <c r="T6" s="29">
        <v>80.7</v>
      </c>
      <c r="U6" s="29">
        <v>84.5</v>
      </c>
    </row>
    <row r="7" spans="1:21" ht="16.5" customHeight="1">
      <c r="A7" s="7"/>
      <c r="B7" s="7" t="s">
        <v>517</v>
      </c>
      <c r="C7" s="7"/>
      <c r="D7" s="7"/>
      <c r="E7" s="7"/>
      <c r="F7" s="7"/>
      <c r="G7" s="7"/>
      <c r="H7" s="7"/>
      <c r="I7" s="7"/>
      <c r="J7" s="7"/>
      <c r="K7" s="7"/>
      <c r="L7" s="9" t="s">
        <v>131</v>
      </c>
      <c r="M7" s="33">
        <v>289907</v>
      </c>
      <c r="N7" s="33">
        <v>190605</v>
      </c>
      <c r="O7" s="33">
        <v>198280</v>
      </c>
      <c r="P7" s="33">
        <v>109294</v>
      </c>
      <c r="Q7" s="20">
        <v>69518</v>
      </c>
      <c r="R7" s="20">
        <v>21097</v>
      </c>
      <c r="S7" s="20">
        <v>18131</v>
      </c>
      <c r="T7" s="16">
        <v>9693</v>
      </c>
      <c r="U7" s="33">
        <v>906525</v>
      </c>
    </row>
    <row r="8" spans="1:21" ht="16.5" customHeight="1">
      <c r="A8" s="7"/>
      <c r="B8" s="7" t="s">
        <v>518</v>
      </c>
      <c r="C8" s="7"/>
      <c r="D8" s="7"/>
      <c r="E8" s="7"/>
      <c r="F8" s="7"/>
      <c r="G8" s="7"/>
      <c r="H8" s="7"/>
      <c r="I8" s="7"/>
      <c r="J8" s="7"/>
      <c r="K8" s="7"/>
      <c r="L8" s="9" t="s">
        <v>139</v>
      </c>
      <c r="M8" s="30">
        <v>107.9</v>
      </c>
      <c r="N8" s="29">
        <v>93.9</v>
      </c>
      <c r="O8" s="30">
        <v>100.5</v>
      </c>
      <c r="P8" s="29">
        <v>99.9</v>
      </c>
      <c r="Q8" s="30">
        <v>102.8</v>
      </c>
      <c r="R8" s="29">
        <v>99</v>
      </c>
      <c r="S8" s="30">
        <v>110.9</v>
      </c>
      <c r="T8" s="30">
        <v>101</v>
      </c>
      <c r="U8" s="30">
        <v>101.5</v>
      </c>
    </row>
    <row r="9" spans="1:21" ht="16.5" customHeight="1">
      <c r="A9" s="7" t="s">
        <v>78</v>
      </c>
      <c r="B9" s="7"/>
      <c r="C9" s="7"/>
      <c r="D9" s="7"/>
      <c r="E9" s="7"/>
      <c r="F9" s="7"/>
      <c r="G9" s="7"/>
      <c r="H9" s="7"/>
      <c r="I9" s="7"/>
      <c r="J9" s="7"/>
      <c r="K9" s="7"/>
      <c r="L9" s="9"/>
      <c r="M9" s="10"/>
      <c r="N9" s="10"/>
      <c r="O9" s="10"/>
      <c r="P9" s="10"/>
      <c r="Q9" s="10"/>
      <c r="R9" s="10"/>
      <c r="S9" s="10"/>
      <c r="T9" s="10"/>
      <c r="U9" s="10"/>
    </row>
    <row r="10" spans="1:21" ht="29.45" customHeight="1">
      <c r="A10" s="7"/>
      <c r="B10" s="69" t="s">
        <v>514</v>
      </c>
      <c r="C10" s="69"/>
      <c r="D10" s="69"/>
      <c r="E10" s="69"/>
      <c r="F10" s="69"/>
      <c r="G10" s="69"/>
      <c r="H10" s="69"/>
      <c r="I10" s="69"/>
      <c r="J10" s="69"/>
      <c r="K10" s="69"/>
      <c r="L10" s="9" t="s">
        <v>131</v>
      </c>
      <c r="M10" s="33">
        <v>248266</v>
      </c>
      <c r="N10" s="33">
        <v>210428</v>
      </c>
      <c r="O10" s="33">
        <v>170569</v>
      </c>
      <c r="P10" s="20">
        <v>99604</v>
      </c>
      <c r="Q10" s="20">
        <v>65887</v>
      </c>
      <c r="R10" s="20">
        <v>18851</v>
      </c>
      <c r="S10" s="20">
        <v>14456</v>
      </c>
      <c r="T10" s="16">
        <v>9778</v>
      </c>
      <c r="U10" s="33">
        <v>837839</v>
      </c>
    </row>
    <row r="11" spans="1:21" ht="29.45" customHeight="1">
      <c r="A11" s="7"/>
      <c r="B11" s="69" t="s">
        <v>515</v>
      </c>
      <c r="C11" s="69"/>
      <c r="D11" s="69"/>
      <c r="E11" s="69"/>
      <c r="F11" s="69"/>
      <c r="G11" s="69"/>
      <c r="H11" s="69"/>
      <c r="I11" s="69"/>
      <c r="J11" s="69"/>
      <c r="K11" s="69"/>
      <c r="L11" s="9" t="s">
        <v>131</v>
      </c>
      <c r="M11" s="33">
        <v>207539</v>
      </c>
      <c r="N11" s="33">
        <v>174253</v>
      </c>
      <c r="O11" s="33">
        <v>133098</v>
      </c>
      <c r="P11" s="20">
        <v>82414</v>
      </c>
      <c r="Q11" s="20">
        <v>55082</v>
      </c>
      <c r="R11" s="20">
        <v>15195</v>
      </c>
      <c r="S11" s="20">
        <v>12885</v>
      </c>
      <c r="T11" s="16">
        <v>7836</v>
      </c>
      <c r="U11" s="33">
        <v>688302</v>
      </c>
    </row>
    <row r="12" spans="1:21" ht="29.45" customHeight="1">
      <c r="A12" s="7"/>
      <c r="B12" s="69" t="s">
        <v>516</v>
      </c>
      <c r="C12" s="69"/>
      <c r="D12" s="69"/>
      <c r="E12" s="69"/>
      <c r="F12" s="69"/>
      <c r="G12" s="69"/>
      <c r="H12" s="69"/>
      <c r="I12" s="69"/>
      <c r="J12" s="69"/>
      <c r="K12" s="69"/>
      <c r="L12" s="9" t="s">
        <v>139</v>
      </c>
      <c r="M12" s="29">
        <v>83.6</v>
      </c>
      <c r="N12" s="29">
        <v>82.8</v>
      </c>
      <c r="O12" s="29">
        <v>78</v>
      </c>
      <c r="P12" s="29">
        <v>82.7</v>
      </c>
      <c r="Q12" s="29">
        <v>83.6</v>
      </c>
      <c r="R12" s="29">
        <v>80.599999999999994</v>
      </c>
      <c r="S12" s="29">
        <v>89.1</v>
      </c>
      <c r="T12" s="29">
        <v>80.099999999999994</v>
      </c>
      <c r="U12" s="29">
        <v>82.2</v>
      </c>
    </row>
    <row r="13" spans="1:21" ht="16.5" customHeight="1">
      <c r="A13" s="7"/>
      <c r="B13" s="7" t="s">
        <v>517</v>
      </c>
      <c r="C13" s="7"/>
      <c r="D13" s="7"/>
      <c r="E13" s="7"/>
      <c r="F13" s="7"/>
      <c r="G13" s="7"/>
      <c r="H13" s="7"/>
      <c r="I13" s="7"/>
      <c r="J13" s="7"/>
      <c r="K13" s="7"/>
      <c r="L13" s="9" t="s">
        <v>131</v>
      </c>
      <c r="M13" s="33">
        <v>239025</v>
      </c>
      <c r="N13" s="33">
        <v>199100</v>
      </c>
      <c r="O13" s="33">
        <v>172854</v>
      </c>
      <c r="P13" s="20">
        <v>96134</v>
      </c>
      <c r="Q13" s="20">
        <v>66024</v>
      </c>
      <c r="R13" s="20">
        <v>17613</v>
      </c>
      <c r="S13" s="20">
        <v>15184</v>
      </c>
      <c r="T13" s="16">
        <v>9444</v>
      </c>
      <c r="U13" s="33">
        <v>815378</v>
      </c>
    </row>
    <row r="14" spans="1:21" ht="16.5" customHeight="1">
      <c r="A14" s="7"/>
      <c r="B14" s="7" t="s">
        <v>518</v>
      </c>
      <c r="C14" s="7"/>
      <c r="D14" s="7"/>
      <c r="E14" s="7"/>
      <c r="F14" s="7"/>
      <c r="G14" s="7"/>
      <c r="H14" s="7"/>
      <c r="I14" s="7"/>
      <c r="J14" s="7"/>
      <c r="K14" s="7"/>
      <c r="L14" s="9" t="s">
        <v>139</v>
      </c>
      <c r="M14" s="29">
        <v>96.3</v>
      </c>
      <c r="N14" s="29">
        <v>94.6</v>
      </c>
      <c r="O14" s="30">
        <v>101.3</v>
      </c>
      <c r="P14" s="29">
        <v>96.5</v>
      </c>
      <c r="Q14" s="30">
        <v>100.2</v>
      </c>
      <c r="R14" s="29">
        <v>93.4</v>
      </c>
      <c r="S14" s="30">
        <v>105</v>
      </c>
      <c r="T14" s="29">
        <v>96.6</v>
      </c>
      <c r="U14" s="29">
        <v>97.3</v>
      </c>
    </row>
    <row r="15" spans="1:21" ht="16.5" customHeight="1">
      <c r="A15" s="7" t="s">
        <v>83</v>
      </c>
      <c r="B15" s="7"/>
      <c r="C15" s="7"/>
      <c r="D15" s="7"/>
      <c r="E15" s="7"/>
      <c r="F15" s="7"/>
      <c r="G15" s="7"/>
      <c r="H15" s="7"/>
      <c r="I15" s="7"/>
      <c r="J15" s="7"/>
      <c r="K15" s="7"/>
      <c r="L15" s="9"/>
      <c r="M15" s="10"/>
      <c r="N15" s="10"/>
      <c r="O15" s="10"/>
      <c r="P15" s="10"/>
      <c r="Q15" s="10"/>
      <c r="R15" s="10"/>
      <c r="S15" s="10"/>
      <c r="T15" s="10"/>
      <c r="U15" s="10"/>
    </row>
    <row r="16" spans="1:21" ht="29.45" customHeight="1">
      <c r="A16" s="7"/>
      <c r="B16" s="69" t="s">
        <v>514</v>
      </c>
      <c r="C16" s="69"/>
      <c r="D16" s="69"/>
      <c r="E16" s="69"/>
      <c r="F16" s="69"/>
      <c r="G16" s="69"/>
      <c r="H16" s="69"/>
      <c r="I16" s="69"/>
      <c r="J16" s="69"/>
      <c r="K16" s="69"/>
      <c r="L16" s="9" t="s">
        <v>131</v>
      </c>
      <c r="M16" s="33">
        <v>263338</v>
      </c>
      <c r="N16" s="33">
        <v>230043</v>
      </c>
      <c r="O16" s="33">
        <v>177414</v>
      </c>
      <c r="P16" s="33">
        <v>103472</v>
      </c>
      <c r="Q16" s="20">
        <v>70112</v>
      </c>
      <c r="R16" s="20">
        <v>22157</v>
      </c>
      <c r="S16" s="20">
        <v>16355</v>
      </c>
      <c r="T16" s="20">
        <v>10140</v>
      </c>
      <c r="U16" s="33">
        <v>893031</v>
      </c>
    </row>
    <row r="17" spans="1:21" ht="29.45" customHeight="1">
      <c r="A17" s="7"/>
      <c r="B17" s="69" t="s">
        <v>515</v>
      </c>
      <c r="C17" s="69"/>
      <c r="D17" s="69"/>
      <c r="E17" s="69"/>
      <c r="F17" s="69"/>
      <c r="G17" s="69"/>
      <c r="H17" s="69"/>
      <c r="I17" s="69"/>
      <c r="J17" s="69"/>
      <c r="K17" s="69"/>
      <c r="L17" s="9" t="s">
        <v>131</v>
      </c>
      <c r="M17" s="33">
        <v>229851</v>
      </c>
      <c r="N17" s="33">
        <v>198517</v>
      </c>
      <c r="O17" s="33">
        <v>142358</v>
      </c>
      <c r="P17" s="20">
        <v>88673</v>
      </c>
      <c r="Q17" s="20">
        <v>58835</v>
      </c>
      <c r="R17" s="20">
        <v>17858</v>
      </c>
      <c r="S17" s="20">
        <v>14017</v>
      </c>
      <c r="T17" s="16">
        <v>8027</v>
      </c>
      <c r="U17" s="33">
        <v>758136</v>
      </c>
    </row>
    <row r="18" spans="1:21" ht="29.45" customHeight="1">
      <c r="A18" s="7"/>
      <c r="B18" s="69" t="s">
        <v>516</v>
      </c>
      <c r="C18" s="69"/>
      <c r="D18" s="69"/>
      <c r="E18" s="69"/>
      <c r="F18" s="69"/>
      <c r="G18" s="69"/>
      <c r="H18" s="69"/>
      <c r="I18" s="69"/>
      <c r="J18" s="69"/>
      <c r="K18" s="69"/>
      <c r="L18" s="9" t="s">
        <v>139</v>
      </c>
      <c r="M18" s="29">
        <v>87.3</v>
      </c>
      <c r="N18" s="29">
        <v>86.3</v>
      </c>
      <c r="O18" s="29">
        <v>80.2</v>
      </c>
      <c r="P18" s="29">
        <v>85.7</v>
      </c>
      <c r="Q18" s="29">
        <v>83.9</v>
      </c>
      <c r="R18" s="29">
        <v>80.599999999999994</v>
      </c>
      <c r="S18" s="29">
        <v>85.7</v>
      </c>
      <c r="T18" s="29">
        <v>79.2</v>
      </c>
      <c r="U18" s="29">
        <v>84.9</v>
      </c>
    </row>
    <row r="19" spans="1:21" ht="16.5" customHeight="1">
      <c r="A19" s="7"/>
      <c r="B19" s="7" t="s">
        <v>517</v>
      </c>
      <c r="C19" s="7"/>
      <c r="D19" s="7"/>
      <c r="E19" s="7"/>
      <c r="F19" s="7"/>
      <c r="G19" s="7"/>
      <c r="H19" s="7"/>
      <c r="I19" s="7"/>
      <c r="J19" s="7"/>
      <c r="K19" s="7"/>
      <c r="L19" s="9" t="s">
        <v>131</v>
      </c>
      <c r="M19" s="33">
        <v>264006</v>
      </c>
      <c r="N19" s="33">
        <v>224938</v>
      </c>
      <c r="O19" s="33">
        <v>177719</v>
      </c>
      <c r="P19" s="33">
        <v>103701</v>
      </c>
      <c r="Q19" s="20">
        <v>69673</v>
      </c>
      <c r="R19" s="20">
        <v>20268</v>
      </c>
      <c r="S19" s="20">
        <v>16351</v>
      </c>
      <c r="T19" s="16">
        <v>9762</v>
      </c>
      <c r="U19" s="33">
        <v>886418</v>
      </c>
    </row>
    <row r="20" spans="1:21" ht="16.5" customHeight="1">
      <c r="A20" s="7"/>
      <c r="B20" s="7" t="s">
        <v>518</v>
      </c>
      <c r="C20" s="7"/>
      <c r="D20" s="7"/>
      <c r="E20" s="7"/>
      <c r="F20" s="7"/>
      <c r="G20" s="7"/>
      <c r="H20" s="7"/>
      <c r="I20" s="7"/>
      <c r="J20" s="7"/>
      <c r="K20" s="7"/>
      <c r="L20" s="9" t="s">
        <v>139</v>
      </c>
      <c r="M20" s="30">
        <v>100.3</v>
      </c>
      <c r="N20" s="29">
        <v>97.8</v>
      </c>
      <c r="O20" s="30">
        <v>100.2</v>
      </c>
      <c r="P20" s="30">
        <v>100.2</v>
      </c>
      <c r="Q20" s="29">
        <v>99.4</v>
      </c>
      <c r="R20" s="29">
        <v>91.5</v>
      </c>
      <c r="S20" s="30">
        <v>100</v>
      </c>
      <c r="T20" s="29">
        <v>96.3</v>
      </c>
      <c r="U20" s="29">
        <v>99.3</v>
      </c>
    </row>
    <row r="21" spans="1:21" ht="16.5" customHeight="1">
      <c r="A21" s="7" t="s">
        <v>84</v>
      </c>
      <c r="B21" s="7"/>
      <c r="C21" s="7"/>
      <c r="D21" s="7"/>
      <c r="E21" s="7"/>
      <c r="F21" s="7"/>
      <c r="G21" s="7"/>
      <c r="H21" s="7"/>
      <c r="I21" s="7"/>
      <c r="J21" s="7"/>
      <c r="K21" s="7"/>
      <c r="L21" s="9"/>
      <c r="M21" s="10"/>
      <c r="N21" s="10"/>
      <c r="O21" s="10"/>
      <c r="P21" s="10"/>
      <c r="Q21" s="10"/>
      <c r="R21" s="10"/>
      <c r="S21" s="10"/>
      <c r="T21" s="10"/>
      <c r="U21" s="10"/>
    </row>
    <row r="22" spans="1:21" ht="29.45" customHeight="1">
      <c r="A22" s="7"/>
      <c r="B22" s="69" t="s">
        <v>514</v>
      </c>
      <c r="C22" s="69"/>
      <c r="D22" s="69"/>
      <c r="E22" s="69"/>
      <c r="F22" s="69"/>
      <c r="G22" s="69"/>
      <c r="H22" s="69"/>
      <c r="I22" s="69"/>
      <c r="J22" s="69"/>
      <c r="K22" s="69"/>
      <c r="L22" s="9" t="s">
        <v>131</v>
      </c>
      <c r="M22" s="33">
        <v>256665</v>
      </c>
      <c r="N22" s="33">
        <v>228672</v>
      </c>
      <c r="O22" s="33">
        <v>171364</v>
      </c>
      <c r="P22" s="33">
        <v>102562</v>
      </c>
      <c r="Q22" s="20">
        <v>67081</v>
      </c>
      <c r="R22" s="20">
        <v>22050</v>
      </c>
      <c r="S22" s="20">
        <v>15306</v>
      </c>
      <c r="T22" s="20">
        <v>10233</v>
      </c>
      <c r="U22" s="33">
        <v>873933</v>
      </c>
    </row>
    <row r="23" spans="1:21" ht="29.45" customHeight="1">
      <c r="A23" s="7"/>
      <c r="B23" s="69" t="s">
        <v>515</v>
      </c>
      <c r="C23" s="69"/>
      <c r="D23" s="69"/>
      <c r="E23" s="69"/>
      <c r="F23" s="69"/>
      <c r="G23" s="69"/>
      <c r="H23" s="69"/>
      <c r="I23" s="69"/>
      <c r="J23" s="69"/>
      <c r="K23" s="69"/>
      <c r="L23" s="9" t="s">
        <v>131</v>
      </c>
      <c r="M23" s="33">
        <v>226499</v>
      </c>
      <c r="N23" s="33">
        <v>200380</v>
      </c>
      <c r="O23" s="33">
        <v>140935</v>
      </c>
      <c r="P23" s="20">
        <v>85804</v>
      </c>
      <c r="Q23" s="20">
        <v>56477</v>
      </c>
      <c r="R23" s="20">
        <v>17564</v>
      </c>
      <c r="S23" s="20">
        <v>13340</v>
      </c>
      <c r="T23" s="16">
        <v>7779</v>
      </c>
      <c r="U23" s="33">
        <v>748778</v>
      </c>
    </row>
    <row r="24" spans="1:21" ht="29.45" customHeight="1">
      <c r="A24" s="7"/>
      <c r="B24" s="69" t="s">
        <v>516</v>
      </c>
      <c r="C24" s="69"/>
      <c r="D24" s="69"/>
      <c r="E24" s="69"/>
      <c r="F24" s="69"/>
      <c r="G24" s="69"/>
      <c r="H24" s="69"/>
      <c r="I24" s="69"/>
      <c r="J24" s="69"/>
      <c r="K24" s="69"/>
      <c r="L24" s="9" t="s">
        <v>139</v>
      </c>
      <c r="M24" s="29">
        <v>88.2</v>
      </c>
      <c r="N24" s="29">
        <v>87.6</v>
      </c>
      <c r="O24" s="29">
        <v>82.2</v>
      </c>
      <c r="P24" s="29">
        <v>83.7</v>
      </c>
      <c r="Q24" s="29">
        <v>84.2</v>
      </c>
      <c r="R24" s="29">
        <v>79.7</v>
      </c>
      <c r="S24" s="29">
        <v>87.2</v>
      </c>
      <c r="T24" s="29">
        <v>76</v>
      </c>
      <c r="U24" s="29">
        <v>85.7</v>
      </c>
    </row>
    <row r="25" spans="1:21" ht="16.5" customHeight="1">
      <c r="A25" s="7"/>
      <c r="B25" s="7" t="s">
        <v>517</v>
      </c>
      <c r="C25" s="7"/>
      <c r="D25" s="7"/>
      <c r="E25" s="7"/>
      <c r="F25" s="7"/>
      <c r="G25" s="7"/>
      <c r="H25" s="7"/>
      <c r="I25" s="7"/>
      <c r="J25" s="7"/>
      <c r="K25" s="7"/>
      <c r="L25" s="9" t="s">
        <v>131</v>
      </c>
      <c r="M25" s="33">
        <v>258776</v>
      </c>
      <c r="N25" s="33">
        <v>227572</v>
      </c>
      <c r="O25" s="33">
        <v>167737</v>
      </c>
      <c r="P25" s="33">
        <v>104117</v>
      </c>
      <c r="Q25" s="20">
        <v>68246</v>
      </c>
      <c r="R25" s="20">
        <v>19665</v>
      </c>
      <c r="S25" s="20">
        <v>15579</v>
      </c>
      <c r="T25" s="16">
        <v>9323</v>
      </c>
      <c r="U25" s="33">
        <v>871015</v>
      </c>
    </row>
    <row r="26" spans="1:21" ht="16.5" customHeight="1">
      <c r="A26" s="7"/>
      <c r="B26" s="7" t="s">
        <v>518</v>
      </c>
      <c r="C26" s="7"/>
      <c r="D26" s="7"/>
      <c r="E26" s="7"/>
      <c r="F26" s="7"/>
      <c r="G26" s="7"/>
      <c r="H26" s="7"/>
      <c r="I26" s="7"/>
      <c r="J26" s="7"/>
      <c r="K26" s="7"/>
      <c r="L26" s="9" t="s">
        <v>139</v>
      </c>
      <c r="M26" s="30">
        <v>100.8</v>
      </c>
      <c r="N26" s="29">
        <v>99.5</v>
      </c>
      <c r="O26" s="29">
        <v>97.9</v>
      </c>
      <c r="P26" s="30">
        <v>101.5</v>
      </c>
      <c r="Q26" s="30">
        <v>101.7</v>
      </c>
      <c r="R26" s="29">
        <v>89.2</v>
      </c>
      <c r="S26" s="30">
        <v>101.8</v>
      </c>
      <c r="T26" s="29">
        <v>91.1</v>
      </c>
      <c r="U26" s="29">
        <v>99.7</v>
      </c>
    </row>
    <row r="27" spans="1:21" ht="16.5" customHeight="1">
      <c r="A27" s="7" t="s">
        <v>85</v>
      </c>
      <c r="B27" s="7"/>
      <c r="C27" s="7"/>
      <c r="D27" s="7"/>
      <c r="E27" s="7"/>
      <c r="F27" s="7"/>
      <c r="G27" s="7"/>
      <c r="H27" s="7"/>
      <c r="I27" s="7"/>
      <c r="J27" s="7"/>
      <c r="K27" s="7"/>
      <c r="L27" s="9"/>
      <c r="M27" s="10"/>
      <c r="N27" s="10"/>
      <c r="O27" s="10"/>
      <c r="P27" s="10"/>
      <c r="Q27" s="10"/>
      <c r="R27" s="10"/>
      <c r="S27" s="10"/>
      <c r="T27" s="10"/>
      <c r="U27" s="10"/>
    </row>
    <row r="28" spans="1:21" ht="29.45" customHeight="1">
      <c r="A28" s="7"/>
      <c r="B28" s="69" t="s">
        <v>514</v>
      </c>
      <c r="C28" s="69"/>
      <c r="D28" s="69"/>
      <c r="E28" s="69"/>
      <c r="F28" s="69"/>
      <c r="G28" s="69"/>
      <c r="H28" s="69"/>
      <c r="I28" s="69"/>
      <c r="J28" s="69"/>
      <c r="K28" s="69"/>
      <c r="L28" s="9" t="s">
        <v>131</v>
      </c>
      <c r="M28" s="33">
        <v>251641</v>
      </c>
      <c r="N28" s="33">
        <v>222271</v>
      </c>
      <c r="O28" s="33">
        <v>176812</v>
      </c>
      <c r="P28" s="33">
        <v>101428</v>
      </c>
      <c r="Q28" s="20">
        <v>67550</v>
      </c>
      <c r="R28" s="20">
        <v>21180</v>
      </c>
      <c r="S28" s="20">
        <v>15571</v>
      </c>
      <c r="T28" s="16">
        <v>9910</v>
      </c>
      <c r="U28" s="33">
        <v>866363</v>
      </c>
    </row>
    <row r="29" spans="1:21" ht="29.45" customHeight="1">
      <c r="A29" s="7"/>
      <c r="B29" s="69" t="s">
        <v>515</v>
      </c>
      <c r="C29" s="69"/>
      <c r="D29" s="69"/>
      <c r="E29" s="69"/>
      <c r="F29" s="69"/>
      <c r="G29" s="69"/>
      <c r="H29" s="69"/>
      <c r="I29" s="69"/>
      <c r="J29" s="69"/>
      <c r="K29" s="69"/>
      <c r="L29" s="9" t="s">
        <v>131</v>
      </c>
      <c r="M29" s="33">
        <v>222893</v>
      </c>
      <c r="N29" s="33">
        <v>196086</v>
      </c>
      <c r="O29" s="33">
        <v>143447</v>
      </c>
      <c r="P29" s="20">
        <v>86747</v>
      </c>
      <c r="Q29" s="20">
        <v>58655</v>
      </c>
      <c r="R29" s="20">
        <v>19187</v>
      </c>
      <c r="S29" s="20">
        <v>12826</v>
      </c>
      <c r="T29" s="16">
        <v>8250</v>
      </c>
      <c r="U29" s="33">
        <v>748091</v>
      </c>
    </row>
    <row r="30" spans="1:21" ht="29.45" customHeight="1">
      <c r="A30" s="7"/>
      <c r="B30" s="69" t="s">
        <v>516</v>
      </c>
      <c r="C30" s="69"/>
      <c r="D30" s="69"/>
      <c r="E30" s="69"/>
      <c r="F30" s="69"/>
      <c r="G30" s="69"/>
      <c r="H30" s="69"/>
      <c r="I30" s="69"/>
      <c r="J30" s="69"/>
      <c r="K30" s="69"/>
      <c r="L30" s="9" t="s">
        <v>139</v>
      </c>
      <c r="M30" s="29">
        <v>88.6</v>
      </c>
      <c r="N30" s="29">
        <v>88.2</v>
      </c>
      <c r="O30" s="29">
        <v>81.099999999999994</v>
      </c>
      <c r="P30" s="29">
        <v>85.5</v>
      </c>
      <c r="Q30" s="29">
        <v>86.8</v>
      </c>
      <c r="R30" s="29">
        <v>90.6</v>
      </c>
      <c r="S30" s="29">
        <v>82.4</v>
      </c>
      <c r="T30" s="29">
        <v>83.2</v>
      </c>
      <c r="U30" s="29">
        <v>86.3</v>
      </c>
    </row>
    <row r="31" spans="1:21" ht="16.5" customHeight="1">
      <c r="A31" s="7"/>
      <c r="B31" s="7" t="s">
        <v>517</v>
      </c>
      <c r="C31" s="7"/>
      <c r="D31" s="7"/>
      <c r="E31" s="7"/>
      <c r="F31" s="7"/>
      <c r="G31" s="7"/>
      <c r="H31" s="7"/>
      <c r="I31" s="7"/>
      <c r="J31" s="7"/>
      <c r="K31" s="7"/>
      <c r="L31" s="9" t="s">
        <v>131</v>
      </c>
      <c r="M31" s="33">
        <v>255982</v>
      </c>
      <c r="N31" s="33">
        <v>224443</v>
      </c>
      <c r="O31" s="33">
        <v>169590</v>
      </c>
      <c r="P31" s="33">
        <v>103008</v>
      </c>
      <c r="Q31" s="20">
        <v>67329</v>
      </c>
      <c r="R31" s="20">
        <v>21674</v>
      </c>
      <c r="S31" s="20">
        <v>14794</v>
      </c>
      <c r="T31" s="16">
        <v>9932</v>
      </c>
      <c r="U31" s="33">
        <v>866752</v>
      </c>
    </row>
    <row r="32" spans="1:21" ht="16.5" customHeight="1">
      <c r="A32" s="7"/>
      <c r="B32" s="7" t="s">
        <v>518</v>
      </c>
      <c r="C32" s="7"/>
      <c r="D32" s="7"/>
      <c r="E32" s="7"/>
      <c r="F32" s="7"/>
      <c r="G32" s="7"/>
      <c r="H32" s="7"/>
      <c r="I32" s="7"/>
      <c r="J32" s="7"/>
      <c r="K32" s="7"/>
      <c r="L32" s="9" t="s">
        <v>139</v>
      </c>
      <c r="M32" s="30">
        <v>101.7</v>
      </c>
      <c r="N32" s="30">
        <v>101</v>
      </c>
      <c r="O32" s="29">
        <v>95.9</v>
      </c>
      <c r="P32" s="30">
        <v>101.6</v>
      </c>
      <c r="Q32" s="29">
        <v>99.7</v>
      </c>
      <c r="R32" s="30">
        <v>102.3</v>
      </c>
      <c r="S32" s="29">
        <v>95</v>
      </c>
      <c r="T32" s="30">
        <v>100.2</v>
      </c>
      <c r="U32" s="30">
        <v>100</v>
      </c>
    </row>
    <row r="33" spans="1:21" ht="16.5" customHeight="1">
      <c r="A33" s="7" t="s">
        <v>86</v>
      </c>
      <c r="B33" s="7"/>
      <c r="C33" s="7"/>
      <c r="D33" s="7"/>
      <c r="E33" s="7"/>
      <c r="F33" s="7"/>
      <c r="G33" s="7"/>
      <c r="H33" s="7"/>
      <c r="I33" s="7"/>
      <c r="J33" s="7"/>
      <c r="K33" s="7"/>
      <c r="L33" s="9"/>
      <c r="M33" s="10"/>
      <c r="N33" s="10"/>
      <c r="O33" s="10"/>
      <c r="P33" s="10"/>
      <c r="Q33" s="10"/>
      <c r="R33" s="10"/>
      <c r="S33" s="10"/>
      <c r="T33" s="10"/>
      <c r="U33" s="10"/>
    </row>
    <row r="34" spans="1:21" ht="29.45" customHeight="1">
      <c r="A34" s="7"/>
      <c r="B34" s="69" t="s">
        <v>514</v>
      </c>
      <c r="C34" s="69"/>
      <c r="D34" s="69"/>
      <c r="E34" s="69"/>
      <c r="F34" s="69"/>
      <c r="G34" s="69"/>
      <c r="H34" s="69"/>
      <c r="I34" s="69"/>
      <c r="J34" s="69"/>
      <c r="K34" s="69"/>
      <c r="L34" s="9" t="s">
        <v>131</v>
      </c>
      <c r="M34" s="33">
        <v>247445</v>
      </c>
      <c r="N34" s="33">
        <v>203386</v>
      </c>
      <c r="O34" s="33">
        <v>171169</v>
      </c>
      <c r="P34" s="33">
        <v>103748</v>
      </c>
      <c r="Q34" s="20">
        <v>66494</v>
      </c>
      <c r="R34" s="20">
        <v>19224</v>
      </c>
      <c r="S34" s="25" t="s">
        <v>144</v>
      </c>
      <c r="T34" s="16">
        <v>9359</v>
      </c>
      <c r="U34" s="33">
        <v>820825</v>
      </c>
    </row>
    <row r="35" spans="1:21" ht="29.45" customHeight="1">
      <c r="A35" s="7"/>
      <c r="B35" s="69" t="s">
        <v>515</v>
      </c>
      <c r="C35" s="69"/>
      <c r="D35" s="69"/>
      <c r="E35" s="69"/>
      <c r="F35" s="69"/>
      <c r="G35" s="69"/>
      <c r="H35" s="69"/>
      <c r="I35" s="69"/>
      <c r="J35" s="69"/>
      <c r="K35" s="69"/>
      <c r="L35" s="9" t="s">
        <v>131</v>
      </c>
      <c r="M35" s="33">
        <v>217817</v>
      </c>
      <c r="N35" s="33">
        <v>178932</v>
      </c>
      <c r="O35" s="33">
        <v>141250</v>
      </c>
      <c r="P35" s="20">
        <v>87125</v>
      </c>
      <c r="Q35" s="20">
        <v>59738</v>
      </c>
      <c r="R35" s="20">
        <v>18973</v>
      </c>
      <c r="S35" s="25" t="s">
        <v>144</v>
      </c>
      <c r="T35" s="16">
        <v>8019</v>
      </c>
      <c r="U35" s="33">
        <v>711854</v>
      </c>
    </row>
    <row r="36" spans="1:21" ht="29.45" customHeight="1">
      <c r="A36" s="7"/>
      <c r="B36" s="69" t="s">
        <v>516</v>
      </c>
      <c r="C36" s="69"/>
      <c r="D36" s="69"/>
      <c r="E36" s="69"/>
      <c r="F36" s="69"/>
      <c r="G36" s="69"/>
      <c r="H36" s="69"/>
      <c r="I36" s="69"/>
      <c r="J36" s="69"/>
      <c r="K36" s="69"/>
      <c r="L36" s="9" t="s">
        <v>139</v>
      </c>
      <c r="M36" s="29">
        <v>88</v>
      </c>
      <c r="N36" s="29">
        <v>88</v>
      </c>
      <c r="O36" s="29">
        <v>82.5</v>
      </c>
      <c r="P36" s="29">
        <v>84</v>
      </c>
      <c r="Q36" s="29">
        <v>89.8</v>
      </c>
      <c r="R36" s="29">
        <v>98.7</v>
      </c>
      <c r="S36" s="26" t="s">
        <v>144</v>
      </c>
      <c r="T36" s="29">
        <v>85.7</v>
      </c>
      <c r="U36" s="29">
        <v>86.7</v>
      </c>
    </row>
    <row r="37" spans="1:21" ht="16.5" customHeight="1">
      <c r="A37" s="7"/>
      <c r="B37" s="7" t="s">
        <v>517</v>
      </c>
      <c r="C37" s="7"/>
      <c r="D37" s="7"/>
      <c r="E37" s="7"/>
      <c r="F37" s="7"/>
      <c r="G37" s="7"/>
      <c r="H37" s="7"/>
      <c r="I37" s="7"/>
      <c r="J37" s="7"/>
      <c r="K37" s="7"/>
      <c r="L37" s="9" t="s">
        <v>131</v>
      </c>
      <c r="M37" s="33">
        <v>252712</v>
      </c>
      <c r="N37" s="33">
        <v>205046</v>
      </c>
      <c r="O37" s="33">
        <v>165841</v>
      </c>
      <c r="P37" s="33">
        <v>104978</v>
      </c>
      <c r="Q37" s="20">
        <v>67852</v>
      </c>
      <c r="R37" s="20">
        <v>21730</v>
      </c>
      <c r="S37" s="25" t="s">
        <v>144</v>
      </c>
      <c r="T37" s="16">
        <v>9423</v>
      </c>
      <c r="U37" s="33">
        <v>827582</v>
      </c>
    </row>
    <row r="38" spans="1:21" ht="16.5" customHeight="1">
      <c r="A38" s="7"/>
      <c r="B38" s="7" t="s">
        <v>518</v>
      </c>
      <c r="C38" s="7"/>
      <c r="D38" s="7"/>
      <c r="E38" s="7"/>
      <c r="F38" s="7"/>
      <c r="G38" s="7"/>
      <c r="H38" s="7"/>
      <c r="I38" s="7"/>
      <c r="J38" s="7"/>
      <c r="K38" s="7"/>
      <c r="L38" s="9" t="s">
        <v>139</v>
      </c>
      <c r="M38" s="30">
        <v>102.1</v>
      </c>
      <c r="N38" s="30">
        <v>100.8</v>
      </c>
      <c r="O38" s="29">
        <v>96.9</v>
      </c>
      <c r="P38" s="30">
        <v>101.2</v>
      </c>
      <c r="Q38" s="30">
        <v>102</v>
      </c>
      <c r="R38" s="30">
        <v>113</v>
      </c>
      <c r="S38" s="26" t="s">
        <v>144</v>
      </c>
      <c r="T38" s="30">
        <v>100.7</v>
      </c>
      <c r="U38" s="30">
        <v>100.8</v>
      </c>
    </row>
    <row r="39" spans="1:21" ht="16.5" customHeight="1">
      <c r="A39" s="7" t="s">
        <v>87</v>
      </c>
      <c r="B39" s="7"/>
      <c r="C39" s="7"/>
      <c r="D39" s="7"/>
      <c r="E39" s="7"/>
      <c r="F39" s="7"/>
      <c r="G39" s="7"/>
      <c r="H39" s="7"/>
      <c r="I39" s="7"/>
      <c r="J39" s="7"/>
      <c r="K39" s="7"/>
      <c r="L39" s="9"/>
      <c r="M39" s="10"/>
      <c r="N39" s="10"/>
      <c r="O39" s="10"/>
      <c r="P39" s="10"/>
      <c r="Q39" s="10"/>
      <c r="R39" s="10"/>
      <c r="S39" s="10"/>
      <c r="T39" s="10"/>
      <c r="U39" s="10"/>
    </row>
    <row r="40" spans="1:21" ht="29.45" customHeight="1">
      <c r="A40" s="7"/>
      <c r="B40" s="69" t="s">
        <v>514</v>
      </c>
      <c r="C40" s="69"/>
      <c r="D40" s="69"/>
      <c r="E40" s="69"/>
      <c r="F40" s="69"/>
      <c r="G40" s="69"/>
      <c r="H40" s="69"/>
      <c r="I40" s="69"/>
      <c r="J40" s="69"/>
      <c r="K40" s="69"/>
      <c r="L40" s="9" t="s">
        <v>131</v>
      </c>
      <c r="M40" s="33">
        <v>245214</v>
      </c>
      <c r="N40" s="33">
        <v>200630</v>
      </c>
      <c r="O40" s="33">
        <v>151125</v>
      </c>
      <c r="P40" s="33">
        <v>100323</v>
      </c>
      <c r="Q40" s="20">
        <v>70306</v>
      </c>
      <c r="R40" s="20">
        <v>18538</v>
      </c>
      <c r="S40" s="20">
        <v>14550</v>
      </c>
      <c r="T40" s="16">
        <v>9492</v>
      </c>
      <c r="U40" s="33">
        <v>810178</v>
      </c>
    </row>
    <row r="41" spans="1:21" ht="29.45" customHeight="1">
      <c r="A41" s="7"/>
      <c r="B41" s="69" t="s">
        <v>515</v>
      </c>
      <c r="C41" s="69"/>
      <c r="D41" s="69"/>
      <c r="E41" s="69"/>
      <c r="F41" s="69"/>
      <c r="G41" s="69"/>
      <c r="H41" s="69"/>
      <c r="I41" s="69"/>
      <c r="J41" s="69"/>
      <c r="K41" s="69"/>
      <c r="L41" s="9" t="s">
        <v>131</v>
      </c>
      <c r="M41" s="33">
        <v>217727</v>
      </c>
      <c r="N41" s="33">
        <v>173307</v>
      </c>
      <c r="O41" s="33">
        <v>126275</v>
      </c>
      <c r="P41" s="20">
        <v>82742</v>
      </c>
      <c r="Q41" s="20">
        <v>62402</v>
      </c>
      <c r="R41" s="20">
        <v>15598</v>
      </c>
      <c r="S41" s="20">
        <v>11881</v>
      </c>
      <c r="T41" s="16">
        <v>7634</v>
      </c>
      <c r="U41" s="33">
        <v>697566</v>
      </c>
    </row>
    <row r="42" spans="1:21" ht="29.45" customHeight="1">
      <c r="A42" s="7"/>
      <c r="B42" s="69" t="s">
        <v>516</v>
      </c>
      <c r="C42" s="69"/>
      <c r="D42" s="69"/>
      <c r="E42" s="69"/>
      <c r="F42" s="69"/>
      <c r="G42" s="69"/>
      <c r="H42" s="69"/>
      <c r="I42" s="69"/>
      <c r="J42" s="69"/>
      <c r="K42" s="69"/>
      <c r="L42" s="9" t="s">
        <v>139</v>
      </c>
      <c r="M42" s="29">
        <v>88.8</v>
      </c>
      <c r="N42" s="29">
        <v>86.4</v>
      </c>
      <c r="O42" s="29">
        <v>83.6</v>
      </c>
      <c r="P42" s="29">
        <v>82.5</v>
      </c>
      <c r="Q42" s="29">
        <v>88.8</v>
      </c>
      <c r="R42" s="29">
        <v>84.1</v>
      </c>
      <c r="S42" s="29">
        <v>81.7</v>
      </c>
      <c r="T42" s="29">
        <v>80.400000000000006</v>
      </c>
      <c r="U42" s="29">
        <v>86.1</v>
      </c>
    </row>
    <row r="43" spans="1:21" ht="16.5" customHeight="1">
      <c r="A43" s="7"/>
      <c r="B43" s="7" t="s">
        <v>517</v>
      </c>
      <c r="C43" s="7"/>
      <c r="D43" s="7"/>
      <c r="E43" s="7"/>
      <c r="F43" s="7"/>
      <c r="G43" s="7"/>
      <c r="H43" s="7"/>
      <c r="I43" s="7"/>
      <c r="J43" s="7"/>
      <c r="K43" s="7"/>
      <c r="L43" s="9" t="s">
        <v>131</v>
      </c>
      <c r="M43" s="33">
        <v>251075</v>
      </c>
      <c r="N43" s="33">
        <v>197736</v>
      </c>
      <c r="O43" s="33">
        <v>147385</v>
      </c>
      <c r="P43" s="33">
        <v>101125</v>
      </c>
      <c r="Q43" s="20">
        <v>70210</v>
      </c>
      <c r="R43" s="20">
        <v>18415</v>
      </c>
      <c r="S43" s="20">
        <v>13958</v>
      </c>
      <c r="T43" s="16">
        <v>9176</v>
      </c>
      <c r="U43" s="33">
        <v>809080</v>
      </c>
    </row>
    <row r="44" spans="1:21" ht="16.5" customHeight="1">
      <c r="A44" s="7"/>
      <c r="B44" s="7" t="s">
        <v>518</v>
      </c>
      <c r="C44" s="7"/>
      <c r="D44" s="7"/>
      <c r="E44" s="7"/>
      <c r="F44" s="7"/>
      <c r="G44" s="7"/>
      <c r="H44" s="7"/>
      <c r="I44" s="7"/>
      <c r="J44" s="7"/>
      <c r="K44" s="7"/>
      <c r="L44" s="9" t="s">
        <v>139</v>
      </c>
      <c r="M44" s="30">
        <v>102.4</v>
      </c>
      <c r="N44" s="29">
        <v>98.6</v>
      </c>
      <c r="O44" s="29">
        <v>97.5</v>
      </c>
      <c r="P44" s="30">
        <v>100.8</v>
      </c>
      <c r="Q44" s="29">
        <v>99.9</v>
      </c>
      <c r="R44" s="29">
        <v>99.3</v>
      </c>
      <c r="S44" s="29">
        <v>95.9</v>
      </c>
      <c r="T44" s="29">
        <v>96.7</v>
      </c>
      <c r="U44" s="29">
        <v>99.9</v>
      </c>
    </row>
    <row r="45" spans="1:21" ht="16.5" customHeight="1">
      <c r="A45" s="7" t="s">
        <v>88</v>
      </c>
      <c r="B45" s="7"/>
      <c r="C45" s="7"/>
      <c r="D45" s="7"/>
      <c r="E45" s="7"/>
      <c r="F45" s="7"/>
      <c r="G45" s="7"/>
      <c r="H45" s="7"/>
      <c r="I45" s="7"/>
      <c r="J45" s="7"/>
      <c r="K45" s="7"/>
      <c r="L45" s="9"/>
      <c r="M45" s="10"/>
      <c r="N45" s="10"/>
      <c r="O45" s="10"/>
      <c r="P45" s="10"/>
      <c r="Q45" s="10"/>
      <c r="R45" s="10"/>
      <c r="S45" s="10"/>
      <c r="T45" s="10"/>
      <c r="U45" s="10"/>
    </row>
    <row r="46" spans="1:21" ht="29.45" customHeight="1">
      <c r="A46" s="7"/>
      <c r="B46" s="69" t="s">
        <v>514</v>
      </c>
      <c r="C46" s="69"/>
      <c r="D46" s="69"/>
      <c r="E46" s="69"/>
      <c r="F46" s="69"/>
      <c r="G46" s="69"/>
      <c r="H46" s="69"/>
      <c r="I46" s="69"/>
      <c r="J46" s="69"/>
      <c r="K46" s="69"/>
      <c r="L46" s="9" t="s">
        <v>131</v>
      </c>
      <c r="M46" s="33">
        <v>246461</v>
      </c>
      <c r="N46" s="33">
        <v>187038</v>
      </c>
      <c r="O46" s="33">
        <v>145260</v>
      </c>
      <c r="P46" s="33">
        <v>102141</v>
      </c>
      <c r="Q46" s="20">
        <v>71416</v>
      </c>
      <c r="R46" s="20">
        <v>18849</v>
      </c>
      <c r="S46" s="20">
        <v>13848</v>
      </c>
      <c r="T46" s="16">
        <v>9388</v>
      </c>
      <c r="U46" s="33">
        <v>794401</v>
      </c>
    </row>
    <row r="47" spans="1:21" ht="29.45" customHeight="1">
      <c r="A47" s="7"/>
      <c r="B47" s="69" t="s">
        <v>515</v>
      </c>
      <c r="C47" s="69"/>
      <c r="D47" s="69"/>
      <c r="E47" s="69"/>
      <c r="F47" s="69"/>
      <c r="G47" s="69"/>
      <c r="H47" s="69"/>
      <c r="I47" s="69"/>
      <c r="J47" s="69"/>
      <c r="K47" s="69"/>
      <c r="L47" s="9" t="s">
        <v>131</v>
      </c>
      <c r="M47" s="33">
        <v>216675</v>
      </c>
      <c r="N47" s="33">
        <v>170314</v>
      </c>
      <c r="O47" s="33">
        <v>127494</v>
      </c>
      <c r="P47" s="20">
        <v>86882</v>
      </c>
      <c r="Q47" s="20">
        <v>62968</v>
      </c>
      <c r="R47" s="20">
        <v>15315</v>
      </c>
      <c r="S47" s="20">
        <v>11781</v>
      </c>
      <c r="T47" s="16">
        <v>7594</v>
      </c>
      <c r="U47" s="33">
        <v>699023</v>
      </c>
    </row>
    <row r="48" spans="1:21" ht="29.45" customHeight="1">
      <c r="A48" s="7"/>
      <c r="B48" s="69" t="s">
        <v>516</v>
      </c>
      <c r="C48" s="69"/>
      <c r="D48" s="69"/>
      <c r="E48" s="69"/>
      <c r="F48" s="69"/>
      <c r="G48" s="69"/>
      <c r="H48" s="69"/>
      <c r="I48" s="69"/>
      <c r="J48" s="69"/>
      <c r="K48" s="69"/>
      <c r="L48" s="9" t="s">
        <v>139</v>
      </c>
      <c r="M48" s="29">
        <v>87.9</v>
      </c>
      <c r="N48" s="29">
        <v>91.1</v>
      </c>
      <c r="O48" s="29">
        <v>87.8</v>
      </c>
      <c r="P48" s="29">
        <v>85.1</v>
      </c>
      <c r="Q48" s="29">
        <v>88.2</v>
      </c>
      <c r="R48" s="29">
        <v>81.3</v>
      </c>
      <c r="S48" s="29">
        <v>85.1</v>
      </c>
      <c r="T48" s="29">
        <v>80.900000000000006</v>
      </c>
      <c r="U48" s="29">
        <v>88</v>
      </c>
    </row>
    <row r="49" spans="1:21" ht="16.5" customHeight="1">
      <c r="A49" s="7"/>
      <c r="B49" s="7" t="s">
        <v>517</v>
      </c>
      <c r="C49" s="7"/>
      <c r="D49" s="7"/>
      <c r="E49" s="7"/>
      <c r="F49" s="7"/>
      <c r="G49" s="7"/>
      <c r="H49" s="7"/>
      <c r="I49" s="7"/>
      <c r="J49" s="7"/>
      <c r="K49" s="7"/>
      <c r="L49" s="9" t="s">
        <v>131</v>
      </c>
      <c r="M49" s="33">
        <v>248836</v>
      </c>
      <c r="N49" s="33">
        <v>196825</v>
      </c>
      <c r="O49" s="33">
        <v>152052</v>
      </c>
      <c r="P49" s="33">
        <v>104686</v>
      </c>
      <c r="Q49" s="20">
        <v>70689</v>
      </c>
      <c r="R49" s="20">
        <v>17746</v>
      </c>
      <c r="S49" s="20">
        <v>13836</v>
      </c>
      <c r="T49" s="16">
        <v>8966</v>
      </c>
      <c r="U49" s="33">
        <v>813636</v>
      </c>
    </row>
    <row r="50" spans="1:21" ht="16.5" customHeight="1">
      <c r="A50" s="14"/>
      <c r="B50" s="14" t="s">
        <v>518</v>
      </c>
      <c r="C50" s="14"/>
      <c r="D50" s="14"/>
      <c r="E50" s="14"/>
      <c r="F50" s="14"/>
      <c r="G50" s="14"/>
      <c r="H50" s="14"/>
      <c r="I50" s="14"/>
      <c r="J50" s="14"/>
      <c r="K50" s="14"/>
      <c r="L50" s="15" t="s">
        <v>139</v>
      </c>
      <c r="M50" s="31">
        <v>101</v>
      </c>
      <c r="N50" s="31">
        <v>105.2</v>
      </c>
      <c r="O50" s="31">
        <v>104.7</v>
      </c>
      <c r="P50" s="31">
        <v>102.5</v>
      </c>
      <c r="Q50" s="35">
        <v>99</v>
      </c>
      <c r="R50" s="35">
        <v>94.1</v>
      </c>
      <c r="S50" s="35">
        <v>99.9</v>
      </c>
      <c r="T50" s="35">
        <v>95.5</v>
      </c>
      <c r="U50" s="31">
        <v>102.4</v>
      </c>
    </row>
    <row r="51" spans="1:21" ht="4.5" customHeight="1">
      <c r="A51" s="22"/>
      <c r="B51" s="22"/>
      <c r="C51" s="2"/>
      <c r="D51" s="2"/>
      <c r="E51" s="2"/>
      <c r="F51" s="2"/>
      <c r="G51" s="2"/>
      <c r="H51" s="2"/>
      <c r="I51" s="2"/>
      <c r="J51" s="2"/>
      <c r="K51" s="2"/>
      <c r="L51" s="2"/>
      <c r="M51" s="2"/>
      <c r="N51" s="2"/>
      <c r="O51" s="2"/>
      <c r="P51" s="2"/>
      <c r="Q51" s="2"/>
      <c r="R51" s="2"/>
      <c r="S51" s="2"/>
      <c r="T51" s="2"/>
      <c r="U51" s="2"/>
    </row>
    <row r="52" spans="1:21" ht="16.5" customHeight="1">
      <c r="A52" s="22"/>
      <c r="B52" s="22"/>
      <c r="C52" s="62" t="s">
        <v>223</v>
      </c>
      <c r="D52" s="62"/>
      <c r="E52" s="62"/>
      <c r="F52" s="62"/>
      <c r="G52" s="62"/>
      <c r="H52" s="62"/>
      <c r="I52" s="62"/>
      <c r="J52" s="62"/>
      <c r="K52" s="62"/>
      <c r="L52" s="62"/>
      <c r="M52" s="62"/>
      <c r="N52" s="62"/>
      <c r="O52" s="62"/>
      <c r="P52" s="62"/>
      <c r="Q52" s="62"/>
      <c r="R52" s="62"/>
      <c r="S52" s="62"/>
      <c r="T52" s="62"/>
      <c r="U52" s="62"/>
    </row>
    <row r="53" spans="1:21" ht="4.5" customHeight="1">
      <c r="A53" s="22"/>
      <c r="B53" s="22"/>
      <c r="C53" s="2"/>
      <c r="D53" s="2"/>
      <c r="E53" s="2"/>
      <c r="F53" s="2"/>
      <c r="G53" s="2"/>
      <c r="H53" s="2"/>
      <c r="I53" s="2"/>
      <c r="J53" s="2"/>
      <c r="K53" s="2"/>
      <c r="L53" s="2"/>
      <c r="M53" s="2"/>
      <c r="N53" s="2"/>
      <c r="O53" s="2"/>
      <c r="P53" s="2"/>
      <c r="Q53" s="2"/>
      <c r="R53" s="2"/>
      <c r="S53" s="2"/>
      <c r="T53" s="2"/>
      <c r="U53" s="2"/>
    </row>
    <row r="54" spans="1:21" ht="16.5" customHeight="1">
      <c r="A54" s="45"/>
      <c r="B54" s="45"/>
      <c r="C54" s="62" t="s">
        <v>334</v>
      </c>
      <c r="D54" s="62"/>
      <c r="E54" s="62"/>
      <c r="F54" s="62"/>
      <c r="G54" s="62"/>
      <c r="H54" s="62"/>
      <c r="I54" s="62"/>
      <c r="J54" s="62"/>
      <c r="K54" s="62"/>
      <c r="L54" s="62"/>
      <c r="M54" s="62"/>
      <c r="N54" s="62"/>
      <c r="O54" s="62"/>
      <c r="P54" s="62"/>
      <c r="Q54" s="62"/>
      <c r="R54" s="62"/>
      <c r="S54" s="62"/>
      <c r="T54" s="62"/>
      <c r="U54" s="62"/>
    </row>
    <row r="55" spans="1:21" ht="16.5" customHeight="1">
      <c r="A55" s="46"/>
      <c r="B55" s="46"/>
      <c r="C55" s="62" t="s">
        <v>335</v>
      </c>
      <c r="D55" s="62"/>
      <c r="E55" s="62"/>
      <c r="F55" s="62"/>
      <c r="G55" s="62"/>
      <c r="H55" s="62"/>
      <c r="I55" s="62"/>
      <c r="J55" s="62"/>
      <c r="K55" s="62"/>
      <c r="L55" s="62"/>
      <c r="M55" s="62"/>
      <c r="N55" s="62"/>
      <c r="O55" s="62"/>
      <c r="P55" s="62"/>
      <c r="Q55" s="62"/>
      <c r="R55" s="62"/>
      <c r="S55" s="62"/>
      <c r="T55" s="62"/>
      <c r="U55" s="62"/>
    </row>
    <row r="56" spans="1:21" ht="4.5" customHeight="1">
      <c r="A56" s="22"/>
      <c r="B56" s="22"/>
      <c r="C56" s="2"/>
      <c r="D56" s="2"/>
      <c r="E56" s="2"/>
      <c r="F56" s="2"/>
      <c r="G56" s="2"/>
      <c r="H56" s="2"/>
      <c r="I56" s="2"/>
      <c r="J56" s="2"/>
      <c r="K56" s="2"/>
      <c r="L56" s="2"/>
      <c r="M56" s="2"/>
      <c r="N56" s="2"/>
      <c r="O56" s="2"/>
      <c r="P56" s="2"/>
      <c r="Q56" s="2"/>
      <c r="R56" s="2"/>
      <c r="S56" s="2"/>
      <c r="T56" s="2"/>
      <c r="U56" s="2"/>
    </row>
    <row r="57" spans="1:21" ht="29.45" customHeight="1">
      <c r="A57" s="22" t="s">
        <v>93</v>
      </c>
      <c r="B57" s="22"/>
      <c r="C57" s="62" t="s">
        <v>519</v>
      </c>
      <c r="D57" s="62"/>
      <c r="E57" s="62"/>
      <c r="F57" s="62"/>
      <c r="G57" s="62"/>
      <c r="H57" s="62"/>
      <c r="I57" s="62"/>
      <c r="J57" s="62"/>
      <c r="K57" s="62"/>
      <c r="L57" s="62"/>
      <c r="M57" s="62"/>
      <c r="N57" s="62"/>
      <c r="O57" s="62"/>
      <c r="P57" s="62"/>
      <c r="Q57" s="62"/>
      <c r="R57" s="62"/>
      <c r="S57" s="62"/>
      <c r="T57" s="62"/>
      <c r="U57" s="62"/>
    </row>
    <row r="58" spans="1:21" ht="29.45" customHeight="1">
      <c r="A58" s="22" t="s">
        <v>95</v>
      </c>
      <c r="B58" s="22"/>
      <c r="C58" s="62" t="s">
        <v>301</v>
      </c>
      <c r="D58" s="62"/>
      <c r="E58" s="62"/>
      <c r="F58" s="62"/>
      <c r="G58" s="62"/>
      <c r="H58" s="62"/>
      <c r="I58" s="62"/>
      <c r="J58" s="62"/>
      <c r="K58" s="62"/>
      <c r="L58" s="62"/>
      <c r="M58" s="62"/>
      <c r="N58" s="62"/>
      <c r="O58" s="62"/>
      <c r="P58" s="62"/>
      <c r="Q58" s="62"/>
      <c r="R58" s="62"/>
      <c r="S58" s="62"/>
      <c r="T58" s="62"/>
      <c r="U58" s="62"/>
    </row>
    <row r="59" spans="1:21" ht="42.4" customHeight="1">
      <c r="A59" s="22" t="s">
        <v>97</v>
      </c>
      <c r="B59" s="22"/>
      <c r="C59" s="62" t="s">
        <v>520</v>
      </c>
      <c r="D59" s="62"/>
      <c r="E59" s="62"/>
      <c r="F59" s="62"/>
      <c r="G59" s="62"/>
      <c r="H59" s="62"/>
      <c r="I59" s="62"/>
      <c r="J59" s="62"/>
      <c r="K59" s="62"/>
      <c r="L59" s="62"/>
      <c r="M59" s="62"/>
      <c r="N59" s="62"/>
      <c r="O59" s="62"/>
      <c r="P59" s="62"/>
      <c r="Q59" s="62"/>
      <c r="R59" s="62"/>
      <c r="S59" s="62"/>
      <c r="T59" s="62"/>
      <c r="U59" s="62"/>
    </row>
    <row r="60" spans="1:21" ht="4.5" customHeight="1"/>
    <row r="61" spans="1:21" ht="29.45" customHeight="1">
      <c r="A61" s="23" t="s">
        <v>109</v>
      </c>
      <c r="B61" s="22"/>
      <c r="C61" s="22"/>
      <c r="D61" s="22"/>
      <c r="E61" s="62" t="s">
        <v>521</v>
      </c>
      <c r="F61" s="62"/>
      <c r="G61" s="62"/>
      <c r="H61" s="62"/>
      <c r="I61" s="62"/>
      <c r="J61" s="62"/>
      <c r="K61" s="62"/>
      <c r="L61" s="62"/>
      <c r="M61" s="62"/>
      <c r="N61" s="62"/>
      <c r="O61" s="62"/>
      <c r="P61" s="62"/>
      <c r="Q61" s="62"/>
      <c r="R61" s="62"/>
      <c r="S61" s="62"/>
      <c r="T61" s="62"/>
      <c r="U61" s="62"/>
    </row>
  </sheetData>
  <mergeCells count="32">
    <mergeCell ref="B16:K16"/>
    <mergeCell ref="B17:K17"/>
    <mergeCell ref="B18:K18"/>
    <mergeCell ref="B22:K22"/>
    <mergeCell ref="B4:K4"/>
    <mergeCell ref="B5:K5"/>
    <mergeCell ref="B6:K6"/>
    <mergeCell ref="B10:K10"/>
    <mergeCell ref="B11:K11"/>
    <mergeCell ref="B42:K42"/>
    <mergeCell ref="B46:K46"/>
    <mergeCell ref="B47:K47"/>
    <mergeCell ref="B48:K48"/>
    <mergeCell ref="K1:U1"/>
    <mergeCell ref="B34:K34"/>
    <mergeCell ref="B35:K35"/>
    <mergeCell ref="B36:K36"/>
    <mergeCell ref="B40:K40"/>
    <mergeCell ref="B41:K41"/>
    <mergeCell ref="B23:K23"/>
    <mergeCell ref="B24:K24"/>
    <mergeCell ref="B28:K28"/>
    <mergeCell ref="B29:K29"/>
    <mergeCell ref="B30:K30"/>
    <mergeCell ref="B12:K12"/>
    <mergeCell ref="C59:U59"/>
    <mergeCell ref="E61:U61"/>
    <mergeCell ref="C52:U52"/>
    <mergeCell ref="C54:U54"/>
    <mergeCell ref="C55:U55"/>
    <mergeCell ref="C57:U57"/>
    <mergeCell ref="C58:U58"/>
  </mergeCells>
  <pageMargins left="0.7" right="0.7" top="0.75" bottom="0.75" header="0.3" footer="0.3"/>
  <pageSetup paperSize="9" fitToHeight="0" orientation="landscape" horizontalDpi="300" verticalDpi="300"/>
  <headerFooter scaleWithDoc="0" alignWithMargins="0">
    <oddHeader>&amp;C&amp;"Arial"&amp;8TABLE 12A.33</oddHeader>
    <oddFooter>&amp;L&amp;"Arial"&amp;8REPORT ON
GOVERNMENT
SERVICES 2022&amp;R&amp;"Arial"&amp;8PUBLIC
HOSPITALS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49"/>
  <sheetViews>
    <sheetView showGridLines="0" workbookViewId="0"/>
  </sheetViews>
  <sheetFormatPr defaultColWidth="11.5703125" defaultRowHeight="13.15"/>
  <cols>
    <col min="1" max="10" width="1.7109375" customWidth="1"/>
    <col min="11" max="11" width="10.140625" customWidth="1"/>
    <col min="12" max="12" width="5.42578125" customWidth="1"/>
    <col min="13" max="20" width="7.5703125" customWidth="1"/>
    <col min="21" max="21" width="8.5703125" customWidth="1"/>
  </cols>
  <sheetData>
    <row r="1" spans="1:21" ht="33.950000000000003" customHeight="1">
      <c r="A1" s="8" t="s">
        <v>522</v>
      </c>
      <c r="B1" s="8"/>
      <c r="C1" s="8"/>
      <c r="D1" s="8"/>
      <c r="E1" s="8"/>
      <c r="F1" s="8"/>
      <c r="G1" s="8"/>
      <c r="H1" s="8"/>
      <c r="I1" s="8"/>
      <c r="J1" s="8"/>
      <c r="K1" s="67" t="s">
        <v>523</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524</v>
      </c>
      <c r="Q2" s="13" t="s">
        <v>127</v>
      </c>
      <c r="R2" s="13" t="s">
        <v>72</v>
      </c>
      <c r="S2" s="13" t="s">
        <v>73</v>
      </c>
      <c r="T2" s="13" t="s">
        <v>115</v>
      </c>
      <c r="U2" s="13" t="s">
        <v>75</v>
      </c>
    </row>
    <row r="3" spans="1:21" ht="16.5" customHeight="1">
      <c r="A3" s="7" t="s">
        <v>78</v>
      </c>
      <c r="B3" s="7"/>
      <c r="C3" s="7"/>
      <c r="D3" s="7"/>
      <c r="E3" s="7"/>
      <c r="F3" s="7"/>
      <c r="G3" s="7"/>
      <c r="H3" s="7"/>
      <c r="I3" s="7"/>
      <c r="J3" s="7"/>
      <c r="K3" s="7"/>
      <c r="L3" s="9"/>
      <c r="M3" s="10"/>
      <c r="N3" s="10"/>
      <c r="O3" s="10"/>
      <c r="P3" s="10"/>
      <c r="Q3" s="10"/>
      <c r="R3" s="10"/>
      <c r="S3" s="10"/>
      <c r="T3" s="10"/>
      <c r="U3" s="10"/>
    </row>
    <row r="4" spans="1:21" ht="16.5" customHeight="1">
      <c r="A4" s="7"/>
      <c r="B4" s="7" t="s">
        <v>525</v>
      </c>
      <c r="C4" s="7"/>
      <c r="D4" s="7"/>
      <c r="E4" s="7"/>
      <c r="F4" s="7"/>
      <c r="G4" s="7"/>
      <c r="H4" s="7"/>
      <c r="I4" s="7"/>
      <c r="J4" s="7"/>
      <c r="K4" s="7"/>
      <c r="L4" s="9"/>
      <c r="M4" s="10"/>
      <c r="N4" s="10"/>
      <c r="O4" s="10"/>
      <c r="P4" s="10"/>
      <c r="Q4" s="10"/>
      <c r="R4" s="10"/>
      <c r="S4" s="10"/>
      <c r="T4" s="10"/>
      <c r="U4" s="10"/>
    </row>
    <row r="5" spans="1:21" ht="16.5" customHeight="1">
      <c r="A5" s="7"/>
      <c r="B5" s="7"/>
      <c r="C5" s="7" t="s">
        <v>526</v>
      </c>
      <c r="D5" s="7"/>
      <c r="E5" s="7"/>
      <c r="F5" s="7"/>
      <c r="G5" s="7"/>
      <c r="H5" s="7"/>
      <c r="I5" s="7"/>
      <c r="J5" s="7"/>
      <c r="K5" s="7"/>
      <c r="L5" s="9"/>
      <c r="M5" s="10"/>
      <c r="N5" s="10"/>
      <c r="O5" s="10"/>
      <c r="P5" s="10"/>
      <c r="Q5" s="10"/>
      <c r="R5" s="10"/>
      <c r="S5" s="10"/>
      <c r="T5" s="10"/>
      <c r="U5" s="10"/>
    </row>
    <row r="6" spans="1:21" ht="16.5" customHeight="1">
      <c r="A6" s="7"/>
      <c r="B6" s="7"/>
      <c r="C6" s="7"/>
      <c r="D6" s="7" t="s">
        <v>267</v>
      </c>
      <c r="E6" s="7"/>
      <c r="F6" s="7"/>
      <c r="G6" s="7"/>
      <c r="H6" s="7"/>
      <c r="I6" s="7"/>
      <c r="J6" s="7"/>
      <c r="K6" s="7"/>
      <c r="L6" s="9"/>
      <c r="M6" s="10"/>
      <c r="N6" s="10"/>
      <c r="O6" s="10"/>
      <c r="P6" s="10"/>
      <c r="Q6" s="10"/>
      <c r="R6" s="10"/>
      <c r="S6" s="10"/>
      <c r="T6" s="10"/>
      <c r="U6" s="10"/>
    </row>
    <row r="7" spans="1:21" ht="29.45" customHeight="1">
      <c r="A7" s="7"/>
      <c r="B7" s="7"/>
      <c r="C7" s="7"/>
      <c r="D7" s="7"/>
      <c r="E7" s="69" t="s">
        <v>231</v>
      </c>
      <c r="F7" s="69"/>
      <c r="G7" s="69"/>
      <c r="H7" s="69"/>
      <c r="I7" s="69"/>
      <c r="J7" s="69"/>
      <c r="K7" s="69"/>
      <c r="L7" s="9" t="s">
        <v>131</v>
      </c>
      <c r="M7" s="20">
        <v>10552</v>
      </c>
      <c r="N7" s="16">
        <v>3171</v>
      </c>
      <c r="O7" s="16">
        <v>6230</v>
      </c>
      <c r="P7" s="16">
        <v>7375</v>
      </c>
      <c r="Q7" s="16">
        <v>1695</v>
      </c>
      <c r="R7" s="18">
        <v>488</v>
      </c>
      <c r="S7" s="18">
        <v>357</v>
      </c>
      <c r="T7" s="16">
        <v>4906</v>
      </c>
      <c r="U7" s="20">
        <v>34822</v>
      </c>
    </row>
    <row r="8" spans="1:21" ht="16.5" customHeight="1">
      <c r="A8" s="7"/>
      <c r="B8" s="7"/>
      <c r="C8" s="7"/>
      <c r="D8" s="7"/>
      <c r="E8" s="7" t="s">
        <v>527</v>
      </c>
      <c r="F8" s="7"/>
      <c r="G8" s="7"/>
      <c r="H8" s="7"/>
      <c r="I8" s="7"/>
      <c r="J8" s="7"/>
      <c r="K8" s="7"/>
      <c r="L8" s="9" t="s">
        <v>131</v>
      </c>
      <c r="M8" s="20">
        <v>79406</v>
      </c>
      <c r="N8" s="20">
        <v>85676</v>
      </c>
      <c r="O8" s="20">
        <v>38225</v>
      </c>
      <c r="P8" s="20">
        <v>20237</v>
      </c>
      <c r="Q8" s="20">
        <v>17762</v>
      </c>
      <c r="R8" s="16">
        <v>5128</v>
      </c>
      <c r="S8" s="16">
        <v>5310</v>
      </c>
      <c r="T8" s="16">
        <v>2624</v>
      </c>
      <c r="U8" s="33">
        <v>257375</v>
      </c>
    </row>
    <row r="9" spans="1:21" ht="16.5" customHeight="1">
      <c r="A9" s="7"/>
      <c r="B9" s="7"/>
      <c r="C9" s="7"/>
      <c r="D9" s="7"/>
      <c r="E9" s="7" t="s">
        <v>528</v>
      </c>
      <c r="F9" s="7"/>
      <c r="G9" s="7"/>
      <c r="H9" s="7"/>
      <c r="I9" s="7"/>
      <c r="J9" s="7"/>
      <c r="K9" s="7"/>
      <c r="L9" s="9" t="s">
        <v>131</v>
      </c>
      <c r="M9" s="20">
        <v>90697</v>
      </c>
      <c r="N9" s="20">
        <v>89994</v>
      </c>
      <c r="O9" s="20">
        <v>45061</v>
      </c>
      <c r="P9" s="20">
        <v>27692</v>
      </c>
      <c r="Q9" s="20">
        <v>19958</v>
      </c>
      <c r="R9" s="16">
        <v>5677</v>
      </c>
      <c r="S9" s="16">
        <v>5716</v>
      </c>
      <c r="T9" s="16">
        <v>7551</v>
      </c>
      <c r="U9" s="33">
        <v>295595</v>
      </c>
    </row>
    <row r="10" spans="1:21" ht="16.5" customHeight="1">
      <c r="A10" s="7"/>
      <c r="B10" s="7"/>
      <c r="C10" s="7"/>
      <c r="D10" s="7" t="s">
        <v>529</v>
      </c>
      <c r="E10" s="7"/>
      <c r="F10" s="7"/>
      <c r="G10" s="7"/>
      <c r="H10" s="7"/>
      <c r="I10" s="7"/>
      <c r="J10" s="7"/>
      <c r="K10" s="7"/>
      <c r="L10" s="9"/>
      <c r="M10" s="10"/>
      <c r="N10" s="10"/>
      <c r="O10" s="10"/>
      <c r="P10" s="10"/>
      <c r="Q10" s="10"/>
      <c r="R10" s="10"/>
      <c r="S10" s="10"/>
      <c r="T10" s="10"/>
      <c r="U10" s="10"/>
    </row>
    <row r="11" spans="1:21" ht="29.45" customHeight="1">
      <c r="A11" s="7"/>
      <c r="B11" s="7"/>
      <c r="C11" s="7"/>
      <c r="D11" s="7"/>
      <c r="E11" s="69" t="s">
        <v>231</v>
      </c>
      <c r="F11" s="69"/>
      <c r="G11" s="69"/>
      <c r="H11" s="69"/>
      <c r="I11" s="69"/>
      <c r="J11" s="69"/>
      <c r="K11" s="69"/>
      <c r="L11" s="9" t="s">
        <v>139</v>
      </c>
      <c r="M11" s="28">
        <v>4.8</v>
      </c>
      <c r="N11" s="28">
        <v>8.1</v>
      </c>
      <c r="O11" s="28">
        <v>4.8</v>
      </c>
      <c r="P11" s="28">
        <v>6.9</v>
      </c>
      <c r="Q11" s="28">
        <v>5.6</v>
      </c>
      <c r="R11" s="28">
        <v>5.2</v>
      </c>
      <c r="S11" s="28">
        <v>6.8</v>
      </c>
      <c r="T11" s="28">
        <v>6.8</v>
      </c>
      <c r="U11" s="28">
        <v>5.7</v>
      </c>
    </row>
    <row r="12" spans="1:21" ht="16.5" customHeight="1">
      <c r="A12" s="7"/>
      <c r="B12" s="7"/>
      <c r="C12" s="7"/>
      <c r="D12" s="7"/>
      <c r="E12" s="7" t="s">
        <v>527</v>
      </c>
      <c r="F12" s="7"/>
      <c r="G12" s="7"/>
      <c r="H12" s="7"/>
      <c r="I12" s="7"/>
      <c r="J12" s="7"/>
      <c r="K12" s="7"/>
      <c r="L12" s="9" t="s">
        <v>139</v>
      </c>
      <c r="M12" s="28">
        <v>3</v>
      </c>
      <c r="N12" s="28">
        <v>5.0999999999999996</v>
      </c>
      <c r="O12" s="28">
        <v>2.6</v>
      </c>
      <c r="P12" s="28">
        <v>2.5</v>
      </c>
      <c r="Q12" s="28">
        <v>3.6</v>
      </c>
      <c r="R12" s="28">
        <v>3.6</v>
      </c>
      <c r="S12" s="28">
        <v>4.2</v>
      </c>
      <c r="T12" s="28">
        <v>3</v>
      </c>
      <c r="U12" s="28">
        <v>3.4</v>
      </c>
    </row>
    <row r="13" spans="1:21" ht="16.5" customHeight="1">
      <c r="A13" s="7"/>
      <c r="B13" s="7"/>
      <c r="C13" s="7"/>
      <c r="D13" s="7"/>
      <c r="E13" s="7" t="s">
        <v>528</v>
      </c>
      <c r="F13" s="7"/>
      <c r="G13" s="7"/>
      <c r="H13" s="7"/>
      <c r="I13" s="7"/>
      <c r="J13" s="7"/>
      <c r="K13" s="7"/>
      <c r="L13" s="9" t="s">
        <v>139</v>
      </c>
      <c r="M13" s="28">
        <v>3.1</v>
      </c>
      <c r="N13" s="28">
        <v>5.2</v>
      </c>
      <c r="O13" s="28">
        <v>2.8</v>
      </c>
      <c r="P13" s="28">
        <v>3</v>
      </c>
      <c r="Q13" s="28">
        <v>3.7</v>
      </c>
      <c r="R13" s="28">
        <v>3.7</v>
      </c>
      <c r="S13" s="28">
        <v>4.3</v>
      </c>
      <c r="T13" s="28">
        <v>4.7</v>
      </c>
      <c r="U13" s="28">
        <v>3.6</v>
      </c>
    </row>
    <row r="14" spans="1:21" ht="16.5" customHeight="1">
      <c r="A14" s="7"/>
      <c r="B14" s="7"/>
      <c r="C14" s="7"/>
      <c r="D14" s="7" t="s">
        <v>530</v>
      </c>
      <c r="E14" s="7"/>
      <c r="F14" s="7"/>
      <c r="G14" s="7"/>
      <c r="H14" s="7"/>
      <c r="I14" s="7"/>
      <c r="J14" s="7"/>
      <c r="K14" s="7"/>
      <c r="L14" s="9" t="s">
        <v>139</v>
      </c>
      <c r="M14" s="28">
        <v>1.6</v>
      </c>
      <c r="N14" s="28">
        <v>1.6</v>
      </c>
      <c r="O14" s="28">
        <v>1.8</v>
      </c>
      <c r="P14" s="28">
        <v>2.7</v>
      </c>
      <c r="Q14" s="28">
        <v>1.5</v>
      </c>
      <c r="R14" s="28">
        <v>1.4</v>
      </c>
      <c r="S14" s="28">
        <v>1.6</v>
      </c>
      <c r="T14" s="28">
        <v>2.2999999999999998</v>
      </c>
      <c r="U14" s="28">
        <v>1.7</v>
      </c>
    </row>
    <row r="15" spans="1:21" ht="16.5" customHeight="1">
      <c r="A15" s="7"/>
      <c r="B15" s="7"/>
      <c r="C15" s="7" t="s">
        <v>531</v>
      </c>
      <c r="D15" s="7"/>
      <c r="E15" s="7"/>
      <c r="F15" s="7"/>
      <c r="G15" s="7"/>
      <c r="H15" s="7"/>
      <c r="I15" s="7"/>
      <c r="J15" s="7"/>
      <c r="K15" s="7"/>
      <c r="L15" s="9"/>
      <c r="M15" s="10"/>
      <c r="N15" s="10"/>
      <c r="O15" s="10"/>
      <c r="P15" s="10"/>
      <c r="Q15" s="10"/>
      <c r="R15" s="10"/>
      <c r="S15" s="10"/>
      <c r="T15" s="10"/>
      <c r="U15" s="10"/>
    </row>
    <row r="16" spans="1:21" ht="16.5" customHeight="1">
      <c r="A16" s="7"/>
      <c r="B16" s="7"/>
      <c r="C16" s="7"/>
      <c r="D16" s="7" t="s">
        <v>267</v>
      </c>
      <c r="E16" s="7"/>
      <c r="F16" s="7"/>
      <c r="G16" s="7"/>
      <c r="H16" s="7"/>
      <c r="I16" s="7"/>
      <c r="J16" s="7"/>
      <c r="K16" s="7"/>
      <c r="L16" s="9"/>
      <c r="M16" s="10"/>
      <c r="N16" s="10"/>
      <c r="O16" s="10"/>
      <c r="P16" s="10"/>
      <c r="Q16" s="10"/>
      <c r="R16" s="10"/>
      <c r="S16" s="10"/>
      <c r="T16" s="10"/>
      <c r="U16" s="10"/>
    </row>
    <row r="17" spans="1:21" ht="29.45" customHeight="1">
      <c r="A17" s="7"/>
      <c r="B17" s="7"/>
      <c r="C17" s="7"/>
      <c r="D17" s="7"/>
      <c r="E17" s="69" t="s">
        <v>231</v>
      </c>
      <c r="F17" s="69"/>
      <c r="G17" s="69"/>
      <c r="H17" s="69"/>
      <c r="I17" s="69"/>
      <c r="J17" s="69"/>
      <c r="K17" s="69"/>
      <c r="L17" s="9" t="s">
        <v>131</v>
      </c>
      <c r="M17" s="16">
        <v>9154</v>
      </c>
      <c r="N17" s="16">
        <v>1591</v>
      </c>
      <c r="O17" s="16">
        <v>5795</v>
      </c>
      <c r="P17" s="16">
        <v>2155</v>
      </c>
      <c r="Q17" s="18">
        <v>628</v>
      </c>
      <c r="R17" s="27">
        <v>99</v>
      </c>
      <c r="S17" s="18">
        <v>215</v>
      </c>
      <c r="T17" s="16">
        <v>1002</v>
      </c>
      <c r="U17" s="20">
        <v>20686</v>
      </c>
    </row>
    <row r="18" spans="1:21" ht="16.5" customHeight="1">
      <c r="A18" s="7"/>
      <c r="B18" s="7"/>
      <c r="C18" s="7"/>
      <c r="D18" s="7"/>
      <c r="E18" s="7" t="s">
        <v>527</v>
      </c>
      <c r="F18" s="7"/>
      <c r="G18" s="7"/>
      <c r="H18" s="7"/>
      <c r="I18" s="7"/>
      <c r="J18" s="7"/>
      <c r="K18" s="7"/>
      <c r="L18" s="9" t="s">
        <v>131</v>
      </c>
      <c r="M18" s="20">
        <v>72377</v>
      </c>
      <c r="N18" s="20">
        <v>37275</v>
      </c>
      <c r="O18" s="20">
        <v>36008</v>
      </c>
      <c r="P18" s="16">
        <v>6652</v>
      </c>
      <c r="Q18" s="16">
        <v>5404</v>
      </c>
      <c r="R18" s="18">
        <v>800</v>
      </c>
      <c r="S18" s="16">
        <v>2011</v>
      </c>
      <c r="T18" s="18">
        <v>377</v>
      </c>
      <c r="U18" s="33">
        <v>162465</v>
      </c>
    </row>
    <row r="19" spans="1:21" ht="16.5" customHeight="1">
      <c r="A19" s="7"/>
      <c r="B19" s="7"/>
      <c r="C19" s="7"/>
      <c r="D19" s="7"/>
      <c r="E19" s="7" t="s">
        <v>528</v>
      </c>
      <c r="F19" s="7"/>
      <c r="G19" s="7"/>
      <c r="H19" s="7"/>
      <c r="I19" s="7"/>
      <c r="J19" s="7"/>
      <c r="K19" s="7"/>
      <c r="L19" s="9" t="s">
        <v>131</v>
      </c>
      <c r="M19" s="20">
        <v>82105</v>
      </c>
      <c r="N19" s="20">
        <v>39346</v>
      </c>
      <c r="O19" s="20">
        <v>42158</v>
      </c>
      <c r="P19" s="16">
        <v>8827</v>
      </c>
      <c r="Q19" s="16">
        <v>6210</v>
      </c>
      <c r="R19" s="18">
        <v>908</v>
      </c>
      <c r="S19" s="16">
        <v>2255</v>
      </c>
      <c r="T19" s="16">
        <v>1391</v>
      </c>
      <c r="U19" s="33">
        <v>184852</v>
      </c>
    </row>
    <row r="20" spans="1:21" ht="16.5" customHeight="1">
      <c r="A20" s="7"/>
      <c r="B20" s="7"/>
      <c r="C20" s="7"/>
      <c r="D20" s="7" t="s">
        <v>529</v>
      </c>
      <c r="E20" s="7"/>
      <c r="F20" s="7"/>
      <c r="G20" s="7"/>
      <c r="H20" s="7"/>
      <c r="I20" s="7"/>
      <c r="J20" s="7"/>
      <c r="K20" s="7"/>
      <c r="L20" s="9"/>
      <c r="M20" s="10"/>
      <c r="N20" s="10"/>
      <c r="O20" s="10"/>
      <c r="P20" s="10"/>
      <c r="Q20" s="10"/>
      <c r="R20" s="10"/>
      <c r="S20" s="10"/>
      <c r="T20" s="10"/>
      <c r="U20" s="10"/>
    </row>
    <row r="21" spans="1:21" ht="29.45" customHeight="1">
      <c r="A21" s="7"/>
      <c r="B21" s="7"/>
      <c r="C21" s="7"/>
      <c r="D21" s="7"/>
      <c r="E21" s="69" t="s">
        <v>231</v>
      </c>
      <c r="F21" s="69"/>
      <c r="G21" s="69"/>
      <c r="H21" s="69"/>
      <c r="I21" s="69"/>
      <c r="J21" s="69"/>
      <c r="K21" s="69"/>
      <c r="L21" s="9" t="s">
        <v>139</v>
      </c>
      <c r="M21" s="28">
        <v>4.0999999999999996</v>
      </c>
      <c r="N21" s="28">
        <v>4.0999999999999996</v>
      </c>
      <c r="O21" s="28">
        <v>4.5</v>
      </c>
      <c r="P21" s="28">
        <v>2</v>
      </c>
      <c r="Q21" s="28">
        <v>2.1</v>
      </c>
      <c r="R21" s="28">
        <v>1.1000000000000001</v>
      </c>
      <c r="S21" s="28">
        <v>4.0999999999999996</v>
      </c>
      <c r="T21" s="28">
        <v>1.4</v>
      </c>
      <c r="U21" s="28">
        <v>3.4</v>
      </c>
    </row>
    <row r="22" spans="1:21" ht="16.5" customHeight="1">
      <c r="A22" s="7"/>
      <c r="B22" s="7"/>
      <c r="C22" s="7"/>
      <c r="D22" s="7"/>
      <c r="E22" s="7" t="s">
        <v>527</v>
      </c>
      <c r="F22" s="7"/>
      <c r="G22" s="7"/>
      <c r="H22" s="7"/>
      <c r="I22" s="7"/>
      <c r="J22" s="7"/>
      <c r="K22" s="7"/>
      <c r="L22" s="9" t="s">
        <v>139</v>
      </c>
      <c r="M22" s="28">
        <v>2.7</v>
      </c>
      <c r="N22" s="28">
        <v>2.2000000000000002</v>
      </c>
      <c r="O22" s="28">
        <v>2.5</v>
      </c>
      <c r="P22" s="28">
        <v>0.8</v>
      </c>
      <c r="Q22" s="28">
        <v>1.1000000000000001</v>
      </c>
      <c r="R22" s="28">
        <v>0.6</v>
      </c>
      <c r="S22" s="28">
        <v>1.6</v>
      </c>
      <c r="T22" s="28">
        <v>0.4</v>
      </c>
      <c r="U22" s="28">
        <v>2.2000000000000002</v>
      </c>
    </row>
    <row r="23" spans="1:21" ht="16.5" customHeight="1">
      <c r="A23" s="7"/>
      <c r="B23" s="7"/>
      <c r="C23" s="7"/>
      <c r="D23" s="7"/>
      <c r="E23" s="7" t="s">
        <v>528</v>
      </c>
      <c r="F23" s="7"/>
      <c r="G23" s="7"/>
      <c r="H23" s="7"/>
      <c r="I23" s="7"/>
      <c r="J23" s="7"/>
      <c r="K23" s="7"/>
      <c r="L23" s="9" t="s">
        <v>139</v>
      </c>
      <c r="M23" s="28">
        <v>2.8</v>
      </c>
      <c r="N23" s="28">
        <v>2.2999999999999998</v>
      </c>
      <c r="O23" s="28">
        <v>2.6</v>
      </c>
      <c r="P23" s="28">
        <v>1</v>
      </c>
      <c r="Q23" s="28">
        <v>1.2</v>
      </c>
      <c r="R23" s="28">
        <v>0.6</v>
      </c>
      <c r="S23" s="28">
        <v>1.7</v>
      </c>
      <c r="T23" s="28">
        <v>0.9</v>
      </c>
      <c r="U23" s="28">
        <v>2.2000000000000002</v>
      </c>
    </row>
    <row r="24" spans="1:21" ht="16.5" customHeight="1">
      <c r="A24" s="7"/>
      <c r="B24" s="7"/>
      <c r="C24" s="7"/>
      <c r="D24" s="7" t="s">
        <v>530</v>
      </c>
      <c r="E24" s="7"/>
      <c r="F24" s="7"/>
      <c r="G24" s="7"/>
      <c r="H24" s="7"/>
      <c r="I24" s="7"/>
      <c r="J24" s="7"/>
      <c r="K24" s="7"/>
      <c r="L24" s="9" t="s">
        <v>139</v>
      </c>
      <c r="M24" s="28">
        <v>1.5</v>
      </c>
      <c r="N24" s="28">
        <v>1.8</v>
      </c>
      <c r="O24" s="28">
        <v>1.8</v>
      </c>
      <c r="P24" s="28">
        <v>2.4</v>
      </c>
      <c r="Q24" s="28">
        <v>1.9</v>
      </c>
      <c r="R24" s="28">
        <v>1.9</v>
      </c>
      <c r="S24" s="28">
        <v>2.5</v>
      </c>
      <c r="T24" s="28">
        <v>3.2</v>
      </c>
      <c r="U24" s="28">
        <v>1.6</v>
      </c>
    </row>
    <row r="25" spans="1:21" ht="16.5" customHeight="1">
      <c r="A25" s="7"/>
      <c r="B25" s="7" t="s">
        <v>532</v>
      </c>
      <c r="C25" s="7"/>
      <c r="D25" s="7"/>
      <c r="E25" s="7"/>
      <c r="F25" s="7"/>
      <c r="G25" s="7"/>
      <c r="H25" s="7"/>
      <c r="I25" s="7"/>
      <c r="J25" s="7"/>
      <c r="K25" s="7"/>
      <c r="L25" s="9"/>
      <c r="M25" s="10"/>
      <c r="N25" s="10"/>
      <c r="O25" s="10"/>
      <c r="P25" s="10"/>
      <c r="Q25" s="10"/>
      <c r="R25" s="10"/>
      <c r="S25" s="10"/>
      <c r="T25" s="10"/>
      <c r="U25" s="10"/>
    </row>
    <row r="26" spans="1:21" ht="16.5" customHeight="1">
      <c r="A26" s="7"/>
      <c r="B26" s="7"/>
      <c r="C26" s="7" t="s">
        <v>533</v>
      </c>
      <c r="D26" s="7"/>
      <c r="E26" s="7"/>
      <c r="F26" s="7"/>
      <c r="G26" s="7"/>
      <c r="H26" s="7"/>
      <c r="I26" s="7"/>
      <c r="J26" s="7"/>
      <c r="K26" s="7"/>
      <c r="L26" s="9"/>
      <c r="M26" s="10"/>
      <c r="N26" s="10"/>
      <c r="O26" s="10"/>
      <c r="P26" s="10"/>
      <c r="Q26" s="10"/>
      <c r="R26" s="10"/>
      <c r="S26" s="10"/>
      <c r="T26" s="10"/>
      <c r="U26" s="10"/>
    </row>
    <row r="27" spans="1:21" ht="16.5" customHeight="1">
      <c r="A27" s="7"/>
      <c r="B27" s="7"/>
      <c r="C27" s="7"/>
      <c r="D27" s="7" t="s">
        <v>267</v>
      </c>
      <c r="E27" s="7"/>
      <c r="F27" s="7"/>
      <c r="G27" s="7"/>
      <c r="H27" s="7"/>
      <c r="I27" s="7"/>
      <c r="J27" s="7"/>
      <c r="K27" s="7"/>
      <c r="L27" s="9"/>
      <c r="M27" s="10"/>
      <c r="N27" s="10"/>
      <c r="O27" s="10"/>
      <c r="P27" s="10"/>
      <c r="Q27" s="10"/>
      <c r="R27" s="10"/>
      <c r="S27" s="10"/>
      <c r="T27" s="10"/>
      <c r="U27" s="10"/>
    </row>
    <row r="28" spans="1:21" ht="29.45" customHeight="1">
      <c r="A28" s="7"/>
      <c r="B28" s="7"/>
      <c r="C28" s="7"/>
      <c r="D28" s="7"/>
      <c r="E28" s="69" t="s">
        <v>231</v>
      </c>
      <c r="F28" s="69"/>
      <c r="G28" s="69"/>
      <c r="H28" s="69"/>
      <c r="I28" s="69"/>
      <c r="J28" s="69"/>
      <c r="K28" s="69"/>
      <c r="L28" s="9" t="s">
        <v>131</v>
      </c>
      <c r="M28" s="16">
        <v>2589</v>
      </c>
      <c r="N28" s="18">
        <v>677</v>
      </c>
      <c r="O28" s="16">
        <v>2782</v>
      </c>
      <c r="P28" s="16">
        <v>2036</v>
      </c>
      <c r="Q28" s="18">
        <v>880</v>
      </c>
      <c r="R28" s="27">
        <v>59</v>
      </c>
      <c r="S28" s="27">
        <v>67</v>
      </c>
      <c r="T28" s="16">
        <v>3942</v>
      </c>
      <c r="U28" s="20">
        <v>13125</v>
      </c>
    </row>
    <row r="29" spans="1:21" ht="16.5" customHeight="1">
      <c r="A29" s="7"/>
      <c r="B29" s="7"/>
      <c r="C29" s="7"/>
      <c r="D29" s="7"/>
      <c r="E29" s="7" t="s">
        <v>527</v>
      </c>
      <c r="F29" s="7"/>
      <c r="G29" s="7"/>
      <c r="H29" s="7"/>
      <c r="I29" s="7"/>
      <c r="J29" s="7"/>
      <c r="K29" s="7"/>
      <c r="L29" s="9" t="s">
        <v>131</v>
      </c>
      <c r="M29" s="20">
        <v>16153</v>
      </c>
      <c r="N29" s="20">
        <v>14473</v>
      </c>
      <c r="O29" s="20">
        <v>12132</v>
      </c>
      <c r="P29" s="16">
        <v>4180</v>
      </c>
      <c r="Q29" s="16">
        <v>2916</v>
      </c>
      <c r="R29" s="18">
        <v>453</v>
      </c>
      <c r="S29" s="18">
        <v>475</v>
      </c>
      <c r="T29" s="18">
        <v>657</v>
      </c>
      <c r="U29" s="20">
        <v>52181</v>
      </c>
    </row>
    <row r="30" spans="1:21" ht="16.5" customHeight="1">
      <c r="A30" s="7"/>
      <c r="B30" s="7"/>
      <c r="C30" s="7"/>
      <c r="D30" s="7"/>
      <c r="E30" s="7" t="s">
        <v>528</v>
      </c>
      <c r="F30" s="7"/>
      <c r="G30" s="7"/>
      <c r="H30" s="7"/>
      <c r="I30" s="7"/>
      <c r="J30" s="7"/>
      <c r="K30" s="7"/>
      <c r="L30" s="9" t="s">
        <v>131</v>
      </c>
      <c r="M30" s="20">
        <v>18826</v>
      </c>
      <c r="N30" s="20">
        <v>15321</v>
      </c>
      <c r="O30" s="20">
        <v>14969</v>
      </c>
      <c r="P30" s="16">
        <v>6216</v>
      </c>
      <c r="Q30" s="16">
        <v>3924</v>
      </c>
      <c r="R30" s="18">
        <v>517</v>
      </c>
      <c r="S30" s="18">
        <v>546</v>
      </c>
      <c r="T30" s="16">
        <v>4603</v>
      </c>
      <c r="U30" s="20">
        <v>65786</v>
      </c>
    </row>
    <row r="31" spans="1:21" ht="16.5" customHeight="1">
      <c r="A31" s="7"/>
      <c r="B31" s="7"/>
      <c r="C31" s="7"/>
      <c r="D31" s="7" t="s">
        <v>534</v>
      </c>
      <c r="E31" s="7"/>
      <c r="F31" s="7"/>
      <c r="G31" s="7"/>
      <c r="H31" s="7"/>
      <c r="I31" s="7"/>
      <c r="J31" s="7"/>
      <c r="K31" s="7"/>
      <c r="L31" s="9"/>
      <c r="M31" s="10"/>
      <c r="N31" s="10"/>
      <c r="O31" s="10"/>
      <c r="P31" s="10"/>
      <c r="Q31" s="10"/>
      <c r="R31" s="10"/>
      <c r="S31" s="10"/>
      <c r="T31" s="10"/>
      <c r="U31" s="10"/>
    </row>
    <row r="32" spans="1:21" ht="29.45" customHeight="1">
      <c r="A32" s="7"/>
      <c r="B32" s="7"/>
      <c r="C32" s="7"/>
      <c r="D32" s="7"/>
      <c r="E32" s="69" t="s">
        <v>231</v>
      </c>
      <c r="F32" s="69"/>
      <c r="G32" s="69"/>
      <c r="H32" s="69"/>
      <c r="I32" s="69"/>
      <c r="J32" s="69"/>
      <c r="K32" s="69"/>
      <c r="L32" s="9" t="s">
        <v>139</v>
      </c>
      <c r="M32" s="28">
        <v>3.5</v>
      </c>
      <c r="N32" s="28">
        <v>3.2</v>
      </c>
      <c r="O32" s="28">
        <v>2.9</v>
      </c>
      <c r="P32" s="28">
        <v>5.2</v>
      </c>
      <c r="Q32" s="28">
        <v>5.7</v>
      </c>
      <c r="R32" s="28">
        <v>1.1000000000000001</v>
      </c>
      <c r="S32" s="28">
        <v>2.9</v>
      </c>
      <c r="T32" s="28">
        <v>9.5</v>
      </c>
      <c r="U32" s="28">
        <v>4.5</v>
      </c>
    </row>
    <row r="33" spans="1:21" ht="16.5" customHeight="1">
      <c r="A33" s="7"/>
      <c r="B33" s="7"/>
      <c r="C33" s="7"/>
      <c r="D33" s="7"/>
      <c r="E33" s="7" t="s">
        <v>527</v>
      </c>
      <c r="F33" s="7"/>
      <c r="G33" s="7"/>
      <c r="H33" s="7"/>
      <c r="I33" s="7"/>
      <c r="J33" s="7"/>
      <c r="K33" s="7"/>
      <c r="L33" s="9" t="s">
        <v>139</v>
      </c>
      <c r="M33" s="28">
        <v>1.2</v>
      </c>
      <c r="N33" s="28">
        <v>1</v>
      </c>
      <c r="O33" s="28">
        <v>1</v>
      </c>
      <c r="P33" s="28">
        <v>0.8</v>
      </c>
      <c r="Q33" s="28">
        <v>0.9</v>
      </c>
      <c r="R33" s="28">
        <v>0.5</v>
      </c>
      <c r="S33" s="28">
        <v>0.6</v>
      </c>
      <c r="T33" s="28">
        <v>1.3</v>
      </c>
      <c r="U33" s="28">
        <v>1</v>
      </c>
    </row>
    <row r="34" spans="1:21" ht="16.5" customHeight="1">
      <c r="A34" s="7"/>
      <c r="B34" s="7"/>
      <c r="C34" s="7"/>
      <c r="D34" s="7"/>
      <c r="E34" s="7" t="s">
        <v>528</v>
      </c>
      <c r="F34" s="7"/>
      <c r="G34" s="7"/>
      <c r="H34" s="7"/>
      <c r="I34" s="7"/>
      <c r="J34" s="7"/>
      <c r="K34" s="7"/>
      <c r="L34" s="9" t="s">
        <v>139</v>
      </c>
      <c r="M34" s="28">
        <v>1.3</v>
      </c>
      <c r="N34" s="28">
        <v>1</v>
      </c>
      <c r="O34" s="28">
        <v>1.1000000000000001</v>
      </c>
      <c r="P34" s="28">
        <v>1.2</v>
      </c>
      <c r="Q34" s="28">
        <v>1.1000000000000001</v>
      </c>
      <c r="R34" s="28">
        <v>0.5</v>
      </c>
      <c r="S34" s="28">
        <v>0.7</v>
      </c>
      <c r="T34" s="28">
        <v>5</v>
      </c>
      <c r="U34" s="28">
        <v>1.2</v>
      </c>
    </row>
    <row r="35" spans="1:21" ht="16.5" customHeight="1">
      <c r="A35" s="14"/>
      <c r="B35" s="14"/>
      <c r="C35" s="14"/>
      <c r="D35" s="14" t="s">
        <v>530</v>
      </c>
      <c r="E35" s="14"/>
      <c r="F35" s="14"/>
      <c r="G35" s="14"/>
      <c r="H35" s="14"/>
      <c r="I35" s="14"/>
      <c r="J35" s="14"/>
      <c r="K35" s="14"/>
      <c r="L35" s="15" t="s">
        <v>139</v>
      </c>
      <c r="M35" s="32">
        <v>3</v>
      </c>
      <c r="N35" s="32">
        <v>3.2</v>
      </c>
      <c r="O35" s="32">
        <v>3.1</v>
      </c>
      <c r="P35" s="32">
        <v>6.2</v>
      </c>
      <c r="Q35" s="32">
        <v>6.4</v>
      </c>
      <c r="R35" s="32">
        <v>2.2999999999999998</v>
      </c>
      <c r="S35" s="32">
        <v>4.7</v>
      </c>
      <c r="T35" s="32">
        <v>7.3</v>
      </c>
      <c r="U35" s="32">
        <v>4.4000000000000004</v>
      </c>
    </row>
    <row r="36" spans="1:21" ht="4.5" customHeight="1">
      <c r="A36" s="22"/>
      <c r="B36" s="22"/>
      <c r="C36" s="2"/>
      <c r="D36" s="2"/>
      <c r="E36" s="2"/>
      <c r="F36" s="2"/>
      <c r="G36" s="2"/>
      <c r="H36" s="2"/>
      <c r="I36" s="2"/>
      <c r="J36" s="2"/>
      <c r="K36" s="2"/>
      <c r="L36" s="2"/>
      <c r="M36" s="2"/>
      <c r="N36" s="2"/>
      <c r="O36" s="2"/>
      <c r="P36" s="2"/>
      <c r="Q36" s="2"/>
      <c r="R36" s="2"/>
      <c r="S36" s="2"/>
      <c r="T36" s="2"/>
      <c r="U36" s="2"/>
    </row>
    <row r="37" spans="1:21" ht="16.5" customHeight="1">
      <c r="A37" s="45"/>
      <c r="B37" s="45"/>
      <c r="C37" s="62" t="s">
        <v>334</v>
      </c>
      <c r="D37" s="62"/>
      <c r="E37" s="62"/>
      <c r="F37" s="62"/>
      <c r="G37" s="62"/>
      <c r="H37" s="62"/>
      <c r="I37" s="62"/>
      <c r="J37" s="62"/>
      <c r="K37" s="62"/>
      <c r="L37" s="62"/>
      <c r="M37" s="62"/>
      <c r="N37" s="62"/>
      <c r="O37" s="62"/>
      <c r="P37" s="62"/>
      <c r="Q37" s="62"/>
      <c r="R37" s="62"/>
      <c r="S37" s="62"/>
      <c r="T37" s="62"/>
      <c r="U37" s="62"/>
    </row>
    <row r="38" spans="1:21" ht="16.5" customHeight="1">
      <c r="A38" s="46"/>
      <c r="B38" s="46"/>
      <c r="C38" s="62" t="s">
        <v>335</v>
      </c>
      <c r="D38" s="62"/>
      <c r="E38" s="62"/>
      <c r="F38" s="62"/>
      <c r="G38" s="62"/>
      <c r="H38" s="62"/>
      <c r="I38" s="62"/>
      <c r="J38" s="62"/>
      <c r="K38" s="62"/>
      <c r="L38" s="62"/>
      <c r="M38" s="62"/>
      <c r="N38" s="62"/>
      <c r="O38" s="62"/>
      <c r="P38" s="62"/>
      <c r="Q38" s="62"/>
      <c r="R38" s="62"/>
      <c r="S38" s="62"/>
      <c r="T38" s="62"/>
      <c r="U38" s="62"/>
    </row>
    <row r="39" spans="1:21" ht="4.5" customHeight="1">
      <c r="A39" s="22"/>
      <c r="B39" s="22"/>
      <c r="C39" s="2"/>
      <c r="D39" s="2"/>
      <c r="E39" s="2"/>
      <c r="F39" s="2"/>
      <c r="G39" s="2"/>
      <c r="H39" s="2"/>
      <c r="I39" s="2"/>
      <c r="J39" s="2"/>
      <c r="K39" s="2"/>
      <c r="L39" s="2"/>
      <c r="M39" s="2"/>
      <c r="N39" s="2"/>
      <c r="O39" s="2"/>
      <c r="P39" s="2"/>
      <c r="Q39" s="2"/>
      <c r="R39" s="2"/>
      <c r="S39" s="2"/>
      <c r="T39" s="2"/>
      <c r="U39" s="2"/>
    </row>
    <row r="40" spans="1:21" ht="29.45" customHeight="1">
      <c r="A40" s="22" t="s">
        <v>93</v>
      </c>
      <c r="B40" s="22"/>
      <c r="C40" s="62" t="s">
        <v>535</v>
      </c>
      <c r="D40" s="62"/>
      <c r="E40" s="62"/>
      <c r="F40" s="62"/>
      <c r="G40" s="62"/>
      <c r="H40" s="62"/>
      <c r="I40" s="62"/>
      <c r="J40" s="62"/>
      <c r="K40" s="62"/>
      <c r="L40" s="62"/>
      <c r="M40" s="62"/>
      <c r="N40" s="62"/>
      <c r="O40" s="62"/>
      <c r="P40" s="62"/>
      <c r="Q40" s="62"/>
      <c r="R40" s="62"/>
      <c r="S40" s="62"/>
      <c r="T40" s="62"/>
      <c r="U40" s="62"/>
    </row>
    <row r="41" spans="1:21" ht="68.099999999999994" customHeight="1">
      <c r="A41" s="22" t="s">
        <v>95</v>
      </c>
      <c r="B41" s="22"/>
      <c r="C41" s="62" t="s">
        <v>536</v>
      </c>
      <c r="D41" s="62"/>
      <c r="E41" s="62"/>
      <c r="F41" s="62"/>
      <c r="G41" s="62"/>
      <c r="H41" s="62"/>
      <c r="I41" s="62"/>
      <c r="J41" s="62"/>
      <c r="K41" s="62"/>
      <c r="L41" s="62"/>
      <c r="M41" s="62"/>
      <c r="N41" s="62"/>
      <c r="O41" s="62"/>
      <c r="P41" s="62"/>
      <c r="Q41" s="62"/>
      <c r="R41" s="62"/>
      <c r="S41" s="62"/>
      <c r="T41" s="62"/>
      <c r="U41" s="62"/>
    </row>
    <row r="42" spans="1:21" ht="16.5" customHeight="1">
      <c r="A42" s="22" t="s">
        <v>97</v>
      </c>
      <c r="B42" s="22"/>
      <c r="C42" s="62" t="s">
        <v>537</v>
      </c>
      <c r="D42" s="62"/>
      <c r="E42" s="62"/>
      <c r="F42" s="62"/>
      <c r="G42" s="62"/>
      <c r="H42" s="62"/>
      <c r="I42" s="62"/>
      <c r="J42" s="62"/>
      <c r="K42" s="62"/>
      <c r="L42" s="62"/>
      <c r="M42" s="62"/>
      <c r="N42" s="62"/>
      <c r="O42" s="62"/>
      <c r="P42" s="62"/>
      <c r="Q42" s="62"/>
      <c r="R42" s="62"/>
      <c r="S42" s="62"/>
      <c r="T42" s="62"/>
      <c r="U42" s="62"/>
    </row>
    <row r="43" spans="1:21" ht="42.4" customHeight="1">
      <c r="A43" s="22" t="s">
        <v>99</v>
      </c>
      <c r="B43" s="22"/>
      <c r="C43" s="62" t="s">
        <v>538</v>
      </c>
      <c r="D43" s="62"/>
      <c r="E43" s="62"/>
      <c r="F43" s="62"/>
      <c r="G43" s="62"/>
      <c r="H43" s="62"/>
      <c r="I43" s="62"/>
      <c r="J43" s="62"/>
      <c r="K43" s="62"/>
      <c r="L43" s="62"/>
      <c r="M43" s="62"/>
      <c r="N43" s="62"/>
      <c r="O43" s="62"/>
      <c r="P43" s="62"/>
      <c r="Q43" s="62"/>
      <c r="R43" s="62"/>
      <c r="S43" s="62"/>
      <c r="T43" s="62"/>
      <c r="U43" s="62"/>
    </row>
    <row r="44" spans="1:21" ht="29.45" customHeight="1">
      <c r="A44" s="22" t="s">
        <v>101</v>
      </c>
      <c r="B44" s="22"/>
      <c r="C44" s="62" t="s">
        <v>539</v>
      </c>
      <c r="D44" s="62"/>
      <c r="E44" s="62"/>
      <c r="F44" s="62"/>
      <c r="G44" s="62"/>
      <c r="H44" s="62"/>
      <c r="I44" s="62"/>
      <c r="J44" s="62"/>
      <c r="K44" s="62"/>
      <c r="L44" s="62"/>
      <c r="M44" s="62"/>
      <c r="N44" s="62"/>
      <c r="O44" s="62"/>
      <c r="P44" s="62"/>
      <c r="Q44" s="62"/>
      <c r="R44" s="62"/>
      <c r="S44" s="62"/>
      <c r="T44" s="62"/>
      <c r="U44" s="62"/>
    </row>
    <row r="45" spans="1:21" ht="29.45" customHeight="1">
      <c r="A45" s="22" t="s">
        <v>103</v>
      </c>
      <c r="B45" s="22"/>
      <c r="C45" s="62" t="s">
        <v>540</v>
      </c>
      <c r="D45" s="62"/>
      <c r="E45" s="62"/>
      <c r="F45" s="62"/>
      <c r="G45" s="62"/>
      <c r="H45" s="62"/>
      <c r="I45" s="62"/>
      <c r="J45" s="62"/>
      <c r="K45" s="62"/>
      <c r="L45" s="62"/>
      <c r="M45" s="62"/>
      <c r="N45" s="62"/>
      <c r="O45" s="62"/>
      <c r="P45" s="62"/>
      <c r="Q45" s="62"/>
      <c r="R45" s="62"/>
      <c r="S45" s="62"/>
      <c r="T45" s="62"/>
      <c r="U45" s="62"/>
    </row>
    <row r="46" spans="1:21" ht="16.5" customHeight="1">
      <c r="A46" s="22" t="s">
        <v>105</v>
      </c>
      <c r="B46" s="22"/>
      <c r="C46" s="62" t="s">
        <v>541</v>
      </c>
      <c r="D46" s="62"/>
      <c r="E46" s="62"/>
      <c r="F46" s="62"/>
      <c r="G46" s="62"/>
      <c r="H46" s="62"/>
      <c r="I46" s="62"/>
      <c r="J46" s="62"/>
      <c r="K46" s="62"/>
      <c r="L46" s="62"/>
      <c r="M46" s="62"/>
      <c r="N46" s="62"/>
      <c r="O46" s="62"/>
      <c r="P46" s="62"/>
      <c r="Q46" s="62"/>
      <c r="R46" s="62"/>
      <c r="S46" s="62"/>
      <c r="T46" s="62"/>
      <c r="U46" s="62"/>
    </row>
    <row r="47" spans="1:21" ht="16.5" customHeight="1">
      <c r="A47" s="22" t="s">
        <v>107</v>
      </c>
      <c r="B47" s="22"/>
      <c r="C47" s="62" t="s">
        <v>542</v>
      </c>
      <c r="D47" s="62"/>
      <c r="E47" s="62"/>
      <c r="F47" s="62"/>
      <c r="G47" s="62"/>
      <c r="H47" s="62"/>
      <c r="I47" s="62"/>
      <c r="J47" s="62"/>
      <c r="K47" s="62"/>
      <c r="L47" s="62"/>
      <c r="M47" s="62"/>
      <c r="N47" s="62"/>
      <c r="O47" s="62"/>
      <c r="P47" s="62"/>
      <c r="Q47" s="62"/>
      <c r="R47" s="62"/>
      <c r="S47" s="62"/>
      <c r="T47" s="62"/>
      <c r="U47" s="62"/>
    </row>
    <row r="48" spans="1:21" ht="4.5" customHeight="1"/>
    <row r="49" spans="1:21" ht="29.45" customHeight="1">
      <c r="A49" s="23" t="s">
        <v>109</v>
      </c>
      <c r="B49" s="22"/>
      <c r="C49" s="22"/>
      <c r="D49" s="22"/>
      <c r="E49" s="62" t="s">
        <v>543</v>
      </c>
      <c r="F49" s="62"/>
      <c r="G49" s="62"/>
      <c r="H49" s="62"/>
      <c r="I49" s="62"/>
      <c r="J49" s="62"/>
      <c r="K49" s="62"/>
      <c r="L49" s="62"/>
      <c r="M49" s="62"/>
      <c r="N49" s="62"/>
      <c r="O49" s="62"/>
      <c r="P49" s="62"/>
      <c r="Q49" s="62"/>
      <c r="R49" s="62"/>
      <c r="S49" s="62"/>
      <c r="T49" s="62"/>
      <c r="U49" s="62"/>
    </row>
  </sheetData>
  <mergeCells count="18">
    <mergeCell ref="E32:K32"/>
    <mergeCell ref="K1:U1"/>
    <mergeCell ref="C37:U37"/>
    <mergeCell ref="C38:U38"/>
    <mergeCell ref="C40:U40"/>
    <mergeCell ref="E7:K7"/>
    <mergeCell ref="E11:K11"/>
    <mergeCell ref="E17:K17"/>
    <mergeCell ref="E21:K21"/>
    <mergeCell ref="E28:K28"/>
    <mergeCell ref="C46:U46"/>
    <mergeCell ref="C47:U47"/>
    <mergeCell ref="E49:U49"/>
    <mergeCell ref="C41:U41"/>
    <mergeCell ref="C42:U42"/>
    <mergeCell ref="C43:U43"/>
    <mergeCell ref="C44:U44"/>
    <mergeCell ref="C45:U45"/>
  </mergeCells>
  <pageMargins left="0.7" right="0.7" top="0.75" bottom="0.75" header="0.3" footer="0.3"/>
  <pageSetup paperSize="9" fitToHeight="0" orientation="landscape" horizontalDpi="300" verticalDpi="300"/>
  <headerFooter scaleWithDoc="0" alignWithMargins="0">
    <oddHeader>&amp;C&amp;"Arial"&amp;8TABLE 12A.34</oddHeader>
    <oddFooter>&amp;L&amp;"Arial"&amp;8REPORT ON
GOVERNMENT
SERVICES 2022&amp;R&amp;"Arial"&amp;8PUBLIC
HOSPITALS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26"/>
  <sheetViews>
    <sheetView showGridLines="0" workbookViewId="0"/>
  </sheetViews>
  <sheetFormatPr defaultColWidth="11.5703125" defaultRowHeight="13.15"/>
  <cols>
    <col min="1" max="10" width="1.7109375" customWidth="1"/>
    <col min="11" max="11" width="29.7109375" customWidth="1"/>
    <col min="12" max="12" width="5.42578125" customWidth="1"/>
    <col min="13" max="21" width="6.7109375" customWidth="1"/>
  </cols>
  <sheetData>
    <row r="1" spans="1:21" ht="33.950000000000003" customHeight="1">
      <c r="A1" s="8" t="s">
        <v>544</v>
      </c>
      <c r="B1" s="8"/>
      <c r="C1" s="8"/>
      <c r="D1" s="8"/>
      <c r="E1" s="8"/>
      <c r="F1" s="8"/>
      <c r="G1" s="8"/>
      <c r="H1" s="8"/>
      <c r="I1" s="8"/>
      <c r="J1" s="8"/>
      <c r="K1" s="67" t="s">
        <v>545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73</v>
      </c>
      <c r="T2" s="13" t="s">
        <v>115</v>
      </c>
      <c r="U2" s="13" t="s">
        <v>546</v>
      </c>
    </row>
    <row r="3" spans="1:21" ht="16.5" customHeight="1">
      <c r="A3" s="7" t="s">
        <v>547</v>
      </c>
      <c r="B3" s="7"/>
      <c r="C3" s="7"/>
      <c r="D3" s="7"/>
      <c r="E3" s="7"/>
      <c r="F3" s="7"/>
      <c r="G3" s="7"/>
      <c r="H3" s="7"/>
      <c r="I3" s="7"/>
      <c r="J3" s="7"/>
      <c r="K3" s="7"/>
      <c r="L3" s="9"/>
      <c r="M3" s="10"/>
      <c r="N3" s="10"/>
      <c r="O3" s="10"/>
      <c r="P3" s="10"/>
      <c r="Q3" s="10"/>
      <c r="R3" s="10"/>
      <c r="S3" s="10"/>
      <c r="T3" s="10"/>
      <c r="U3" s="10"/>
    </row>
    <row r="4" spans="1:21" ht="16.5" customHeight="1">
      <c r="A4" s="7"/>
      <c r="B4" s="7" t="s">
        <v>548</v>
      </c>
      <c r="C4" s="7"/>
      <c r="D4" s="7"/>
      <c r="E4" s="7"/>
      <c r="F4" s="7"/>
      <c r="G4" s="7"/>
      <c r="H4" s="7"/>
      <c r="I4" s="7"/>
      <c r="J4" s="7"/>
      <c r="K4" s="7"/>
      <c r="L4" s="9" t="s">
        <v>131</v>
      </c>
      <c r="M4" s="24">
        <v>2</v>
      </c>
      <c r="N4" s="24">
        <v>8</v>
      </c>
      <c r="O4" s="27">
        <v>11</v>
      </c>
      <c r="P4" s="24" t="s">
        <v>132</v>
      </c>
      <c r="Q4" s="24">
        <v>5</v>
      </c>
      <c r="R4" s="24">
        <v>5</v>
      </c>
      <c r="S4" s="24">
        <v>2</v>
      </c>
      <c r="T4" s="24" t="s">
        <v>132</v>
      </c>
      <c r="U4" s="27">
        <v>33</v>
      </c>
    </row>
    <row r="5" spans="1:21" ht="16.5" customHeight="1">
      <c r="A5" s="7"/>
      <c r="B5" s="7" t="s">
        <v>549</v>
      </c>
      <c r="C5" s="7"/>
      <c r="D5" s="7"/>
      <c r="E5" s="7"/>
      <c r="F5" s="7"/>
      <c r="G5" s="7"/>
      <c r="H5" s="7"/>
      <c r="I5" s="7"/>
      <c r="J5" s="7"/>
      <c r="K5" s="7"/>
      <c r="L5" s="9" t="s">
        <v>131</v>
      </c>
      <c r="M5" s="24">
        <v>2</v>
      </c>
      <c r="N5" s="24">
        <v>8</v>
      </c>
      <c r="O5" s="27">
        <v>11</v>
      </c>
      <c r="P5" s="24" t="s">
        <v>132</v>
      </c>
      <c r="Q5" s="24">
        <v>5</v>
      </c>
      <c r="R5" s="24">
        <v>5</v>
      </c>
      <c r="S5" s="24">
        <v>2</v>
      </c>
      <c r="T5" s="24" t="s">
        <v>132</v>
      </c>
      <c r="U5" s="27">
        <v>33</v>
      </c>
    </row>
    <row r="6" spans="1:21" ht="29.45" customHeight="1">
      <c r="A6" s="7"/>
      <c r="B6" s="69" t="s">
        <v>550</v>
      </c>
      <c r="C6" s="69"/>
      <c r="D6" s="69"/>
      <c r="E6" s="69"/>
      <c r="F6" s="69"/>
      <c r="G6" s="69"/>
      <c r="H6" s="69"/>
      <c r="I6" s="69"/>
      <c r="J6" s="69"/>
      <c r="K6" s="69"/>
      <c r="L6" s="9" t="s">
        <v>139</v>
      </c>
      <c r="M6" s="18">
        <v>100</v>
      </c>
      <c r="N6" s="18">
        <v>100</v>
      </c>
      <c r="O6" s="18">
        <v>100</v>
      </c>
      <c r="P6" s="24" t="s">
        <v>132</v>
      </c>
      <c r="Q6" s="18">
        <v>100</v>
      </c>
      <c r="R6" s="18">
        <v>100</v>
      </c>
      <c r="S6" s="18">
        <v>100</v>
      </c>
      <c r="T6" s="24" t="s">
        <v>132</v>
      </c>
      <c r="U6" s="18">
        <v>100</v>
      </c>
    </row>
    <row r="7" spans="1:21" ht="29.45" customHeight="1">
      <c r="A7" s="7"/>
      <c r="B7" s="69" t="s">
        <v>551</v>
      </c>
      <c r="C7" s="69"/>
      <c r="D7" s="69"/>
      <c r="E7" s="69"/>
      <c r="F7" s="69"/>
      <c r="G7" s="69"/>
      <c r="H7" s="69"/>
      <c r="I7" s="69"/>
      <c r="J7" s="69"/>
      <c r="K7" s="69"/>
      <c r="L7" s="9" t="s">
        <v>131</v>
      </c>
      <c r="M7" s="24">
        <v>2</v>
      </c>
      <c r="N7" s="24">
        <v>2</v>
      </c>
      <c r="O7" s="24">
        <v>3</v>
      </c>
      <c r="P7" s="24" t="s">
        <v>132</v>
      </c>
      <c r="Q7" s="24" t="s">
        <v>132</v>
      </c>
      <c r="R7" s="24">
        <v>3</v>
      </c>
      <c r="S7" s="24" t="s">
        <v>132</v>
      </c>
      <c r="T7" s="24" t="s">
        <v>132</v>
      </c>
      <c r="U7" s="27">
        <v>10</v>
      </c>
    </row>
    <row r="8" spans="1:21" ht="29.45" customHeight="1">
      <c r="A8" s="7"/>
      <c r="B8" s="69" t="s">
        <v>552</v>
      </c>
      <c r="C8" s="69"/>
      <c r="D8" s="69"/>
      <c r="E8" s="69"/>
      <c r="F8" s="69"/>
      <c r="G8" s="69"/>
      <c r="H8" s="69"/>
      <c r="I8" s="69"/>
      <c r="J8" s="69"/>
      <c r="K8" s="69"/>
      <c r="L8" s="9" t="s">
        <v>139</v>
      </c>
      <c r="M8" s="18">
        <v>100</v>
      </c>
      <c r="N8" s="27">
        <v>25</v>
      </c>
      <c r="O8" s="27">
        <v>27</v>
      </c>
      <c r="P8" s="24" t="s">
        <v>132</v>
      </c>
      <c r="Q8" s="24" t="s">
        <v>132</v>
      </c>
      <c r="R8" s="27">
        <v>60</v>
      </c>
      <c r="S8" s="24" t="s">
        <v>132</v>
      </c>
      <c r="T8" s="24" t="s">
        <v>132</v>
      </c>
      <c r="U8" s="27">
        <v>30</v>
      </c>
    </row>
    <row r="9" spans="1:21" ht="16.5" customHeight="1">
      <c r="A9" s="7" t="s">
        <v>553</v>
      </c>
      <c r="B9" s="7"/>
      <c r="C9" s="7"/>
      <c r="D9" s="7"/>
      <c r="E9" s="7"/>
      <c r="F9" s="7"/>
      <c r="G9" s="7"/>
      <c r="H9" s="7"/>
      <c r="I9" s="7"/>
      <c r="J9" s="7"/>
      <c r="K9" s="7"/>
      <c r="L9" s="9"/>
      <c r="M9" s="10"/>
      <c r="N9" s="10"/>
      <c r="O9" s="10"/>
      <c r="P9" s="10"/>
      <c r="Q9" s="10"/>
      <c r="R9" s="10"/>
      <c r="S9" s="10"/>
      <c r="T9" s="10"/>
      <c r="U9" s="10"/>
    </row>
    <row r="10" spans="1:21" ht="16.5" customHeight="1">
      <c r="A10" s="7"/>
      <c r="B10" s="7" t="s">
        <v>548</v>
      </c>
      <c r="C10" s="7"/>
      <c r="D10" s="7"/>
      <c r="E10" s="7"/>
      <c r="F10" s="7"/>
      <c r="G10" s="7"/>
      <c r="H10" s="7"/>
      <c r="I10" s="7"/>
      <c r="J10" s="7"/>
      <c r="K10" s="7"/>
      <c r="L10" s="9" t="s">
        <v>131</v>
      </c>
      <c r="M10" s="27">
        <v>15</v>
      </c>
      <c r="N10" s="27">
        <v>52</v>
      </c>
      <c r="O10" s="27">
        <v>45</v>
      </c>
      <c r="P10" s="27">
        <v>33</v>
      </c>
      <c r="Q10" s="27">
        <v>35</v>
      </c>
      <c r="R10" s="24" t="s">
        <v>132</v>
      </c>
      <c r="S10" s="24" t="s">
        <v>132</v>
      </c>
      <c r="T10" s="24">
        <v>1</v>
      </c>
      <c r="U10" s="18">
        <v>181</v>
      </c>
    </row>
    <row r="11" spans="1:21" ht="16.5" customHeight="1">
      <c r="A11" s="7"/>
      <c r="B11" s="7" t="s">
        <v>549</v>
      </c>
      <c r="C11" s="7"/>
      <c r="D11" s="7"/>
      <c r="E11" s="7"/>
      <c r="F11" s="7"/>
      <c r="G11" s="7"/>
      <c r="H11" s="7"/>
      <c r="I11" s="7"/>
      <c r="J11" s="7"/>
      <c r="K11" s="7"/>
      <c r="L11" s="9" t="s">
        <v>131</v>
      </c>
      <c r="M11" s="27">
        <v>15</v>
      </c>
      <c r="N11" s="27">
        <v>52</v>
      </c>
      <c r="O11" s="27">
        <v>45</v>
      </c>
      <c r="P11" s="27">
        <v>33</v>
      </c>
      <c r="Q11" s="27">
        <v>35</v>
      </c>
      <c r="R11" s="24" t="s">
        <v>132</v>
      </c>
      <c r="S11" s="24" t="s">
        <v>132</v>
      </c>
      <c r="T11" s="24">
        <v>1</v>
      </c>
      <c r="U11" s="18">
        <v>181</v>
      </c>
    </row>
    <row r="12" spans="1:21" ht="29.45" customHeight="1">
      <c r="A12" s="7"/>
      <c r="B12" s="69" t="s">
        <v>550</v>
      </c>
      <c r="C12" s="69"/>
      <c r="D12" s="69"/>
      <c r="E12" s="69"/>
      <c r="F12" s="69"/>
      <c r="G12" s="69"/>
      <c r="H12" s="69"/>
      <c r="I12" s="69"/>
      <c r="J12" s="69"/>
      <c r="K12" s="69"/>
      <c r="L12" s="9" t="s">
        <v>139</v>
      </c>
      <c r="M12" s="18">
        <v>100</v>
      </c>
      <c r="N12" s="18">
        <v>100</v>
      </c>
      <c r="O12" s="18">
        <v>100</v>
      </c>
      <c r="P12" s="18">
        <v>100</v>
      </c>
      <c r="Q12" s="18">
        <v>100</v>
      </c>
      <c r="R12" s="24" t="s">
        <v>132</v>
      </c>
      <c r="S12" s="24" t="s">
        <v>132</v>
      </c>
      <c r="T12" s="18">
        <v>100</v>
      </c>
      <c r="U12" s="18">
        <v>100</v>
      </c>
    </row>
    <row r="13" spans="1:21" ht="29.45" customHeight="1">
      <c r="A13" s="7"/>
      <c r="B13" s="69" t="s">
        <v>551</v>
      </c>
      <c r="C13" s="69"/>
      <c r="D13" s="69"/>
      <c r="E13" s="69"/>
      <c r="F13" s="69"/>
      <c r="G13" s="69"/>
      <c r="H13" s="69"/>
      <c r="I13" s="69"/>
      <c r="J13" s="69"/>
      <c r="K13" s="69"/>
      <c r="L13" s="9" t="s">
        <v>131</v>
      </c>
      <c r="M13" s="24">
        <v>4</v>
      </c>
      <c r="N13" s="24">
        <v>5</v>
      </c>
      <c r="O13" s="27">
        <v>20</v>
      </c>
      <c r="P13" s="24">
        <v>7</v>
      </c>
      <c r="Q13" s="27">
        <v>18</v>
      </c>
      <c r="R13" s="24" t="s">
        <v>132</v>
      </c>
      <c r="S13" s="24" t="s">
        <v>132</v>
      </c>
      <c r="T13" s="24">
        <v>1</v>
      </c>
      <c r="U13" s="27">
        <v>55</v>
      </c>
    </row>
    <row r="14" spans="1:21" ht="29.45" customHeight="1">
      <c r="A14" s="14"/>
      <c r="B14" s="70" t="s">
        <v>552</v>
      </c>
      <c r="C14" s="70"/>
      <c r="D14" s="70"/>
      <c r="E14" s="70"/>
      <c r="F14" s="70"/>
      <c r="G14" s="70"/>
      <c r="H14" s="70"/>
      <c r="I14" s="70"/>
      <c r="J14" s="70"/>
      <c r="K14" s="70"/>
      <c r="L14" s="15" t="s">
        <v>139</v>
      </c>
      <c r="M14" s="44">
        <v>27</v>
      </c>
      <c r="N14" s="44">
        <v>10</v>
      </c>
      <c r="O14" s="44">
        <v>44</v>
      </c>
      <c r="P14" s="44">
        <v>21</v>
      </c>
      <c r="Q14" s="44">
        <v>51</v>
      </c>
      <c r="R14" s="43" t="s">
        <v>132</v>
      </c>
      <c r="S14" s="43" t="s">
        <v>132</v>
      </c>
      <c r="T14" s="19">
        <v>100</v>
      </c>
      <c r="U14" s="44">
        <v>30</v>
      </c>
    </row>
    <row r="15" spans="1:21" ht="4.5" customHeight="1">
      <c r="A15" s="22"/>
      <c r="B15" s="22"/>
      <c r="C15" s="2"/>
      <c r="D15" s="2"/>
      <c r="E15" s="2"/>
      <c r="F15" s="2"/>
      <c r="G15" s="2"/>
      <c r="H15" s="2"/>
      <c r="I15" s="2"/>
      <c r="J15" s="2"/>
      <c r="K15" s="2"/>
      <c r="L15" s="2"/>
      <c r="M15" s="2"/>
      <c r="N15" s="2"/>
      <c r="O15" s="2"/>
      <c r="P15" s="2"/>
      <c r="Q15" s="2"/>
      <c r="R15" s="2"/>
      <c r="S15" s="2"/>
      <c r="T15" s="2"/>
      <c r="U15" s="2"/>
    </row>
    <row r="16" spans="1:21" ht="16.5" customHeight="1">
      <c r="A16" s="22"/>
      <c r="B16" s="22"/>
      <c r="C16" s="62" t="s">
        <v>481</v>
      </c>
      <c r="D16" s="62"/>
      <c r="E16" s="62"/>
      <c r="F16" s="62"/>
      <c r="G16" s="62"/>
      <c r="H16" s="62"/>
      <c r="I16" s="62"/>
      <c r="J16" s="62"/>
      <c r="K16" s="62"/>
      <c r="L16" s="62"/>
      <c r="M16" s="62"/>
      <c r="N16" s="62"/>
      <c r="O16" s="62"/>
      <c r="P16" s="62"/>
      <c r="Q16" s="62"/>
      <c r="R16" s="62"/>
      <c r="S16" s="62"/>
      <c r="T16" s="62"/>
      <c r="U16" s="62"/>
    </row>
    <row r="17" spans="1:21" ht="4.5" customHeight="1">
      <c r="A17" s="22"/>
      <c r="B17" s="22"/>
      <c r="C17" s="2"/>
      <c r="D17" s="2"/>
      <c r="E17" s="2"/>
      <c r="F17" s="2"/>
      <c r="G17" s="2"/>
      <c r="H17" s="2"/>
      <c r="I17" s="2"/>
      <c r="J17" s="2"/>
      <c r="K17" s="2"/>
      <c r="L17" s="2"/>
      <c r="M17" s="2"/>
      <c r="N17" s="2"/>
      <c r="O17" s="2"/>
      <c r="P17" s="2"/>
      <c r="Q17" s="2"/>
      <c r="R17" s="2"/>
      <c r="S17" s="2"/>
      <c r="T17" s="2"/>
      <c r="U17" s="2"/>
    </row>
    <row r="18" spans="1:21" ht="16.5" customHeight="1">
      <c r="A18" s="45"/>
      <c r="B18" s="45"/>
      <c r="C18" s="62" t="s">
        <v>334</v>
      </c>
      <c r="D18" s="62"/>
      <c r="E18" s="62"/>
      <c r="F18" s="62"/>
      <c r="G18" s="62"/>
      <c r="H18" s="62"/>
      <c r="I18" s="62"/>
      <c r="J18" s="62"/>
      <c r="K18" s="62"/>
      <c r="L18" s="62"/>
      <c r="M18" s="62"/>
      <c r="N18" s="62"/>
      <c r="O18" s="62"/>
      <c r="P18" s="62"/>
      <c r="Q18" s="62"/>
      <c r="R18" s="62"/>
      <c r="S18" s="62"/>
      <c r="T18" s="62"/>
      <c r="U18" s="62"/>
    </row>
    <row r="19" spans="1:21" ht="16.5" customHeight="1">
      <c r="A19" s="46"/>
      <c r="B19" s="46"/>
      <c r="C19" s="62" t="s">
        <v>335</v>
      </c>
      <c r="D19" s="62"/>
      <c r="E19" s="62"/>
      <c r="F19" s="62"/>
      <c r="G19" s="62"/>
      <c r="H19" s="62"/>
      <c r="I19" s="62"/>
      <c r="J19" s="62"/>
      <c r="K19" s="62"/>
      <c r="L19" s="62"/>
      <c r="M19" s="62"/>
      <c r="N19" s="62"/>
      <c r="O19" s="62"/>
      <c r="P19" s="62"/>
      <c r="Q19" s="62"/>
      <c r="R19" s="62"/>
      <c r="S19" s="62"/>
      <c r="T19" s="62"/>
      <c r="U19" s="62"/>
    </row>
    <row r="20" spans="1:21" ht="4.5" customHeight="1">
      <c r="A20" s="22"/>
      <c r="B20" s="22"/>
      <c r="C20" s="2"/>
      <c r="D20" s="2"/>
      <c r="E20" s="2"/>
      <c r="F20" s="2"/>
      <c r="G20" s="2"/>
      <c r="H20" s="2"/>
      <c r="I20" s="2"/>
      <c r="J20" s="2"/>
      <c r="K20" s="2"/>
      <c r="L20" s="2"/>
      <c r="M20" s="2"/>
      <c r="N20" s="2"/>
      <c r="O20" s="2"/>
      <c r="P20" s="2"/>
      <c r="Q20" s="2"/>
      <c r="R20" s="2"/>
      <c r="S20" s="2"/>
      <c r="T20" s="2"/>
      <c r="U20" s="2"/>
    </row>
    <row r="21" spans="1:21" ht="55.15" customHeight="1">
      <c r="A21" s="22" t="s">
        <v>93</v>
      </c>
      <c r="B21" s="22"/>
      <c r="C21" s="62" t="s">
        <v>554</v>
      </c>
      <c r="D21" s="62"/>
      <c r="E21" s="62"/>
      <c r="F21" s="62"/>
      <c r="G21" s="62"/>
      <c r="H21" s="62"/>
      <c r="I21" s="62"/>
      <c r="J21" s="62"/>
      <c r="K21" s="62"/>
      <c r="L21" s="62"/>
      <c r="M21" s="62"/>
      <c r="N21" s="62"/>
      <c r="O21" s="62"/>
      <c r="P21" s="62"/>
      <c r="Q21" s="62"/>
      <c r="R21" s="62"/>
      <c r="S21" s="62"/>
      <c r="T21" s="62"/>
      <c r="U21" s="62"/>
    </row>
    <row r="22" spans="1:21" ht="29.45" customHeight="1">
      <c r="A22" s="22" t="s">
        <v>95</v>
      </c>
      <c r="B22" s="22"/>
      <c r="C22" s="62" t="s">
        <v>555</v>
      </c>
      <c r="D22" s="62"/>
      <c r="E22" s="62"/>
      <c r="F22" s="62"/>
      <c r="G22" s="62"/>
      <c r="H22" s="62"/>
      <c r="I22" s="62"/>
      <c r="J22" s="62"/>
      <c r="K22" s="62"/>
      <c r="L22" s="62"/>
      <c r="M22" s="62"/>
      <c r="N22" s="62"/>
      <c r="O22" s="62"/>
      <c r="P22" s="62"/>
      <c r="Q22" s="62"/>
      <c r="R22" s="62"/>
      <c r="S22" s="62"/>
      <c r="T22" s="62"/>
      <c r="U22" s="62"/>
    </row>
    <row r="23" spans="1:21" ht="55.15" customHeight="1">
      <c r="A23" s="22" t="s">
        <v>97</v>
      </c>
      <c r="B23" s="22"/>
      <c r="C23" s="62" t="s">
        <v>556</v>
      </c>
      <c r="D23" s="62"/>
      <c r="E23" s="62"/>
      <c r="F23" s="62"/>
      <c r="G23" s="62"/>
      <c r="H23" s="62"/>
      <c r="I23" s="62"/>
      <c r="J23" s="62"/>
      <c r="K23" s="62"/>
      <c r="L23" s="62"/>
      <c r="M23" s="62"/>
      <c r="N23" s="62"/>
      <c r="O23" s="62"/>
      <c r="P23" s="62"/>
      <c r="Q23" s="62"/>
      <c r="R23" s="62"/>
      <c r="S23" s="62"/>
      <c r="T23" s="62"/>
      <c r="U23" s="62"/>
    </row>
    <row r="24" spans="1:21" ht="42.4" customHeight="1">
      <c r="A24" s="22" t="s">
        <v>99</v>
      </c>
      <c r="B24" s="22"/>
      <c r="C24" s="62" t="s">
        <v>557</v>
      </c>
      <c r="D24" s="62"/>
      <c r="E24" s="62"/>
      <c r="F24" s="62"/>
      <c r="G24" s="62"/>
      <c r="H24" s="62"/>
      <c r="I24" s="62"/>
      <c r="J24" s="62"/>
      <c r="K24" s="62"/>
      <c r="L24" s="62"/>
      <c r="M24" s="62"/>
      <c r="N24" s="62"/>
      <c r="O24" s="62"/>
      <c r="P24" s="62"/>
      <c r="Q24" s="62"/>
      <c r="R24" s="62"/>
      <c r="S24" s="62"/>
      <c r="T24" s="62"/>
      <c r="U24" s="62"/>
    </row>
    <row r="25" spans="1:21" ht="4.5" customHeight="1"/>
    <row r="26" spans="1:21" ht="16.5" customHeight="1">
      <c r="A26" s="23" t="s">
        <v>109</v>
      </c>
      <c r="B26" s="22"/>
      <c r="C26" s="22"/>
      <c r="D26" s="22"/>
      <c r="E26" s="62" t="s">
        <v>558</v>
      </c>
      <c r="F26" s="62"/>
      <c r="G26" s="62"/>
      <c r="H26" s="62"/>
      <c r="I26" s="62"/>
      <c r="J26" s="62"/>
      <c r="K26" s="62"/>
      <c r="L26" s="62"/>
      <c r="M26" s="62"/>
      <c r="N26" s="62"/>
      <c r="O26" s="62"/>
      <c r="P26" s="62"/>
      <c r="Q26" s="62"/>
      <c r="R26" s="62"/>
      <c r="S26" s="62"/>
      <c r="T26" s="62"/>
      <c r="U26" s="62"/>
    </row>
  </sheetData>
  <mergeCells count="15">
    <mergeCell ref="B14:K14"/>
    <mergeCell ref="K1:U1"/>
    <mergeCell ref="C16:U16"/>
    <mergeCell ref="C18:U18"/>
    <mergeCell ref="C19:U19"/>
    <mergeCell ref="B6:K6"/>
    <mergeCell ref="B7:K7"/>
    <mergeCell ref="B8:K8"/>
    <mergeCell ref="B12:K12"/>
    <mergeCell ref="B13:K13"/>
    <mergeCell ref="C21:U21"/>
    <mergeCell ref="C22:U22"/>
    <mergeCell ref="C23:U23"/>
    <mergeCell ref="C24:U24"/>
    <mergeCell ref="E26:U26"/>
  </mergeCells>
  <pageMargins left="0.7" right="0.7" top="0.75" bottom="0.75" header="0.3" footer="0.3"/>
  <pageSetup paperSize="9" fitToHeight="0" orientation="landscape" horizontalDpi="300" verticalDpi="300"/>
  <headerFooter scaleWithDoc="0" alignWithMargins="0">
    <oddHeader>&amp;C&amp;"Arial"&amp;8TABLE 12A.35</oddHeader>
    <oddFooter>&amp;L&amp;"Arial"&amp;8REPORT ON
GOVERNMENT
SERVICES 2022&amp;R&amp;"Arial"&amp;8PUBLIC
HOSPITALS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120"/>
  <sheetViews>
    <sheetView showGridLines="0" workbookViewId="0"/>
  </sheetViews>
  <sheetFormatPr defaultColWidth="11.5703125" defaultRowHeight="13.15"/>
  <cols>
    <col min="1" max="10" width="1.7109375" customWidth="1"/>
    <col min="11" max="11" width="10.42578125" customWidth="1"/>
    <col min="12" max="12" width="5.42578125" customWidth="1"/>
    <col min="13" max="21" width="9.28515625" customWidth="1"/>
  </cols>
  <sheetData>
    <row r="1" spans="1:21" ht="33.950000000000003" customHeight="1">
      <c r="A1" s="8" t="s">
        <v>559</v>
      </c>
      <c r="B1" s="8"/>
      <c r="C1" s="8"/>
      <c r="D1" s="8"/>
      <c r="E1" s="8"/>
      <c r="F1" s="8"/>
      <c r="G1" s="8"/>
      <c r="H1" s="8"/>
      <c r="I1" s="8"/>
      <c r="J1" s="8"/>
      <c r="K1" s="67" t="s">
        <v>560</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561</v>
      </c>
      <c r="N2" s="13" t="s">
        <v>68</v>
      </c>
      <c r="O2" s="13" t="s">
        <v>126</v>
      </c>
      <c r="P2" s="13" t="s">
        <v>562</v>
      </c>
      <c r="Q2" s="13" t="s">
        <v>127</v>
      </c>
      <c r="R2" s="13" t="s">
        <v>72</v>
      </c>
      <c r="S2" s="13" t="s">
        <v>441</v>
      </c>
      <c r="T2" s="13" t="s">
        <v>115</v>
      </c>
      <c r="U2" s="13" t="s">
        <v>75</v>
      </c>
    </row>
    <row r="3" spans="1:21" ht="16.5" customHeight="1">
      <c r="A3" s="7" t="s">
        <v>195</v>
      </c>
      <c r="B3" s="7"/>
      <c r="C3" s="7"/>
      <c r="D3" s="7"/>
      <c r="E3" s="7"/>
      <c r="F3" s="7"/>
      <c r="G3" s="7"/>
      <c r="H3" s="7"/>
      <c r="I3" s="7"/>
      <c r="J3" s="7"/>
      <c r="K3" s="7"/>
      <c r="L3" s="9"/>
      <c r="M3" s="10"/>
      <c r="N3" s="10"/>
      <c r="O3" s="10"/>
      <c r="P3" s="10"/>
      <c r="Q3" s="10"/>
      <c r="R3" s="10"/>
      <c r="S3" s="10"/>
      <c r="T3" s="10"/>
      <c r="U3" s="10"/>
    </row>
    <row r="4" spans="1:21" ht="16.5" customHeight="1">
      <c r="A4" s="7"/>
      <c r="B4" s="7" t="s">
        <v>563</v>
      </c>
      <c r="C4" s="7"/>
      <c r="D4" s="7"/>
      <c r="E4" s="7"/>
      <c r="F4" s="7"/>
      <c r="G4" s="7"/>
      <c r="H4" s="7"/>
      <c r="I4" s="7"/>
      <c r="J4" s="7"/>
      <c r="K4" s="7"/>
      <c r="L4" s="9"/>
      <c r="M4" s="10"/>
      <c r="N4" s="10"/>
      <c r="O4" s="10"/>
      <c r="P4" s="10"/>
      <c r="Q4" s="10"/>
      <c r="R4" s="10"/>
      <c r="S4" s="10"/>
      <c r="T4" s="10"/>
      <c r="U4" s="10"/>
    </row>
    <row r="5" spans="1:21" ht="16.5" customHeight="1">
      <c r="A5" s="7"/>
      <c r="B5" s="7"/>
      <c r="C5" s="7" t="s">
        <v>309</v>
      </c>
      <c r="D5" s="7"/>
      <c r="E5" s="7"/>
      <c r="F5" s="7"/>
      <c r="G5" s="7"/>
      <c r="H5" s="7"/>
      <c r="I5" s="7"/>
      <c r="J5" s="7"/>
      <c r="K5" s="7"/>
      <c r="L5" s="9"/>
      <c r="M5" s="10"/>
      <c r="N5" s="10"/>
      <c r="O5" s="10"/>
      <c r="P5" s="10"/>
      <c r="Q5" s="10"/>
      <c r="R5" s="10"/>
      <c r="S5" s="10"/>
      <c r="T5" s="10"/>
      <c r="U5" s="10"/>
    </row>
    <row r="6" spans="1:21" ht="16.5" customHeight="1">
      <c r="A6" s="7"/>
      <c r="B6" s="7"/>
      <c r="C6" s="7"/>
      <c r="D6" s="7" t="s">
        <v>564</v>
      </c>
      <c r="E6" s="7"/>
      <c r="F6" s="7"/>
      <c r="G6" s="7"/>
      <c r="H6" s="7"/>
      <c r="I6" s="7"/>
      <c r="J6" s="7"/>
      <c r="K6" s="7"/>
      <c r="L6" s="9"/>
      <c r="M6" s="10"/>
      <c r="N6" s="10"/>
      <c r="O6" s="10"/>
      <c r="P6" s="10"/>
      <c r="Q6" s="10"/>
      <c r="R6" s="10"/>
      <c r="S6" s="10"/>
      <c r="T6" s="10"/>
      <c r="U6" s="10"/>
    </row>
    <row r="7" spans="1:21" ht="29.45" customHeight="1">
      <c r="A7" s="7"/>
      <c r="B7" s="7"/>
      <c r="C7" s="7"/>
      <c r="D7" s="7"/>
      <c r="E7" s="69" t="s">
        <v>565</v>
      </c>
      <c r="F7" s="69"/>
      <c r="G7" s="69"/>
      <c r="H7" s="69"/>
      <c r="I7" s="69"/>
      <c r="J7" s="69"/>
      <c r="K7" s="69"/>
      <c r="L7" s="9" t="s">
        <v>158</v>
      </c>
      <c r="M7" s="28">
        <v>0.2</v>
      </c>
      <c r="N7" s="28">
        <v>0.1</v>
      </c>
      <c r="O7" s="28">
        <v>0.1</v>
      </c>
      <c r="P7" s="28">
        <v>0.1</v>
      </c>
      <c r="Q7" s="28">
        <v>0.1</v>
      </c>
      <c r="R7" s="28" t="s">
        <v>132</v>
      </c>
      <c r="S7" s="28">
        <v>0.2</v>
      </c>
      <c r="T7" s="28">
        <v>0.2</v>
      </c>
      <c r="U7" s="28">
        <v>0.1</v>
      </c>
    </row>
    <row r="8" spans="1:21" ht="29.45" customHeight="1">
      <c r="A8" s="7"/>
      <c r="B8" s="7"/>
      <c r="C8" s="7"/>
      <c r="D8" s="7"/>
      <c r="E8" s="69" t="s">
        <v>566</v>
      </c>
      <c r="F8" s="69"/>
      <c r="G8" s="69"/>
      <c r="H8" s="69"/>
      <c r="I8" s="69"/>
      <c r="J8" s="69"/>
      <c r="K8" s="69"/>
      <c r="L8" s="9" t="s">
        <v>158</v>
      </c>
      <c r="M8" s="28">
        <v>0.6</v>
      </c>
      <c r="N8" s="28">
        <v>0.6</v>
      </c>
      <c r="O8" s="28">
        <v>0.7</v>
      </c>
      <c r="P8" s="28">
        <v>0.7</v>
      </c>
      <c r="Q8" s="28">
        <v>0.6</v>
      </c>
      <c r="R8" s="28">
        <v>0.7</v>
      </c>
      <c r="S8" s="28">
        <v>0.7</v>
      </c>
      <c r="T8" s="28">
        <v>0.4</v>
      </c>
      <c r="U8" s="28">
        <v>0.6</v>
      </c>
    </row>
    <row r="9" spans="1:21" ht="16.5" customHeight="1">
      <c r="A9" s="7"/>
      <c r="B9" s="7"/>
      <c r="C9" s="7"/>
      <c r="D9" s="7"/>
      <c r="E9" s="7" t="s">
        <v>442</v>
      </c>
      <c r="F9" s="7"/>
      <c r="G9" s="7"/>
      <c r="H9" s="7"/>
      <c r="I9" s="7"/>
      <c r="J9" s="7"/>
      <c r="K9" s="7"/>
      <c r="L9" s="9" t="s">
        <v>158</v>
      </c>
      <c r="M9" s="28">
        <v>0.7</v>
      </c>
      <c r="N9" s="28">
        <v>0.7</v>
      </c>
      <c r="O9" s="28">
        <v>0.7</v>
      </c>
      <c r="P9" s="28">
        <v>0.9</v>
      </c>
      <c r="Q9" s="28">
        <v>0.7</v>
      </c>
      <c r="R9" s="28">
        <v>0.8</v>
      </c>
      <c r="S9" s="28">
        <v>1</v>
      </c>
      <c r="T9" s="28">
        <v>0.7</v>
      </c>
      <c r="U9" s="28">
        <v>0.7</v>
      </c>
    </row>
    <row r="10" spans="1:21" ht="16.5" customHeight="1">
      <c r="A10" s="7"/>
      <c r="B10" s="7"/>
      <c r="C10" s="7"/>
      <c r="D10" s="7" t="s">
        <v>267</v>
      </c>
      <c r="E10" s="7"/>
      <c r="F10" s="7"/>
      <c r="G10" s="7"/>
      <c r="H10" s="7"/>
      <c r="I10" s="7"/>
      <c r="J10" s="7"/>
      <c r="K10" s="7"/>
      <c r="L10" s="9"/>
      <c r="M10" s="10"/>
      <c r="N10" s="10"/>
      <c r="O10" s="10"/>
      <c r="P10" s="10"/>
      <c r="Q10" s="10"/>
      <c r="R10" s="10"/>
      <c r="S10" s="10"/>
      <c r="T10" s="10"/>
      <c r="U10" s="10"/>
    </row>
    <row r="11" spans="1:21" ht="29.45" customHeight="1">
      <c r="A11" s="7"/>
      <c r="B11" s="7"/>
      <c r="C11" s="7"/>
      <c r="D11" s="7"/>
      <c r="E11" s="69" t="s">
        <v>565</v>
      </c>
      <c r="F11" s="69"/>
      <c r="G11" s="69"/>
      <c r="H11" s="69"/>
      <c r="I11" s="69"/>
      <c r="J11" s="69"/>
      <c r="K11" s="69"/>
      <c r="L11" s="9" t="s">
        <v>131</v>
      </c>
      <c r="M11" s="18">
        <v>107</v>
      </c>
      <c r="N11" s="27">
        <v>64</v>
      </c>
      <c r="O11" s="27">
        <v>38</v>
      </c>
      <c r="P11" s="27">
        <v>18</v>
      </c>
      <c r="Q11" s="27">
        <v>15</v>
      </c>
      <c r="R11" s="24">
        <v>2</v>
      </c>
      <c r="S11" s="27">
        <v>10</v>
      </c>
      <c r="T11" s="24">
        <v>9</v>
      </c>
      <c r="U11" s="18">
        <v>263</v>
      </c>
    </row>
    <row r="12" spans="1:21" ht="29.45" customHeight="1">
      <c r="A12" s="7"/>
      <c r="B12" s="7"/>
      <c r="C12" s="7"/>
      <c r="D12" s="7"/>
      <c r="E12" s="69" t="s">
        <v>566</v>
      </c>
      <c r="F12" s="69"/>
      <c r="G12" s="69"/>
      <c r="H12" s="69"/>
      <c r="I12" s="69"/>
      <c r="J12" s="69"/>
      <c r="K12" s="69"/>
      <c r="L12" s="9" t="s">
        <v>131</v>
      </c>
      <c r="M12" s="18">
        <v>416</v>
      </c>
      <c r="N12" s="18">
        <v>291</v>
      </c>
      <c r="O12" s="18">
        <v>277</v>
      </c>
      <c r="P12" s="18">
        <v>113</v>
      </c>
      <c r="Q12" s="27">
        <v>94</v>
      </c>
      <c r="R12" s="27">
        <v>34</v>
      </c>
      <c r="S12" s="27">
        <v>30</v>
      </c>
      <c r="T12" s="27">
        <v>16</v>
      </c>
      <c r="U12" s="16">
        <v>1271</v>
      </c>
    </row>
    <row r="13" spans="1:21" ht="16.5" customHeight="1">
      <c r="A13" s="7"/>
      <c r="B13" s="7"/>
      <c r="C13" s="7"/>
      <c r="D13" s="7"/>
      <c r="E13" s="7" t="s">
        <v>82</v>
      </c>
      <c r="F13" s="7"/>
      <c r="G13" s="7"/>
      <c r="H13" s="7"/>
      <c r="I13" s="7"/>
      <c r="J13" s="7"/>
      <c r="K13" s="7"/>
      <c r="L13" s="9" t="s">
        <v>131</v>
      </c>
      <c r="M13" s="18">
        <v>523</v>
      </c>
      <c r="N13" s="18">
        <v>355</v>
      </c>
      <c r="O13" s="18">
        <v>315</v>
      </c>
      <c r="P13" s="18">
        <v>131</v>
      </c>
      <c r="Q13" s="18">
        <v>109</v>
      </c>
      <c r="R13" s="27">
        <v>36</v>
      </c>
      <c r="S13" s="27">
        <v>40</v>
      </c>
      <c r="T13" s="27">
        <v>25</v>
      </c>
      <c r="U13" s="16">
        <v>1534</v>
      </c>
    </row>
    <row r="14" spans="1:21" ht="16.5" customHeight="1">
      <c r="A14" s="7"/>
      <c r="B14" s="7"/>
      <c r="C14" s="7"/>
      <c r="D14" s="7" t="s">
        <v>567</v>
      </c>
      <c r="E14" s="7"/>
      <c r="F14" s="7"/>
      <c r="G14" s="7"/>
      <c r="H14" s="7"/>
      <c r="I14" s="7"/>
      <c r="J14" s="7"/>
      <c r="K14" s="7"/>
      <c r="L14" s="9" t="s">
        <v>139</v>
      </c>
      <c r="M14" s="27">
        <v>98</v>
      </c>
      <c r="N14" s="18">
        <v>100</v>
      </c>
      <c r="O14" s="18">
        <v>100</v>
      </c>
      <c r="P14" s="27">
        <v>96</v>
      </c>
      <c r="Q14" s="27">
        <v>98</v>
      </c>
      <c r="R14" s="18">
        <v>100</v>
      </c>
      <c r="S14" s="18">
        <v>100</v>
      </c>
      <c r="T14" s="18">
        <v>100</v>
      </c>
      <c r="U14" s="27">
        <v>99</v>
      </c>
    </row>
    <row r="15" spans="1:21" ht="16.5" customHeight="1">
      <c r="A15" s="7"/>
      <c r="B15" s="7"/>
      <c r="C15" s="7" t="s">
        <v>78</v>
      </c>
      <c r="D15" s="7"/>
      <c r="E15" s="7"/>
      <c r="F15" s="7"/>
      <c r="G15" s="7"/>
      <c r="H15" s="7"/>
      <c r="I15" s="7"/>
      <c r="J15" s="7"/>
      <c r="K15" s="7"/>
      <c r="L15" s="9"/>
      <c r="M15" s="10"/>
      <c r="N15" s="10"/>
      <c r="O15" s="10"/>
      <c r="P15" s="10"/>
      <c r="Q15" s="10"/>
      <c r="R15" s="10"/>
      <c r="S15" s="10"/>
      <c r="T15" s="10"/>
      <c r="U15" s="10"/>
    </row>
    <row r="16" spans="1:21" ht="16.5" customHeight="1">
      <c r="A16" s="7"/>
      <c r="B16" s="7"/>
      <c r="C16" s="7"/>
      <c r="D16" s="7" t="s">
        <v>564</v>
      </c>
      <c r="E16" s="7"/>
      <c r="F16" s="7"/>
      <c r="G16" s="7"/>
      <c r="H16" s="7"/>
      <c r="I16" s="7"/>
      <c r="J16" s="7"/>
      <c r="K16" s="7"/>
      <c r="L16" s="9"/>
      <c r="M16" s="10"/>
      <c r="N16" s="10"/>
      <c r="O16" s="10"/>
      <c r="P16" s="10"/>
      <c r="Q16" s="10"/>
      <c r="R16" s="10"/>
      <c r="S16" s="10"/>
      <c r="T16" s="10"/>
      <c r="U16" s="10"/>
    </row>
    <row r="17" spans="1:21" ht="29.45" customHeight="1">
      <c r="A17" s="7"/>
      <c r="B17" s="7"/>
      <c r="C17" s="7"/>
      <c r="D17" s="7"/>
      <c r="E17" s="69" t="s">
        <v>565</v>
      </c>
      <c r="F17" s="69"/>
      <c r="G17" s="69"/>
      <c r="H17" s="69"/>
      <c r="I17" s="69"/>
      <c r="J17" s="69"/>
      <c r="K17" s="69"/>
      <c r="L17" s="9" t="s">
        <v>158</v>
      </c>
      <c r="M17" s="28">
        <v>0.2</v>
      </c>
      <c r="N17" s="28">
        <v>0.1</v>
      </c>
      <c r="O17" s="28">
        <v>0.1</v>
      </c>
      <c r="P17" s="28">
        <v>0.1</v>
      </c>
      <c r="Q17" s="28">
        <v>0.1</v>
      </c>
      <c r="R17" s="28">
        <v>0.1</v>
      </c>
      <c r="S17" s="28">
        <v>0.2</v>
      </c>
      <c r="T17" s="28">
        <v>0.2</v>
      </c>
      <c r="U17" s="28">
        <v>0.1</v>
      </c>
    </row>
    <row r="18" spans="1:21" ht="29.45" customHeight="1">
      <c r="A18" s="7"/>
      <c r="B18" s="7"/>
      <c r="C18" s="7"/>
      <c r="D18" s="7"/>
      <c r="E18" s="69" t="s">
        <v>566</v>
      </c>
      <c r="F18" s="69"/>
      <c r="G18" s="69"/>
      <c r="H18" s="69"/>
      <c r="I18" s="69"/>
      <c r="J18" s="69"/>
      <c r="K18" s="69"/>
      <c r="L18" s="9" t="s">
        <v>158</v>
      </c>
      <c r="M18" s="28">
        <v>0.6</v>
      </c>
      <c r="N18" s="28">
        <v>0.6</v>
      </c>
      <c r="O18" s="28">
        <v>0.6</v>
      </c>
      <c r="P18" s="28">
        <v>0.6</v>
      </c>
      <c r="Q18" s="28">
        <v>0.6</v>
      </c>
      <c r="R18" s="28">
        <v>0.7</v>
      </c>
      <c r="S18" s="28">
        <v>0.7</v>
      </c>
      <c r="T18" s="28">
        <v>0.2</v>
      </c>
      <c r="U18" s="28">
        <v>0.6</v>
      </c>
    </row>
    <row r="19" spans="1:21" ht="16.5" customHeight="1">
      <c r="A19" s="7"/>
      <c r="B19" s="7"/>
      <c r="C19" s="7"/>
      <c r="D19" s="7"/>
      <c r="E19" s="7" t="s">
        <v>442</v>
      </c>
      <c r="F19" s="7"/>
      <c r="G19" s="7"/>
      <c r="H19" s="7"/>
      <c r="I19" s="7"/>
      <c r="J19" s="7"/>
      <c r="K19" s="7"/>
      <c r="L19" s="9" t="s">
        <v>158</v>
      </c>
      <c r="M19" s="28">
        <v>0.8</v>
      </c>
      <c r="N19" s="28">
        <v>0.7</v>
      </c>
      <c r="O19" s="28">
        <v>0.7</v>
      </c>
      <c r="P19" s="28">
        <v>0.7</v>
      </c>
      <c r="Q19" s="28">
        <v>0.7</v>
      </c>
      <c r="R19" s="28">
        <v>0.8</v>
      </c>
      <c r="S19" s="28">
        <v>0.8</v>
      </c>
      <c r="T19" s="28">
        <v>0.3</v>
      </c>
      <c r="U19" s="28">
        <v>0.7</v>
      </c>
    </row>
    <row r="20" spans="1:21" ht="16.5" customHeight="1">
      <c r="A20" s="7"/>
      <c r="B20" s="7"/>
      <c r="C20" s="7"/>
      <c r="D20" s="7" t="s">
        <v>267</v>
      </c>
      <c r="E20" s="7"/>
      <c r="F20" s="7"/>
      <c r="G20" s="7"/>
      <c r="H20" s="7"/>
      <c r="I20" s="7"/>
      <c r="J20" s="7"/>
      <c r="K20" s="7"/>
      <c r="L20" s="9"/>
      <c r="M20" s="10"/>
      <c r="N20" s="10"/>
      <c r="O20" s="10"/>
      <c r="P20" s="10"/>
      <c r="Q20" s="10"/>
      <c r="R20" s="10"/>
      <c r="S20" s="10"/>
      <c r="T20" s="10"/>
      <c r="U20" s="10"/>
    </row>
    <row r="21" spans="1:21" ht="29.45" customHeight="1">
      <c r="A21" s="7"/>
      <c r="B21" s="7"/>
      <c r="C21" s="7"/>
      <c r="D21" s="7"/>
      <c r="E21" s="69" t="s">
        <v>565</v>
      </c>
      <c r="F21" s="69"/>
      <c r="G21" s="69"/>
      <c r="H21" s="69"/>
      <c r="I21" s="69"/>
      <c r="J21" s="69"/>
      <c r="K21" s="69"/>
      <c r="L21" s="9" t="s">
        <v>131</v>
      </c>
      <c r="M21" s="18">
        <v>113</v>
      </c>
      <c r="N21" s="27">
        <v>56</v>
      </c>
      <c r="O21" s="27">
        <v>29</v>
      </c>
      <c r="P21" s="27">
        <v>15</v>
      </c>
      <c r="Q21" s="27">
        <v>17</v>
      </c>
      <c r="R21" s="24">
        <v>3</v>
      </c>
      <c r="S21" s="24">
        <v>6</v>
      </c>
      <c r="T21" s="24">
        <v>7</v>
      </c>
      <c r="U21" s="18">
        <v>246</v>
      </c>
    </row>
    <row r="22" spans="1:21" ht="29.45" customHeight="1">
      <c r="A22" s="7"/>
      <c r="B22" s="7"/>
      <c r="C22" s="7"/>
      <c r="D22" s="7"/>
      <c r="E22" s="69" t="s">
        <v>566</v>
      </c>
      <c r="F22" s="69"/>
      <c r="G22" s="69"/>
      <c r="H22" s="69"/>
      <c r="I22" s="69"/>
      <c r="J22" s="69"/>
      <c r="K22" s="69"/>
      <c r="L22" s="9" t="s">
        <v>131</v>
      </c>
      <c r="M22" s="18">
        <v>393</v>
      </c>
      <c r="N22" s="18">
        <v>303</v>
      </c>
      <c r="O22" s="18">
        <v>242</v>
      </c>
      <c r="P22" s="27">
        <v>89</v>
      </c>
      <c r="Q22" s="27">
        <v>90</v>
      </c>
      <c r="R22" s="27">
        <v>33</v>
      </c>
      <c r="S22" s="27">
        <v>26</v>
      </c>
      <c r="T22" s="24">
        <v>6</v>
      </c>
      <c r="U22" s="16">
        <v>1182</v>
      </c>
    </row>
    <row r="23" spans="1:21" ht="16.5" customHeight="1">
      <c r="A23" s="7"/>
      <c r="B23" s="7"/>
      <c r="C23" s="7"/>
      <c r="D23" s="7"/>
      <c r="E23" s="7" t="s">
        <v>82</v>
      </c>
      <c r="F23" s="7"/>
      <c r="G23" s="7"/>
      <c r="H23" s="7"/>
      <c r="I23" s="7"/>
      <c r="J23" s="7"/>
      <c r="K23" s="7"/>
      <c r="L23" s="9" t="s">
        <v>131</v>
      </c>
      <c r="M23" s="18">
        <v>506</v>
      </c>
      <c r="N23" s="18">
        <v>359</v>
      </c>
      <c r="O23" s="18">
        <v>271</v>
      </c>
      <c r="P23" s="18">
        <v>104</v>
      </c>
      <c r="Q23" s="18">
        <v>107</v>
      </c>
      <c r="R23" s="27">
        <v>36</v>
      </c>
      <c r="S23" s="27">
        <v>32</v>
      </c>
      <c r="T23" s="27">
        <v>13</v>
      </c>
      <c r="U23" s="16">
        <v>1428</v>
      </c>
    </row>
    <row r="24" spans="1:21" ht="16.5" customHeight="1">
      <c r="A24" s="7"/>
      <c r="B24" s="7"/>
      <c r="C24" s="7"/>
      <c r="D24" s="7" t="s">
        <v>567</v>
      </c>
      <c r="E24" s="7"/>
      <c r="F24" s="7"/>
      <c r="G24" s="7"/>
      <c r="H24" s="7"/>
      <c r="I24" s="7"/>
      <c r="J24" s="7"/>
      <c r="K24" s="7"/>
      <c r="L24" s="9" t="s">
        <v>139</v>
      </c>
      <c r="M24" s="27">
        <v>99</v>
      </c>
      <c r="N24" s="18">
        <v>100</v>
      </c>
      <c r="O24" s="18">
        <v>100</v>
      </c>
      <c r="P24" s="27">
        <v>96</v>
      </c>
      <c r="Q24" s="27">
        <v>98</v>
      </c>
      <c r="R24" s="18">
        <v>100</v>
      </c>
      <c r="S24" s="18">
        <v>100</v>
      </c>
      <c r="T24" s="18">
        <v>100</v>
      </c>
      <c r="U24" s="27">
        <v>99</v>
      </c>
    </row>
    <row r="25" spans="1:21" ht="16.5" customHeight="1">
      <c r="A25" s="7"/>
      <c r="B25" s="7"/>
      <c r="C25" s="7" t="s">
        <v>83</v>
      </c>
      <c r="D25" s="7"/>
      <c r="E25" s="7"/>
      <c r="F25" s="7"/>
      <c r="G25" s="7"/>
      <c r="H25" s="7"/>
      <c r="I25" s="7"/>
      <c r="J25" s="7"/>
      <c r="K25" s="7"/>
      <c r="L25" s="9"/>
      <c r="M25" s="10"/>
      <c r="N25" s="10"/>
      <c r="O25" s="10"/>
      <c r="P25" s="10"/>
      <c r="Q25" s="10"/>
      <c r="R25" s="10"/>
      <c r="S25" s="10"/>
      <c r="T25" s="10"/>
      <c r="U25" s="10"/>
    </row>
    <row r="26" spans="1:21" ht="16.5" customHeight="1">
      <c r="A26" s="7"/>
      <c r="B26" s="7"/>
      <c r="C26" s="7"/>
      <c r="D26" s="7" t="s">
        <v>564</v>
      </c>
      <c r="E26" s="7"/>
      <c r="F26" s="7"/>
      <c r="G26" s="7"/>
      <c r="H26" s="7"/>
      <c r="I26" s="7"/>
      <c r="J26" s="7"/>
      <c r="K26" s="7"/>
      <c r="L26" s="9"/>
      <c r="M26" s="10"/>
      <c r="N26" s="10"/>
      <c r="O26" s="10"/>
      <c r="P26" s="10"/>
      <c r="Q26" s="10"/>
      <c r="R26" s="10"/>
      <c r="S26" s="10"/>
      <c r="T26" s="10"/>
      <c r="U26" s="10"/>
    </row>
    <row r="27" spans="1:21" ht="29.45" customHeight="1">
      <c r="A27" s="7"/>
      <c r="B27" s="7"/>
      <c r="C27" s="7"/>
      <c r="D27" s="7"/>
      <c r="E27" s="69" t="s">
        <v>565</v>
      </c>
      <c r="F27" s="69"/>
      <c r="G27" s="69"/>
      <c r="H27" s="69"/>
      <c r="I27" s="69"/>
      <c r="J27" s="69"/>
      <c r="K27" s="69"/>
      <c r="L27" s="9" t="s">
        <v>158</v>
      </c>
      <c r="M27" s="28">
        <v>0.2</v>
      </c>
      <c r="N27" s="28">
        <v>0.1</v>
      </c>
      <c r="O27" s="28">
        <v>0.1</v>
      </c>
      <c r="P27" s="28">
        <v>0.1</v>
      </c>
      <c r="Q27" s="28">
        <v>0.1</v>
      </c>
      <c r="R27" s="28">
        <v>0.1</v>
      </c>
      <c r="S27" s="28">
        <v>0.1</v>
      </c>
      <c r="T27" s="28">
        <v>0.1</v>
      </c>
      <c r="U27" s="28">
        <v>0.1</v>
      </c>
    </row>
    <row r="28" spans="1:21" ht="29.45" customHeight="1">
      <c r="A28" s="7"/>
      <c r="B28" s="7"/>
      <c r="C28" s="7"/>
      <c r="D28" s="7"/>
      <c r="E28" s="69" t="s">
        <v>566</v>
      </c>
      <c r="F28" s="69"/>
      <c r="G28" s="69"/>
      <c r="H28" s="69"/>
      <c r="I28" s="69"/>
      <c r="J28" s="69"/>
      <c r="K28" s="69"/>
      <c r="L28" s="9" t="s">
        <v>158</v>
      </c>
      <c r="M28" s="28">
        <v>0.6</v>
      </c>
      <c r="N28" s="28">
        <v>0.6</v>
      </c>
      <c r="O28" s="28">
        <v>0.7</v>
      </c>
      <c r="P28" s="28">
        <v>0.7</v>
      </c>
      <c r="Q28" s="28">
        <v>0.5</v>
      </c>
      <c r="R28" s="28">
        <v>0.8</v>
      </c>
      <c r="S28" s="28">
        <v>0.7</v>
      </c>
      <c r="T28" s="28">
        <v>0.3</v>
      </c>
      <c r="U28" s="28">
        <v>0.6</v>
      </c>
    </row>
    <row r="29" spans="1:21" ht="16.5" customHeight="1">
      <c r="A29" s="7"/>
      <c r="B29" s="7"/>
      <c r="C29" s="7"/>
      <c r="D29" s="7"/>
      <c r="E29" s="7" t="s">
        <v>442</v>
      </c>
      <c r="F29" s="7"/>
      <c r="G29" s="7"/>
      <c r="H29" s="7"/>
      <c r="I29" s="7"/>
      <c r="J29" s="7"/>
      <c r="K29" s="7"/>
      <c r="L29" s="9" t="s">
        <v>158</v>
      </c>
      <c r="M29" s="28">
        <v>0.7</v>
      </c>
      <c r="N29" s="28">
        <v>0.8</v>
      </c>
      <c r="O29" s="28">
        <v>0.8</v>
      </c>
      <c r="P29" s="28">
        <v>0.8</v>
      </c>
      <c r="Q29" s="28">
        <v>0.6</v>
      </c>
      <c r="R29" s="28">
        <v>0.8</v>
      </c>
      <c r="S29" s="28">
        <v>0.8</v>
      </c>
      <c r="T29" s="28">
        <v>0.5</v>
      </c>
      <c r="U29" s="28">
        <v>0.7</v>
      </c>
    </row>
    <row r="30" spans="1:21" ht="16.5" customHeight="1">
      <c r="A30" s="7"/>
      <c r="B30" s="7"/>
      <c r="C30" s="7"/>
      <c r="D30" s="7" t="s">
        <v>267</v>
      </c>
      <c r="E30" s="7"/>
      <c r="F30" s="7"/>
      <c r="G30" s="7"/>
      <c r="H30" s="7"/>
      <c r="I30" s="7"/>
      <c r="J30" s="7"/>
      <c r="K30" s="7"/>
      <c r="L30" s="9"/>
      <c r="M30" s="10"/>
      <c r="N30" s="10"/>
      <c r="O30" s="10"/>
      <c r="P30" s="10"/>
      <c r="Q30" s="10"/>
      <c r="R30" s="10"/>
      <c r="S30" s="10"/>
      <c r="T30" s="10"/>
      <c r="U30" s="10"/>
    </row>
    <row r="31" spans="1:21" ht="29.45" customHeight="1">
      <c r="A31" s="7"/>
      <c r="B31" s="7"/>
      <c r="C31" s="7"/>
      <c r="D31" s="7"/>
      <c r="E31" s="69" t="s">
        <v>565</v>
      </c>
      <c r="F31" s="69"/>
      <c r="G31" s="69"/>
      <c r="H31" s="69"/>
      <c r="I31" s="69"/>
      <c r="J31" s="69"/>
      <c r="K31" s="69"/>
      <c r="L31" s="9" t="s">
        <v>131</v>
      </c>
      <c r="M31" s="18">
        <v>121</v>
      </c>
      <c r="N31" s="27">
        <v>72</v>
      </c>
      <c r="O31" s="27">
        <v>31</v>
      </c>
      <c r="P31" s="27">
        <v>19</v>
      </c>
      <c r="Q31" s="27">
        <v>21</v>
      </c>
      <c r="R31" s="24">
        <v>4</v>
      </c>
      <c r="S31" s="24">
        <v>4</v>
      </c>
      <c r="T31" s="24">
        <v>5</v>
      </c>
      <c r="U31" s="18">
        <v>277</v>
      </c>
    </row>
    <row r="32" spans="1:21" ht="29.45" customHeight="1">
      <c r="A32" s="7"/>
      <c r="B32" s="7"/>
      <c r="C32" s="7"/>
      <c r="D32" s="7"/>
      <c r="E32" s="69" t="s">
        <v>566</v>
      </c>
      <c r="F32" s="69"/>
      <c r="G32" s="69"/>
      <c r="H32" s="69"/>
      <c r="I32" s="69"/>
      <c r="J32" s="69"/>
      <c r="K32" s="69"/>
      <c r="L32" s="9" t="s">
        <v>131</v>
      </c>
      <c r="M32" s="18">
        <v>430</v>
      </c>
      <c r="N32" s="18">
        <v>342</v>
      </c>
      <c r="O32" s="18">
        <v>272</v>
      </c>
      <c r="P32" s="18">
        <v>105</v>
      </c>
      <c r="Q32" s="27">
        <v>70</v>
      </c>
      <c r="R32" s="27">
        <v>34</v>
      </c>
      <c r="S32" s="27">
        <v>27</v>
      </c>
      <c r="T32" s="27">
        <v>13</v>
      </c>
      <c r="U32" s="16">
        <v>1293</v>
      </c>
    </row>
    <row r="33" spans="1:21" ht="16.5" customHeight="1">
      <c r="A33" s="7"/>
      <c r="B33" s="7"/>
      <c r="C33" s="7"/>
      <c r="D33" s="7"/>
      <c r="E33" s="7" t="s">
        <v>82</v>
      </c>
      <c r="F33" s="7"/>
      <c r="G33" s="7"/>
      <c r="H33" s="7"/>
      <c r="I33" s="7"/>
      <c r="J33" s="7"/>
      <c r="K33" s="7"/>
      <c r="L33" s="9" t="s">
        <v>131</v>
      </c>
      <c r="M33" s="18">
        <v>551</v>
      </c>
      <c r="N33" s="18">
        <v>414</v>
      </c>
      <c r="O33" s="18">
        <v>303</v>
      </c>
      <c r="P33" s="18">
        <v>124</v>
      </c>
      <c r="Q33" s="27">
        <v>91</v>
      </c>
      <c r="R33" s="27">
        <v>38</v>
      </c>
      <c r="S33" s="27">
        <v>31</v>
      </c>
      <c r="T33" s="27">
        <v>18</v>
      </c>
      <c r="U33" s="16">
        <v>1570</v>
      </c>
    </row>
    <row r="34" spans="1:21" ht="16.5" customHeight="1">
      <c r="A34" s="7"/>
      <c r="B34" s="7"/>
      <c r="C34" s="7"/>
      <c r="D34" s="7" t="s">
        <v>568</v>
      </c>
      <c r="E34" s="7"/>
      <c r="F34" s="7"/>
      <c r="G34" s="7"/>
      <c r="H34" s="7"/>
      <c r="I34" s="7"/>
      <c r="J34" s="7"/>
      <c r="K34" s="7"/>
      <c r="L34" s="9" t="s">
        <v>139</v>
      </c>
      <c r="M34" s="27">
        <v>98</v>
      </c>
      <c r="N34" s="27">
        <v>99</v>
      </c>
      <c r="O34" s="18">
        <v>100</v>
      </c>
      <c r="P34" s="27">
        <v>96</v>
      </c>
      <c r="Q34" s="27">
        <v>99</v>
      </c>
      <c r="R34" s="18">
        <v>100</v>
      </c>
      <c r="S34" s="27">
        <v>98</v>
      </c>
      <c r="T34" s="18">
        <v>100</v>
      </c>
      <c r="U34" s="27">
        <v>99</v>
      </c>
    </row>
    <row r="35" spans="1:21" ht="16.5" customHeight="1">
      <c r="A35" s="7"/>
      <c r="B35" s="7"/>
      <c r="C35" s="7" t="s">
        <v>84</v>
      </c>
      <c r="D35" s="7"/>
      <c r="E35" s="7"/>
      <c r="F35" s="7"/>
      <c r="G35" s="7"/>
      <c r="H35" s="7"/>
      <c r="I35" s="7"/>
      <c r="J35" s="7"/>
      <c r="K35" s="7"/>
      <c r="L35" s="9"/>
      <c r="M35" s="10"/>
      <c r="N35" s="10"/>
      <c r="O35" s="10"/>
      <c r="P35" s="10"/>
      <c r="Q35" s="10"/>
      <c r="R35" s="10"/>
      <c r="S35" s="10"/>
      <c r="T35" s="10"/>
      <c r="U35" s="10"/>
    </row>
    <row r="36" spans="1:21" ht="16.5" customHeight="1">
      <c r="A36" s="7"/>
      <c r="B36" s="7"/>
      <c r="C36" s="7"/>
      <c r="D36" s="7" t="s">
        <v>564</v>
      </c>
      <c r="E36" s="7"/>
      <c r="F36" s="7"/>
      <c r="G36" s="7"/>
      <c r="H36" s="7"/>
      <c r="I36" s="7"/>
      <c r="J36" s="7"/>
      <c r="K36" s="7"/>
      <c r="L36" s="9"/>
      <c r="M36" s="10"/>
      <c r="N36" s="10"/>
      <c r="O36" s="10"/>
      <c r="P36" s="10"/>
      <c r="Q36" s="10"/>
      <c r="R36" s="10"/>
      <c r="S36" s="10"/>
      <c r="T36" s="10"/>
      <c r="U36" s="10"/>
    </row>
    <row r="37" spans="1:21" ht="29.45" customHeight="1">
      <c r="A37" s="7"/>
      <c r="B37" s="7"/>
      <c r="C37" s="7"/>
      <c r="D37" s="7"/>
      <c r="E37" s="69" t="s">
        <v>565</v>
      </c>
      <c r="F37" s="69"/>
      <c r="G37" s="69"/>
      <c r="H37" s="69"/>
      <c r="I37" s="69"/>
      <c r="J37" s="69"/>
      <c r="K37" s="69"/>
      <c r="L37" s="9" t="s">
        <v>158</v>
      </c>
      <c r="M37" s="28">
        <v>0.2</v>
      </c>
      <c r="N37" s="28">
        <v>0.1</v>
      </c>
      <c r="O37" s="28">
        <v>0.1</v>
      </c>
      <c r="P37" s="28">
        <v>0.1</v>
      </c>
      <c r="Q37" s="28">
        <v>0.2</v>
      </c>
      <c r="R37" s="28">
        <v>0.1</v>
      </c>
      <c r="S37" s="28">
        <v>0.1</v>
      </c>
      <c r="T37" s="28">
        <v>0.3</v>
      </c>
      <c r="U37" s="28">
        <v>0.1</v>
      </c>
    </row>
    <row r="38" spans="1:21" ht="29.45" customHeight="1">
      <c r="A38" s="7"/>
      <c r="B38" s="7"/>
      <c r="C38" s="7"/>
      <c r="D38" s="7"/>
      <c r="E38" s="69" t="s">
        <v>566</v>
      </c>
      <c r="F38" s="69"/>
      <c r="G38" s="69"/>
      <c r="H38" s="69"/>
      <c r="I38" s="69"/>
      <c r="J38" s="69"/>
      <c r="K38" s="69"/>
      <c r="L38" s="9" t="s">
        <v>158</v>
      </c>
      <c r="M38" s="28">
        <v>0.6</v>
      </c>
      <c r="N38" s="28">
        <v>0.6</v>
      </c>
      <c r="O38" s="28">
        <v>0.6</v>
      </c>
      <c r="P38" s="28">
        <v>0.7</v>
      </c>
      <c r="Q38" s="28">
        <v>0.7</v>
      </c>
      <c r="R38" s="28">
        <v>0.7</v>
      </c>
      <c r="S38" s="28">
        <v>0.7</v>
      </c>
      <c r="T38" s="28">
        <v>0.2</v>
      </c>
      <c r="U38" s="28">
        <v>0.6</v>
      </c>
    </row>
    <row r="39" spans="1:21" ht="16.5" customHeight="1">
      <c r="A39" s="7"/>
      <c r="B39" s="7"/>
      <c r="C39" s="7"/>
      <c r="D39" s="7"/>
      <c r="E39" s="7" t="s">
        <v>442</v>
      </c>
      <c r="F39" s="7"/>
      <c r="G39" s="7"/>
      <c r="H39" s="7"/>
      <c r="I39" s="7"/>
      <c r="J39" s="7"/>
      <c r="K39" s="7"/>
      <c r="L39" s="9" t="s">
        <v>158</v>
      </c>
      <c r="M39" s="28">
        <v>0.7</v>
      </c>
      <c r="N39" s="28">
        <v>0.8</v>
      </c>
      <c r="O39" s="28">
        <v>0.6</v>
      </c>
      <c r="P39" s="28">
        <v>0.8</v>
      </c>
      <c r="Q39" s="28">
        <v>0.8</v>
      </c>
      <c r="R39" s="28">
        <v>0.9</v>
      </c>
      <c r="S39" s="28">
        <v>0.8</v>
      </c>
      <c r="T39" s="28">
        <v>0.4</v>
      </c>
      <c r="U39" s="28">
        <v>0.7</v>
      </c>
    </row>
    <row r="40" spans="1:21" ht="16.5" customHeight="1">
      <c r="A40" s="7"/>
      <c r="B40" s="7"/>
      <c r="C40" s="7"/>
      <c r="D40" s="7" t="s">
        <v>267</v>
      </c>
      <c r="E40" s="7"/>
      <c r="F40" s="7"/>
      <c r="G40" s="7"/>
      <c r="H40" s="7"/>
      <c r="I40" s="7"/>
      <c r="J40" s="7"/>
      <c r="K40" s="7"/>
      <c r="L40" s="9"/>
      <c r="M40" s="10"/>
      <c r="N40" s="10"/>
      <c r="O40" s="10"/>
      <c r="P40" s="10"/>
      <c r="Q40" s="10"/>
      <c r="R40" s="10"/>
      <c r="S40" s="10"/>
      <c r="T40" s="10"/>
      <c r="U40" s="10"/>
    </row>
    <row r="41" spans="1:21" ht="29.45" customHeight="1">
      <c r="A41" s="7"/>
      <c r="B41" s="7"/>
      <c r="C41" s="7"/>
      <c r="D41" s="7"/>
      <c r="E41" s="69" t="s">
        <v>565</v>
      </c>
      <c r="F41" s="69"/>
      <c r="G41" s="69"/>
      <c r="H41" s="69"/>
      <c r="I41" s="69"/>
      <c r="J41" s="69"/>
      <c r="K41" s="69"/>
      <c r="L41" s="9" t="s">
        <v>131</v>
      </c>
      <c r="M41" s="18">
        <v>121</v>
      </c>
      <c r="N41" s="27">
        <v>66</v>
      </c>
      <c r="O41" s="27">
        <v>22</v>
      </c>
      <c r="P41" s="27">
        <v>17</v>
      </c>
      <c r="Q41" s="27">
        <v>24</v>
      </c>
      <c r="R41" s="24">
        <v>5</v>
      </c>
      <c r="S41" s="24">
        <v>3</v>
      </c>
      <c r="T41" s="24">
        <v>9</v>
      </c>
      <c r="U41" s="18">
        <v>267</v>
      </c>
    </row>
    <row r="42" spans="1:21" ht="29.45" customHeight="1">
      <c r="A42" s="7"/>
      <c r="B42" s="7"/>
      <c r="C42" s="7"/>
      <c r="D42" s="7"/>
      <c r="E42" s="69" t="s">
        <v>566</v>
      </c>
      <c r="F42" s="69"/>
      <c r="G42" s="69"/>
      <c r="H42" s="69"/>
      <c r="I42" s="69"/>
      <c r="J42" s="69"/>
      <c r="K42" s="69"/>
      <c r="L42" s="9" t="s">
        <v>131</v>
      </c>
      <c r="M42" s="18">
        <v>406</v>
      </c>
      <c r="N42" s="18">
        <v>336</v>
      </c>
      <c r="O42" s="18">
        <v>217</v>
      </c>
      <c r="P42" s="18">
        <v>104</v>
      </c>
      <c r="Q42" s="27">
        <v>96</v>
      </c>
      <c r="R42" s="27">
        <v>31</v>
      </c>
      <c r="S42" s="27">
        <v>27</v>
      </c>
      <c r="T42" s="24">
        <v>7</v>
      </c>
      <c r="U42" s="16">
        <v>1224</v>
      </c>
    </row>
    <row r="43" spans="1:21" ht="16.5" customHeight="1">
      <c r="A43" s="7"/>
      <c r="B43" s="7"/>
      <c r="C43" s="7"/>
      <c r="D43" s="7"/>
      <c r="E43" s="7" t="s">
        <v>82</v>
      </c>
      <c r="F43" s="7"/>
      <c r="G43" s="7"/>
      <c r="H43" s="7"/>
      <c r="I43" s="7"/>
      <c r="J43" s="7"/>
      <c r="K43" s="7"/>
      <c r="L43" s="9" t="s">
        <v>131</v>
      </c>
      <c r="M43" s="18">
        <v>527</v>
      </c>
      <c r="N43" s="18">
        <v>402</v>
      </c>
      <c r="O43" s="18">
        <v>239</v>
      </c>
      <c r="P43" s="18">
        <v>121</v>
      </c>
      <c r="Q43" s="18">
        <v>120</v>
      </c>
      <c r="R43" s="27">
        <v>36</v>
      </c>
      <c r="S43" s="27">
        <v>30</v>
      </c>
      <c r="T43" s="27">
        <v>16</v>
      </c>
      <c r="U43" s="16">
        <v>1491</v>
      </c>
    </row>
    <row r="44" spans="1:21" ht="16.5" customHeight="1">
      <c r="A44" s="7"/>
      <c r="B44" s="7"/>
      <c r="C44" s="7"/>
      <c r="D44" s="7" t="s">
        <v>568</v>
      </c>
      <c r="E44" s="7"/>
      <c r="F44" s="7"/>
      <c r="G44" s="7"/>
      <c r="H44" s="7"/>
      <c r="I44" s="7"/>
      <c r="J44" s="7"/>
      <c r="K44" s="7"/>
      <c r="L44" s="9" t="s">
        <v>139</v>
      </c>
      <c r="M44" s="27">
        <v>97</v>
      </c>
      <c r="N44" s="27">
        <v>99</v>
      </c>
      <c r="O44" s="18">
        <v>100</v>
      </c>
      <c r="P44" s="27">
        <v>97</v>
      </c>
      <c r="Q44" s="27">
        <v>93</v>
      </c>
      <c r="R44" s="18">
        <v>100</v>
      </c>
      <c r="S44" s="27">
        <v>98</v>
      </c>
      <c r="T44" s="18">
        <v>100</v>
      </c>
      <c r="U44" s="27">
        <v>98</v>
      </c>
    </row>
    <row r="45" spans="1:21" ht="16.5" customHeight="1">
      <c r="A45" s="7"/>
      <c r="B45" s="7"/>
      <c r="C45" s="7" t="s">
        <v>85</v>
      </c>
      <c r="D45" s="7"/>
      <c r="E45" s="7"/>
      <c r="F45" s="7"/>
      <c r="G45" s="7"/>
      <c r="H45" s="7"/>
      <c r="I45" s="7"/>
      <c r="J45" s="7"/>
      <c r="K45" s="7"/>
      <c r="L45" s="9"/>
      <c r="M45" s="10"/>
      <c r="N45" s="10"/>
      <c r="O45" s="10"/>
      <c r="P45" s="10"/>
      <c r="Q45" s="10"/>
      <c r="R45" s="10"/>
      <c r="S45" s="10"/>
      <c r="T45" s="10"/>
      <c r="U45" s="10"/>
    </row>
    <row r="46" spans="1:21" ht="16.5" customHeight="1">
      <c r="A46" s="7"/>
      <c r="B46" s="7"/>
      <c r="C46" s="7"/>
      <c r="D46" s="7" t="s">
        <v>564</v>
      </c>
      <c r="E46" s="7"/>
      <c r="F46" s="7"/>
      <c r="G46" s="7"/>
      <c r="H46" s="7"/>
      <c r="I46" s="7"/>
      <c r="J46" s="7"/>
      <c r="K46" s="7"/>
      <c r="L46" s="9"/>
      <c r="M46" s="10"/>
      <c r="N46" s="10"/>
      <c r="O46" s="10"/>
      <c r="P46" s="10"/>
      <c r="Q46" s="10"/>
      <c r="R46" s="10"/>
      <c r="S46" s="10"/>
      <c r="T46" s="10"/>
      <c r="U46" s="10"/>
    </row>
    <row r="47" spans="1:21" ht="29.45" customHeight="1">
      <c r="A47" s="7"/>
      <c r="B47" s="7"/>
      <c r="C47" s="7"/>
      <c r="D47" s="7"/>
      <c r="E47" s="69" t="s">
        <v>565</v>
      </c>
      <c r="F47" s="69"/>
      <c r="G47" s="69"/>
      <c r="H47" s="69"/>
      <c r="I47" s="69"/>
      <c r="J47" s="69"/>
      <c r="K47" s="69"/>
      <c r="L47" s="9" t="s">
        <v>158</v>
      </c>
      <c r="M47" s="28">
        <v>0.2</v>
      </c>
      <c r="N47" s="28">
        <v>0.1</v>
      </c>
      <c r="O47" s="28">
        <v>0.1</v>
      </c>
      <c r="P47" s="28">
        <v>0.1</v>
      </c>
      <c r="Q47" s="28">
        <v>0.2</v>
      </c>
      <c r="R47" s="28">
        <v>0.1</v>
      </c>
      <c r="S47" s="28">
        <v>0.1</v>
      </c>
      <c r="T47" s="28">
        <v>0.4</v>
      </c>
      <c r="U47" s="28">
        <v>0.1</v>
      </c>
    </row>
    <row r="48" spans="1:21" ht="29.45" customHeight="1">
      <c r="A48" s="7"/>
      <c r="B48" s="7"/>
      <c r="C48" s="7"/>
      <c r="D48" s="7"/>
      <c r="E48" s="69" t="s">
        <v>566</v>
      </c>
      <c r="F48" s="69"/>
      <c r="G48" s="69"/>
      <c r="H48" s="69"/>
      <c r="I48" s="69"/>
      <c r="J48" s="69"/>
      <c r="K48" s="69"/>
      <c r="L48" s="9" t="s">
        <v>158</v>
      </c>
      <c r="M48" s="28">
        <v>0.5</v>
      </c>
      <c r="N48" s="28">
        <v>0.6</v>
      </c>
      <c r="O48" s="28">
        <v>0.6</v>
      </c>
      <c r="P48" s="28">
        <v>0.6</v>
      </c>
      <c r="Q48" s="28">
        <v>0.6</v>
      </c>
      <c r="R48" s="28">
        <v>0.8</v>
      </c>
      <c r="S48" s="28">
        <v>0.8</v>
      </c>
      <c r="T48" s="28">
        <v>0.7</v>
      </c>
      <c r="U48" s="28">
        <v>0.6</v>
      </c>
    </row>
    <row r="49" spans="1:21" ht="16.5" customHeight="1">
      <c r="A49" s="7"/>
      <c r="B49" s="7"/>
      <c r="C49" s="7"/>
      <c r="D49" s="7"/>
      <c r="E49" s="7" t="s">
        <v>442</v>
      </c>
      <c r="F49" s="7"/>
      <c r="G49" s="7"/>
      <c r="H49" s="7"/>
      <c r="I49" s="7"/>
      <c r="J49" s="7"/>
      <c r="K49" s="7"/>
      <c r="L49" s="9" t="s">
        <v>158</v>
      </c>
      <c r="M49" s="28">
        <v>0.7</v>
      </c>
      <c r="N49" s="28">
        <v>0.8</v>
      </c>
      <c r="O49" s="28">
        <v>0.8</v>
      </c>
      <c r="P49" s="28">
        <v>0.7</v>
      </c>
      <c r="Q49" s="28">
        <v>0.8</v>
      </c>
      <c r="R49" s="28">
        <v>0.9</v>
      </c>
      <c r="S49" s="28">
        <v>0.9</v>
      </c>
      <c r="T49" s="28">
        <v>1</v>
      </c>
      <c r="U49" s="28">
        <v>0.8</v>
      </c>
    </row>
    <row r="50" spans="1:21" ht="16.5" customHeight="1">
      <c r="A50" s="7"/>
      <c r="B50" s="7"/>
      <c r="C50" s="7"/>
      <c r="D50" s="7" t="s">
        <v>267</v>
      </c>
      <c r="E50" s="7"/>
      <c r="F50" s="7"/>
      <c r="G50" s="7"/>
      <c r="H50" s="7"/>
      <c r="I50" s="7"/>
      <c r="J50" s="7"/>
      <c r="K50" s="7"/>
      <c r="L50" s="9"/>
      <c r="M50" s="10"/>
      <c r="N50" s="10"/>
      <c r="O50" s="10"/>
      <c r="P50" s="10"/>
      <c r="Q50" s="10"/>
      <c r="R50" s="10"/>
      <c r="S50" s="10"/>
      <c r="T50" s="10"/>
      <c r="U50" s="10"/>
    </row>
    <row r="51" spans="1:21" ht="29.45" customHeight="1">
      <c r="A51" s="7"/>
      <c r="B51" s="7"/>
      <c r="C51" s="7"/>
      <c r="D51" s="7"/>
      <c r="E51" s="69" t="s">
        <v>565</v>
      </c>
      <c r="F51" s="69"/>
      <c r="G51" s="69"/>
      <c r="H51" s="69"/>
      <c r="I51" s="69"/>
      <c r="J51" s="69"/>
      <c r="K51" s="69"/>
      <c r="L51" s="9" t="s">
        <v>131</v>
      </c>
      <c r="M51" s="18">
        <v>118</v>
      </c>
      <c r="N51" s="27">
        <v>64</v>
      </c>
      <c r="O51" s="27">
        <v>45</v>
      </c>
      <c r="P51" s="27">
        <v>18</v>
      </c>
      <c r="Q51" s="27">
        <v>25</v>
      </c>
      <c r="R51" s="24">
        <v>5</v>
      </c>
      <c r="S51" s="24">
        <v>2</v>
      </c>
      <c r="T51" s="27">
        <v>13</v>
      </c>
      <c r="U51" s="18">
        <v>290</v>
      </c>
    </row>
    <row r="52" spans="1:21" ht="29.45" customHeight="1">
      <c r="A52" s="7"/>
      <c r="B52" s="7"/>
      <c r="C52" s="7"/>
      <c r="D52" s="7"/>
      <c r="E52" s="69" t="s">
        <v>566</v>
      </c>
      <c r="F52" s="69"/>
      <c r="G52" s="69"/>
      <c r="H52" s="69"/>
      <c r="I52" s="69"/>
      <c r="J52" s="69"/>
      <c r="K52" s="69"/>
      <c r="L52" s="9" t="s">
        <v>131</v>
      </c>
      <c r="M52" s="18">
        <v>375</v>
      </c>
      <c r="N52" s="18">
        <v>326</v>
      </c>
      <c r="O52" s="18">
        <v>251</v>
      </c>
      <c r="P52" s="27">
        <v>85</v>
      </c>
      <c r="Q52" s="27">
        <v>89</v>
      </c>
      <c r="R52" s="27">
        <v>33</v>
      </c>
      <c r="S52" s="27">
        <v>29</v>
      </c>
      <c r="T52" s="27">
        <v>23</v>
      </c>
      <c r="U52" s="16">
        <v>1211</v>
      </c>
    </row>
    <row r="53" spans="1:21" ht="16.5" customHeight="1">
      <c r="A53" s="7"/>
      <c r="B53" s="7"/>
      <c r="C53" s="7"/>
      <c r="D53" s="7"/>
      <c r="E53" s="7" t="s">
        <v>82</v>
      </c>
      <c r="F53" s="7"/>
      <c r="G53" s="7"/>
      <c r="H53" s="7"/>
      <c r="I53" s="7"/>
      <c r="J53" s="7"/>
      <c r="K53" s="7"/>
      <c r="L53" s="9" t="s">
        <v>131</v>
      </c>
      <c r="M53" s="18">
        <v>493</v>
      </c>
      <c r="N53" s="18">
        <v>390</v>
      </c>
      <c r="O53" s="18">
        <v>296</v>
      </c>
      <c r="P53" s="18">
        <v>103</v>
      </c>
      <c r="Q53" s="18">
        <v>114</v>
      </c>
      <c r="R53" s="27">
        <v>38</v>
      </c>
      <c r="S53" s="27">
        <v>31</v>
      </c>
      <c r="T53" s="27">
        <v>36</v>
      </c>
      <c r="U53" s="16">
        <v>1501</v>
      </c>
    </row>
    <row r="54" spans="1:21" ht="16.5" customHeight="1">
      <c r="A54" s="7"/>
      <c r="B54" s="7"/>
      <c r="C54" s="7"/>
      <c r="D54" s="7" t="s">
        <v>568</v>
      </c>
      <c r="E54" s="7"/>
      <c r="F54" s="7"/>
      <c r="G54" s="7"/>
      <c r="H54" s="7"/>
      <c r="I54" s="7"/>
      <c r="J54" s="7"/>
      <c r="K54" s="7"/>
      <c r="L54" s="9" t="s">
        <v>139</v>
      </c>
      <c r="M54" s="27">
        <v>98</v>
      </c>
      <c r="N54" s="27">
        <v>99</v>
      </c>
      <c r="O54" s="18">
        <v>100</v>
      </c>
      <c r="P54" s="27">
        <v>96</v>
      </c>
      <c r="Q54" s="27">
        <v>94</v>
      </c>
      <c r="R54" s="18">
        <v>100</v>
      </c>
      <c r="S54" s="27">
        <v>98</v>
      </c>
      <c r="T54" s="18">
        <v>100</v>
      </c>
      <c r="U54" s="27">
        <v>98</v>
      </c>
    </row>
    <row r="55" spans="1:21" ht="16.5" customHeight="1">
      <c r="A55" s="7"/>
      <c r="B55" s="7"/>
      <c r="C55" s="7" t="s">
        <v>86</v>
      </c>
      <c r="D55" s="7"/>
      <c r="E55" s="7"/>
      <c r="F55" s="7"/>
      <c r="G55" s="7"/>
      <c r="H55" s="7"/>
      <c r="I55" s="7"/>
      <c r="J55" s="7"/>
      <c r="K55" s="7"/>
      <c r="L55" s="9"/>
      <c r="M55" s="10"/>
      <c r="N55" s="10"/>
      <c r="O55" s="10"/>
      <c r="P55" s="10"/>
      <c r="Q55" s="10"/>
      <c r="R55" s="10"/>
      <c r="S55" s="10"/>
      <c r="T55" s="10"/>
      <c r="U55" s="10"/>
    </row>
    <row r="56" spans="1:21" ht="16.5" customHeight="1">
      <c r="A56" s="7"/>
      <c r="B56" s="7"/>
      <c r="C56" s="7"/>
      <c r="D56" s="7" t="s">
        <v>564</v>
      </c>
      <c r="E56" s="7"/>
      <c r="F56" s="7"/>
      <c r="G56" s="7"/>
      <c r="H56" s="7"/>
      <c r="I56" s="7"/>
      <c r="J56" s="7"/>
      <c r="K56" s="7"/>
      <c r="L56" s="9"/>
      <c r="M56" s="10"/>
      <c r="N56" s="10"/>
      <c r="O56" s="10"/>
      <c r="P56" s="10"/>
      <c r="Q56" s="10"/>
      <c r="R56" s="10"/>
      <c r="S56" s="10"/>
      <c r="T56" s="10"/>
      <c r="U56" s="10"/>
    </row>
    <row r="57" spans="1:21" ht="29.45" customHeight="1">
      <c r="A57" s="7"/>
      <c r="B57" s="7"/>
      <c r="C57" s="7"/>
      <c r="D57" s="7"/>
      <c r="E57" s="69" t="s">
        <v>565</v>
      </c>
      <c r="F57" s="69"/>
      <c r="G57" s="69"/>
      <c r="H57" s="69"/>
      <c r="I57" s="69"/>
      <c r="J57" s="69"/>
      <c r="K57" s="69"/>
      <c r="L57" s="9" t="s">
        <v>158</v>
      </c>
      <c r="M57" s="28">
        <v>0.2</v>
      </c>
      <c r="N57" s="28">
        <v>0.1</v>
      </c>
      <c r="O57" s="28">
        <v>0.1</v>
      </c>
      <c r="P57" s="28">
        <v>0.2</v>
      </c>
      <c r="Q57" s="28">
        <v>0.1</v>
      </c>
      <c r="R57" s="28">
        <v>0.1</v>
      </c>
      <c r="S57" s="28">
        <v>0.1</v>
      </c>
      <c r="T57" s="28">
        <v>0.2</v>
      </c>
      <c r="U57" s="28">
        <v>0.1</v>
      </c>
    </row>
    <row r="58" spans="1:21" ht="29.45" customHeight="1">
      <c r="A58" s="7"/>
      <c r="B58" s="7"/>
      <c r="C58" s="7"/>
      <c r="D58" s="7"/>
      <c r="E58" s="69" t="s">
        <v>566</v>
      </c>
      <c r="F58" s="69"/>
      <c r="G58" s="69"/>
      <c r="H58" s="69"/>
      <c r="I58" s="69"/>
      <c r="J58" s="69"/>
      <c r="K58" s="69"/>
      <c r="L58" s="9" t="s">
        <v>158</v>
      </c>
      <c r="M58" s="28">
        <v>0.6</v>
      </c>
      <c r="N58" s="28">
        <v>0.6</v>
      </c>
      <c r="O58" s="28">
        <v>0.6</v>
      </c>
      <c r="P58" s="28">
        <v>0.7</v>
      </c>
      <c r="Q58" s="28">
        <v>0.6</v>
      </c>
      <c r="R58" s="28">
        <v>0.7</v>
      </c>
      <c r="S58" s="28">
        <v>1</v>
      </c>
      <c r="T58" s="28">
        <v>0.4</v>
      </c>
      <c r="U58" s="28">
        <v>0.6</v>
      </c>
    </row>
    <row r="59" spans="1:21" ht="16.5" customHeight="1">
      <c r="A59" s="7"/>
      <c r="B59" s="7"/>
      <c r="C59" s="7"/>
      <c r="D59" s="7"/>
      <c r="E59" s="7" t="s">
        <v>442</v>
      </c>
      <c r="F59" s="7"/>
      <c r="G59" s="7"/>
      <c r="H59" s="7"/>
      <c r="I59" s="7"/>
      <c r="J59" s="7"/>
      <c r="K59" s="7"/>
      <c r="L59" s="9" t="s">
        <v>158</v>
      </c>
      <c r="M59" s="28">
        <v>0.7</v>
      </c>
      <c r="N59" s="28">
        <v>0.7</v>
      </c>
      <c r="O59" s="28">
        <v>0.7</v>
      </c>
      <c r="P59" s="28">
        <v>0.9</v>
      </c>
      <c r="Q59" s="28">
        <v>0.7</v>
      </c>
      <c r="R59" s="28">
        <v>0.9</v>
      </c>
      <c r="S59" s="28">
        <v>1.1000000000000001</v>
      </c>
      <c r="T59" s="28">
        <v>0.6</v>
      </c>
      <c r="U59" s="28">
        <v>0.7</v>
      </c>
    </row>
    <row r="60" spans="1:21" ht="16.5" customHeight="1">
      <c r="A60" s="7"/>
      <c r="B60" s="7"/>
      <c r="C60" s="7"/>
      <c r="D60" s="7" t="s">
        <v>267</v>
      </c>
      <c r="E60" s="7"/>
      <c r="F60" s="7"/>
      <c r="G60" s="7"/>
      <c r="H60" s="7"/>
      <c r="I60" s="7"/>
      <c r="J60" s="7"/>
      <c r="K60" s="7"/>
      <c r="L60" s="9"/>
      <c r="M60" s="10"/>
      <c r="N60" s="10"/>
      <c r="O60" s="10"/>
      <c r="P60" s="10"/>
      <c r="Q60" s="10"/>
      <c r="R60" s="10"/>
      <c r="S60" s="10"/>
      <c r="T60" s="10"/>
      <c r="U60" s="10"/>
    </row>
    <row r="61" spans="1:21" ht="29.45" customHeight="1">
      <c r="A61" s="7"/>
      <c r="B61" s="7"/>
      <c r="C61" s="7"/>
      <c r="D61" s="7"/>
      <c r="E61" s="69" t="s">
        <v>565</v>
      </c>
      <c r="F61" s="69"/>
      <c r="G61" s="69"/>
      <c r="H61" s="69"/>
      <c r="I61" s="69"/>
      <c r="J61" s="69"/>
      <c r="K61" s="69"/>
      <c r="L61" s="9" t="s">
        <v>131</v>
      </c>
      <c r="M61" s="18">
        <v>129</v>
      </c>
      <c r="N61" s="27">
        <v>52</v>
      </c>
      <c r="O61" s="27">
        <v>35</v>
      </c>
      <c r="P61" s="27">
        <v>29</v>
      </c>
      <c r="Q61" s="27">
        <v>16</v>
      </c>
      <c r="R61" s="24">
        <v>6</v>
      </c>
      <c r="S61" s="24">
        <v>5</v>
      </c>
      <c r="T61" s="24">
        <v>6</v>
      </c>
      <c r="U61" s="18">
        <v>278</v>
      </c>
    </row>
    <row r="62" spans="1:21" ht="29.45" customHeight="1">
      <c r="A62" s="7"/>
      <c r="B62" s="7"/>
      <c r="C62" s="7"/>
      <c r="D62" s="7"/>
      <c r="E62" s="69" t="s">
        <v>566</v>
      </c>
      <c r="F62" s="69"/>
      <c r="G62" s="69"/>
      <c r="H62" s="69"/>
      <c r="I62" s="69"/>
      <c r="J62" s="69"/>
      <c r="K62" s="69"/>
      <c r="L62" s="9" t="s">
        <v>131</v>
      </c>
      <c r="M62" s="18">
        <v>367</v>
      </c>
      <c r="N62" s="18">
        <v>297</v>
      </c>
      <c r="O62" s="18">
        <v>245</v>
      </c>
      <c r="P62" s="18">
        <v>102</v>
      </c>
      <c r="Q62" s="27">
        <v>84</v>
      </c>
      <c r="R62" s="27">
        <v>29</v>
      </c>
      <c r="S62" s="27">
        <v>35</v>
      </c>
      <c r="T62" s="27">
        <v>13</v>
      </c>
      <c r="U62" s="16">
        <v>1172</v>
      </c>
    </row>
    <row r="63" spans="1:21" ht="16.5" customHeight="1">
      <c r="A63" s="7"/>
      <c r="B63" s="7"/>
      <c r="C63" s="7"/>
      <c r="D63" s="7"/>
      <c r="E63" s="7" t="s">
        <v>82</v>
      </c>
      <c r="F63" s="7"/>
      <c r="G63" s="7"/>
      <c r="H63" s="7"/>
      <c r="I63" s="7"/>
      <c r="J63" s="7"/>
      <c r="K63" s="7"/>
      <c r="L63" s="9" t="s">
        <v>131</v>
      </c>
      <c r="M63" s="18">
        <v>496</v>
      </c>
      <c r="N63" s="18">
        <v>349</v>
      </c>
      <c r="O63" s="18">
        <v>280</v>
      </c>
      <c r="P63" s="18">
        <v>131</v>
      </c>
      <c r="Q63" s="18">
        <v>100</v>
      </c>
      <c r="R63" s="27">
        <v>35</v>
      </c>
      <c r="S63" s="27">
        <v>40</v>
      </c>
      <c r="T63" s="27">
        <v>19</v>
      </c>
      <c r="U63" s="16">
        <v>1450</v>
      </c>
    </row>
    <row r="64" spans="1:21" ht="16.5" customHeight="1">
      <c r="A64" s="7"/>
      <c r="B64" s="7"/>
      <c r="C64" s="7"/>
      <c r="D64" s="7" t="s">
        <v>568</v>
      </c>
      <c r="E64" s="7"/>
      <c r="F64" s="7"/>
      <c r="G64" s="7"/>
      <c r="H64" s="7"/>
      <c r="I64" s="7"/>
      <c r="J64" s="7"/>
      <c r="K64" s="7"/>
      <c r="L64" s="9" t="s">
        <v>139</v>
      </c>
      <c r="M64" s="27">
        <v>98</v>
      </c>
      <c r="N64" s="27">
        <v>99</v>
      </c>
      <c r="O64" s="18">
        <v>100</v>
      </c>
      <c r="P64" s="27">
        <v>95</v>
      </c>
      <c r="Q64" s="27">
        <v>92</v>
      </c>
      <c r="R64" s="18">
        <v>100</v>
      </c>
      <c r="S64" s="18">
        <v>100</v>
      </c>
      <c r="T64" s="18">
        <v>100</v>
      </c>
      <c r="U64" s="27">
        <v>98</v>
      </c>
    </row>
    <row r="65" spans="1:21" ht="16.5" customHeight="1">
      <c r="A65" s="7"/>
      <c r="B65" s="7"/>
      <c r="C65" s="7" t="s">
        <v>87</v>
      </c>
      <c r="D65" s="7"/>
      <c r="E65" s="7"/>
      <c r="F65" s="7"/>
      <c r="G65" s="7"/>
      <c r="H65" s="7"/>
      <c r="I65" s="7"/>
      <c r="J65" s="7"/>
      <c r="K65" s="7"/>
      <c r="L65" s="9"/>
      <c r="M65" s="10"/>
      <c r="N65" s="10"/>
      <c r="O65" s="10"/>
      <c r="P65" s="10"/>
      <c r="Q65" s="10"/>
      <c r="R65" s="10"/>
      <c r="S65" s="10"/>
      <c r="T65" s="10"/>
      <c r="U65" s="10"/>
    </row>
    <row r="66" spans="1:21" ht="16.5" customHeight="1">
      <c r="A66" s="7"/>
      <c r="B66" s="7"/>
      <c r="C66" s="7"/>
      <c r="D66" s="7" t="s">
        <v>564</v>
      </c>
      <c r="E66" s="7"/>
      <c r="F66" s="7"/>
      <c r="G66" s="7"/>
      <c r="H66" s="7"/>
      <c r="I66" s="7"/>
      <c r="J66" s="7"/>
      <c r="K66" s="7"/>
      <c r="L66" s="9"/>
      <c r="M66" s="10"/>
      <c r="N66" s="10"/>
      <c r="O66" s="10"/>
      <c r="P66" s="10"/>
      <c r="Q66" s="10"/>
      <c r="R66" s="10"/>
      <c r="S66" s="10"/>
      <c r="T66" s="10"/>
      <c r="U66" s="10"/>
    </row>
    <row r="67" spans="1:21" ht="29.45" customHeight="1">
      <c r="A67" s="7"/>
      <c r="B67" s="7"/>
      <c r="C67" s="7"/>
      <c r="D67" s="7"/>
      <c r="E67" s="69" t="s">
        <v>565</v>
      </c>
      <c r="F67" s="69"/>
      <c r="G67" s="69"/>
      <c r="H67" s="69"/>
      <c r="I67" s="69"/>
      <c r="J67" s="69"/>
      <c r="K67" s="69"/>
      <c r="L67" s="9" t="s">
        <v>158</v>
      </c>
      <c r="M67" s="28">
        <v>0.3</v>
      </c>
      <c r="N67" s="28">
        <v>0.1</v>
      </c>
      <c r="O67" s="28">
        <v>0.1</v>
      </c>
      <c r="P67" s="28">
        <v>0.1</v>
      </c>
      <c r="Q67" s="28">
        <v>0.1</v>
      </c>
      <c r="R67" s="28">
        <v>0.1</v>
      </c>
      <c r="S67" s="28">
        <v>0.2</v>
      </c>
      <c r="T67" s="28">
        <v>0.3</v>
      </c>
      <c r="U67" s="28">
        <v>0.2</v>
      </c>
    </row>
    <row r="68" spans="1:21" ht="29.45" customHeight="1">
      <c r="A68" s="7"/>
      <c r="B68" s="7"/>
      <c r="C68" s="7"/>
      <c r="D68" s="7"/>
      <c r="E68" s="69" t="s">
        <v>566</v>
      </c>
      <c r="F68" s="69"/>
      <c r="G68" s="69"/>
      <c r="H68" s="69"/>
      <c r="I68" s="69"/>
      <c r="J68" s="69"/>
      <c r="K68" s="69"/>
      <c r="L68" s="9" t="s">
        <v>158</v>
      </c>
      <c r="M68" s="28">
        <v>0.6</v>
      </c>
      <c r="N68" s="28">
        <v>0.6</v>
      </c>
      <c r="O68" s="28">
        <v>0.7</v>
      </c>
      <c r="P68" s="28">
        <v>0.7</v>
      </c>
      <c r="Q68" s="28">
        <v>0.6</v>
      </c>
      <c r="R68" s="28">
        <v>0.7</v>
      </c>
      <c r="S68" s="28">
        <v>0.7</v>
      </c>
      <c r="T68" s="28">
        <v>0.4</v>
      </c>
      <c r="U68" s="28">
        <v>0.6</v>
      </c>
    </row>
    <row r="69" spans="1:21" ht="16.5" customHeight="1">
      <c r="A69" s="7"/>
      <c r="B69" s="7"/>
      <c r="C69" s="7"/>
      <c r="D69" s="7"/>
      <c r="E69" s="7" t="s">
        <v>442</v>
      </c>
      <c r="F69" s="7"/>
      <c r="G69" s="7"/>
      <c r="H69" s="7"/>
      <c r="I69" s="7"/>
      <c r="J69" s="7"/>
      <c r="K69" s="7"/>
      <c r="L69" s="9" t="s">
        <v>158</v>
      </c>
      <c r="M69" s="28">
        <v>0.8</v>
      </c>
      <c r="N69" s="28">
        <v>0.8</v>
      </c>
      <c r="O69" s="28">
        <v>0.8</v>
      </c>
      <c r="P69" s="28">
        <v>0.8</v>
      </c>
      <c r="Q69" s="28">
        <v>0.8</v>
      </c>
      <c r="R69" s="28">
        <v>0.8</v>
      </c>
      <c r="S69" s="28">
        <v>0.9</v>
      </c>
      <c r="T69" s="28">
        <v>0.7</v>
      </c>
      <c r="U69" s="28">
        <v>0.8</v>
      </c>
    </row>
    <row r="70" spans="1:21" ht="16.5" customHeight="1">
      <c r="A70" s="7"/>
      <c r="B70" s="7"/>
      <c r="C70" s="7"/>
      <c r="D70" s="7" t="s">
        <v>267</v>
      </c>
      <c r="E70" s="7"/>
      <c r="F70" s="7"/>
      <c r="G70" s="7"/>
      <c r="H70" s="7"/>
      <c r="I70" s="7"/>
      <c r="J70" s="7"/>
      <c r="K70" s="7"/>
      <c r="L70" s="9"/>
      <c r="M70" s="10"/>
      <c r="N70" s="10"/>
      <c r="O70" s="10"/>
      <c r="P70" s="10"/>
      <c r="Q70" s="10"/>
      <c r="R70" s="10"/>
      <c r="S70" s="10"/>
      <c r="T70" s="10"/>
      <c r="U70" s="10"/>
    </row>
    <row r="71" spans="1:21" ht="29.45" customHeight="1">
      <c r="A71" s="7"/>
      <c r="B71" s="7"/>
      <c r="C71" s="7"/>
      <c r="D71" s="7"/>
      <c r="E71" s="69" t="s">
        <v>565</v>
      </c>
      <c r="F71" s="69"/>
      <c r="G71" s="69"/>
      <c r="H71" s="69"/>
      <c r="I71" s="69"/>
      <c r="J71" s="69"/>
      <c r="K71" s="69"/>
      <c r="L71" s="9" t="s">
        <v>131</v>
      </c>
      <c r="M71" s="18">
        <v>171</v>
      </c>
      <c r="N71" s="27">
        <v>69</v>
      </c>
      <c r="O71" s="27">
        <v>35</v>
      </c>
      <c r="P71" s="27">
        <v>16</v>
      </c>
      <c r="Q71" s="27">
        <v>21</v>
      </c>
      <c r="R71" s="24">
        <v>3</v>
      </c>
      <c r="S71" s="24">
        <v>7</v>
      </c>
      <c r="T71" s="24">
        <v>9</v>
      </c>
      <c r="U71" s="18">
        <v>331</v>
      </c>
    </row>
    <row r="72" spans="1:21" ht="29.45" customHeight="1">
      <c r="A72" s="7"/>
      <c r="B72" s="7"/>
      <c r="C72" s="7"/>
      <c r="D72" s="7"/>
      <c r="E72" s="69" t="s">
        <v>566</v>
      </c>
      <c r="F72" s="69"/>
      <c r="G72" s="69"/>
      <c r="H72" s="69"/>
      <c r="I72" s="69"/>
      <c r="J72" s="69"/>
      <c r="K72" s="69"/>
      <c r="L72" s="9" t="s">
        <v>131</v>
      </c>
      <c r="M72" s="18">
        <v>367</v>
      </c>
      <c r="N72" s="18">
        <v>295</v>
      </c>
      <c r="O72" s="18">
        <v>240</v>
      </c>
      <c r="P72" s="18">
        <v>104</v>
      </c>
      <c r="Q72" s="27">
        <v>91</v>
      </c>
      <c r="R72" s="27">
        <v>27</v>
      </c>
      <c r="S72" s="27">
        <v>23</v>
      </c>
      <c r="T72" s="27">
        <v>13</v>
      </c>
      <c r="U72" s="16">
        <v>1160</v>
      </c>
    </row>
    <row r="73" spans="1:21" ht="16.5" customHeight="1">
      <c r="A73" s="7"/>
      <c r="B73" s="7"/>
      <c r="C73" s="7"/>
      <c r="D73" s="7"/>
      <c r="E73" s="7" t="s">
        <v>82</v>
      </c>
      <c r="F73" s="7"/>
      <c r="G73" s="7"/>
      <c r="H73" s="7"/>
      <c r="I73" s="7"/>
      <c r="J73" s="7"/>
      <c r="K73" s="7"/>
      <c r="L73" s="9" t="s">
        <v>131</v>
      </c>
      <c r="M73" s="18">
        <v>538</v>
      </c>
      <c r="N73" s="18">
        <v>364</v>
      </c>
      <c r="O73" s="18">
        <v>275</v>
      </c>
      <c r="P73" s="18">
        <v>120</v>
      </c>
      <c r="Q73" s="18">
        <v>112</v>
      </c>
      <c r="R73" s="27">
        <v>30</v>
      </c>
      <c r="S73" s="27">
        <v>30</v>
      </c>
      <c r="T73" s="27">
        <v>22</v>
      </c>
      <c r="U73" s="16">
        <v>1491</v>
      </c>
    </row>
    <row r="74" spans="1:21" ht="16.5" customHeight="1">
      <c r="A74" s="7"/>
      <c r="B74" s="7"/>
      <c r="C74" s="7"/>
      <c r="D74" s="7" t="s">
        <v>568</v>
      </c>
      <c r="E74" s="7"/>
      <c r="F74" s="7"/>
      <c r="G74" s="7"/>
      <c r="H74" s="7"/>
      <c r="I74" s="7"/>
      <c r="J74" s="7"/>
      <c r="K74" s="7"/>
      <c r="L74" s="9" t="s">
        <v>139</v>
      </c>
      <c r="M74" s="27">
        <v>97</v>
      </c>
      <c r="N74" s="27">
        <v>99</v>
      </c>
      <c r="O74" s="18">
        <v>100</v>
      </c>
      <c r="P74" s="27">
        <v>96</v>
      </c>
      <c r="Q74" s="27">
        <v>93</v>
      </c>
      <c r="R74" s="18">
        <v>100</v>
      </c>
      <c r="S74" s="18">
        <v>100</v>
      </c>
      <c r="T74" s="18">
        <v>100</v>
      </c>
      <c r="U74" s="27">
        <v>98</v>
      </c>
    </row>
    <row r="75" spans="1:21" ht="16.5" customHeight="1">
      <c r="A75" s="7"/>
      <c r="B75" s="7"/>
      <c r="C75" s="7" t="s">
        <v>88</v>
      </c>
      <c r="D75" s="7"/>
      <c r="E75" s="7"/>
      <c r="F75" s="7"/>
      <c r="G75" s="7"/>
      <c r="H75" s="7"/>
      <c r="I75" s="7"/>
      <c r="J75" s="7"/>
      <c r="K75" s="7"/>
      <c r="L75" s="9"/>
      <c r="M75" s="10"/>
      <c r="N75" s="10"/>
      <c r="O75" s="10"/>
      <c r="P75" s="10"/>
      <c r="Q75" s="10"/>
      <c r="R75" s="10"/>
      <c r="S75" s="10"/>
      <c r="T75" s="10"/>
      <c r="U75" s="10"/>
    </row>
    <row r="76" spans="1:21" ht="16.5" customHeight="1">
      <c r="A76" s="7"/>
      <c r="B76" s="7"/>
      <c r="C76" s="7"/>
      <c r="D76" s="7" t="s">
        <v>564</v>
      </c>
      <c r="E76" s="7"/>
      <c r="F76" s="7"/>
      <c r="G76" s="7"/>
      <c r="H76" s="7"/>
      <c r="I76" s="7"/>
      <c r="J76" s="7"/>
      <c r="K76" s="7"/>
      <c r="L76" s="9"/>
      <c r="M76" s="10"/>
      <c r="N76" s="10"/>
      <c r="O76" s="10"/>
      <c r="P76" s="10"/>
      <c r="Q76" s="10"/>
      <c r="R76" s="10"/>
      <c r="S76" s="10"/>
      <c r="T76" s="10"/>
      <c r="U76" s="10"/>
    </row>
    <row r="77" spans="1:21" ht="29.45" customHeight="1">
      <c r="A77" s="7"/>
      <c r="B77" s="7"/>
      <c r="C77" s="7"/>
      <c r="D77" s="7"/>
      <c r="E77" s="69" t="s">
        <v>565</v>
      </c>
      <c r="F77" s="69"/>
      <c r="G77" s="69"/>
      <c r="H77" s="69"/>
      <c r="I77" s="69"/>
      <c r="J77" s="69"/>
      <c r="K77" s="69"/>
      <c r="L77" s="9" t="s">
        <v>158</v>
      </c>
      <c r="M77" s="28">
        <v>0.3</v>
      </c>
      <c r="N77" s="28">
        <v>0.2</v>
      </c>
      <c r="O77" s="28">
        <v>0.1</v>
      </c>
      <c r="P77" s="28">
        <v>0.1</v>
      </c>
      <c r="Q77" s="28">
        <v>0.2</v>
      </c>
      <c r="R77" s="28">
        <v>0.1</v>
      </c>
      <c r="S77" s="28">
        <v>0.2</v>
      </c>
      <c r="T77" s="28">
        <v>0.4</v>
      </c>
      <c r="U77" s="28">
        <v>0.2</v>
      </c>
    </row>
    <row r="78" spans="1:21" ht="29.45" customHeight="1">
      <c r="A78" s="7"/>
      <c r="B78" s="7"/>
      <c r="C78" s="7"/>
      <c r="D78" s="7"/>
      <c r="E78" s="69" t="s">
        <v>566</v>
      </c>
      <c r="F78" s="69"/>
      <c r="G78" s="69"/>
      <c r="H78" s="69"/>
      <c r="I78" s="69"/>
      <c r="J78" s="69"/>
      <c r="K78" s="69"/>
      <c r="L78" s="9" t="s">
        <v>158</v>
      </c>
      <c r="M78" s="28">
        <v>0.6</v>
      </c>
      <c r="N78" s="28">
        <v>0.7</v>
      </c>
      <c r="O78" s="28">
        <v>0.8</v>
      </c>
      <c r="P78" s="28">
        <v>0.8</v>
      </c>
      <c r="Q78" s="28">
        <v>0.4</v>
      </c>
      <c r="R78" s="28">
        <v>0.8</v>
      </c>
      <c r="S78" s="28">
        <v>0.7</v>
      </c>
      <c r="T78" s="28">
        <v>0.7</v>
      </c>
      <c r="U78" s="28">
        <v>0.7</v>
      </c>
    </row>
    <row r="79" spans="1:21" ht="16.5" customHeight="1">
      <c r="A79" s="7"/>
      <c r="B79" s="7"/>
      <c r="C79" s="7"/>
      <c r="D79" s="7"/>
      <c r="E79" s="7" t="s">
        <v>442</v>
      </c>
      <c r="F79" s="7"/>
      <c r="G79" s="7"/>
      <c r="H79" s="7"/>
      <c r="I79" s="7"/>
      <c r="J79" s="7"/>
      <c r="K79" s="7"/>
      <c r="L79" s="9" t="s">
        <v>158</v>
      </c>
      <c r="M79" s="28">
        <v>0.9</v>
      </c>
      <c r="N79" s="28">
        <v>0.9</v>
      </c>
      <c r="O79" s="28">
        <v>0.9</v>
      </c>
      <c r="P79" s="28">
        <v>0.9</v>
      </c>
      <c r="Q79" s="28">
        <v>0.6</v>
      </c>
      <c r="R79" s="28">
        <v>0.9</v>
      </c>
      <c r="S79" s="28">
        <v>0.9</v>
      </c>
      <c r="T79" s="28">
        <v>1.1000000000000001</v>
      </c>
      <c r="U79" s="28">
        <v>0.9</v>
      </c>
    </row>
    <row r="80" spans="1:21" ht="16.5" customHeight="1">
      <c r="A80" s="7"/>
      <c r="B80" s="7"/>
      <c r="C80" s="7"/>
      <c r="D80" s="7" t="s">
        <v>267</v>
      </c>
      <c r="E80" s="7"/>
      <c r="F80" s="7"/>
      <c r="G80" s="7"/>
      <c r="H80" s="7"/>
      <c r="I80" s="7"/>
      <c r="J80" s="7"/>
      <c r="K80" s="7"/>
      <c r="L80" s="9"/>
      <c r="M80" s="10"/>
      <c r="N80" s="10"/>
      <c r="O80" s="10"/>
      <c r="P80" s="10"/>
      <c r="Q80" s="10"/>
      <c r="R80" s="10"/>
      <c r="S80" s="10"/>
      <c r="T80" s="10"/>
      <c r="U80" s="10"/>
    </row>
    <row r="81" spans="1:21" ht="29.45" customHeight="1">
      <c r="A81" s="7"/>
      <c r="B81" s="7"/>
      <c r="C81" s="7"/>
      <c r="D81" s="7"/>
      <c r="E81" s="69" t="s">
        <v>565</v>
      </c>
      <c r="F81" s="69"/>
      <c r="G81" s="69"/>
      <c r="H81" s="69"/>
      <c r="I81" s="69"/>
      <c r="J81" s="69"/>
      <c r="K81" s="69"/>
      <c r="L81" s="9" t="s">
        <v>131</v>
      </c>
      <c r="M81" s="18">
        <v>180</v>
      </c>
      <c r="N81" s="27">
        <v>95</v>
      </c>
      <c r="O81" s="27">
        <v>46</v>
      </c>
      <c r="P81" s="27">
        <v>23</v>
      </c>
      <c r="Q81" s="27">
        <v>24</v>
      </c>
      <c r="R81" s="24">
        <v>3</v>
      </c>
      <c r="S81" s="24">
        <v>6</v>
      </c>
      <c r="T81" s="27">
        <v>11</v>
      </c>
      <c r="U81" s="18">
        <v>388</v>
      </c>
    </row>
    <row r="82" spans="1:21" ht="29.45" customHeight="1">
      <c r="A82" s="7"/>
      <c r="B82" s="7"/>
      <c r="C82" s="7"/>
      <c r="D82" s="7"/>
      <c r="E82" s="69" t="s">
        <v>566</v>
      </c>
      <c r="F82" s="69"/>
      <c r="G82" s="69"/>
      <c r="H82" s="69"/>
      <c r="I82" s="69"/>
      <c r="J82" s="69"/>
      <c r="K82" s="69"/>
      <c r="L82" s="9" t="s">
        <v>131</v>
      </c>
      <c r="M82" s="18">
        <v>409</v>
      </c>
      <c r="N82" s="18">
        <v>307</v>
      </c>
      <c r="O82" s="18">
        <v>258</v>
      </c>
      <c r="P82" s="18">
        <v>125</v>
      </c>
      <c r="Q82" s="27">
        <v>57</v>
      </c>
      <c r="R82" s="27">
        <v>32</v>
      </c>
      <c r="S82" s="27">
        <v>23</v>
      </c>
      <c r="T82" s="27">
        <v>22</v>
      </c>
      <c r="U82" s="16">
        <v>1233</v>
      </c>
    </row>
    <row r="83" spans="1:21" ht="16.5" customHeight="1">
      <c r="A83" s="7"/>
      <c r="B83" s="7"/>
      <c r="C83" s="7"/>
      <c r="D83" s="7"/>
      <c r="E83" s="7" t="s">
        <v>82</v>
      </c>
      <c r="F83" s="7"/>
      <c r="G83" s="7"/>
      <c r="H83" s="7"/>
      <c r="I83" s="7"/>
      <c r="J83" s="7"/>
      <c r="K83" s="7"/>
      <c r="L83" s="9" t="s">
        <v>131</v>
      </c>
      <c r="M83" s="18">
        <v>589</v>
      </c>
      <c r="N83" s="18">
        <v>402</v>
      </c>
      <c r="O83" s="18">
        <v>304</v>
      </c>
      <c r="P83" s="18">
        <v>148</v>
      </c>
      <c r="Q83" s="27">
        <v>81</v>
      </c>
      <c r="R83" s="27">
        <v>35</v>
      </c>
      <c r="S83" s="27">
        <v>29</v>
      </c>
      <c r="T83" s="27">
        <v>33</v>
      </c>
      <c r="U83" s="16">
        <v>1621</v>
      </c>
    </row>
    <row r="84" spans="1:21" ht="16.5" customHeight="1">
      <c r="A84" s="7"/>
      <c r="B84" s="7"/>
      <c r="C84" s="7"/>
      <c r="D84" s="7" t="s">
        <v>568</v>
      </c>
      <c r="E84" s="7"/>
      <c r="F84" s="7"/>
      <c r="G84" s="7"/>
      <c r="H84" s="7"/>
      <c r="I84" s="7"/>
      <c r="J84" s="7"/>
      <c r="K84" s="7"/>
      <c r="L84" s="9" t="s">
        <v>139</v>
      </c>
      <c r="M84" s="27">
        <v>97</v>
      </c>
      <c r="N84" s="27">
        <v>99</v>
      </c>
      <c r="O84" s="27">
        <v>99</v>
      </c>
      <c r="P84" s="27">
        <v>96</v>
      </c>
      <c r="Q84" s="27">
        <v>95</v>
      </c>
      <c r="R84" s="18">
        <v>100</v>
      </c>
      <c r="S84" s="18">
        <v>100</v>
      </c>
      <c r="T84" s="18">
        <v>100</v>
      </c>
      <c r="U84" s="27">
        <v>98</v>
      </c>
    </row>
    <row r="85" spans="1:21" ht="16.5" customHeight="1">
      <c r="A85" s="7"/>
      <c r="B85" s="7"/>
      <c r="C85" s="7" t="s">
        <v>89</v>
      </c>
      <c r="D85" s="7"/>
      <c r="E85" s="7"/>
      <c r="F85" s="7"/>
      <c r="G85" s="7"/>
      <c r="H85" s="7"/>
      <c r="I85" s="7"/>
      <c r="J85" s="7"/>
      <c r="K85" s="7"/>
      <c r="L85" s="9"/>
      <c r="M85" s="10"/>
      <c r="N85" s="10"/>
      <c r="O85" s="10"/>
      <c r="P85" s="10"/>
      <c r="Q85" s="10"/>
      <c r="R85" s="10"/>
      <c r="S85" s="10"/>
      <c r="T85" s="10"/>
      <c r="U85" s="10"/>
    </row>
    <row r="86" spans="1:21" ht="16.5" customHeight="1">
      <c r="A86" s="7"/>
      <c r="B86" s="7"/>
      <c r="C86" s="7"/>
      <c r="D86" s="7" t="s">
        <v>564</v>
      </c>
      <c r="E86" s="7"/>
      <c r="F86" s="7"/>
      <c r="G86" s="7"/>
      <c r="H86" s="7"/>
      <c r="I86" s="7"/>
      <c r="J86" s="7"/>
      <c r="K86" s="7"/>
      <c r="L86" s="9"/>
      <c r="M86" s="10"/>
      <c r="N86" s="10"/>
      <c r="O86" s="10"/>
      <c r="P86" s="10"/>
      <c r="Q86" s="10"/>
      <c r="R86" s="10"/>
      <c r="S86" s="10"/>
      <c r="T86" s="10"/>
      <c r="U86" s="10"/>
    </row>
    <row r="87" spans="1:21" ht="29.45" customHeight="1">
      <c r="A87" s="7"/>
      <c r="B87" s="7"/>
      <c r="C87" s="7"/>
      <c r="D87" s="7"/>
      <c r="E87" s="69" t="s">
        <v>565</v>
      </c>
      <c r="F87" s="69"/>
      <c r="G87" s="69"/>
      <c r="H87" s="69"/>
      <c r="I87" s="69"/>
      <c r="J87" s="69"/>
      <c r="K87" s="69"/>
      <c r="L87" s="9" t="s">
        <v>158</v>
      </c>
      <c r="M87" s="28">
        <v>0.3</v>
      </c>
      <c r="N87" s="28">
        <v>0.2</v>
      </c>
      <c r="O87" s="28">
        <v>0.2</v>
      </c>
      <c r="P87" s="28">
        <v>0.1</v>
      </c>
      <c r="Q87" s="28">
        <v>0.2</v>
      </c>
      <c r="R87" s="28">
        <v>0.1</v>
      </c>
      <c r="S87" s="28">
        <v>0.1</v>
      </c>
      <c r="T87" s="28">
        <v>0.2</v>
      </c>
      <c r="U87" s="28">
        <v>0.2</v>
      </c>
    </row>
    <row r="88" spans="1:21" ht="29.45" customHeight="1">
      <c r="A88" s="7"/>
      <c r="B88" s="7"/>
      <c r="C88" s="7"/>
      <c r="D88" s="7"/>
      <c r="E88" s="69" t="s">
        <v>566</v>
      </c>
      <c r="F88" s="69"/>
      <c r="G88" s="69"/>
      <c r="H88" s="69"/>
      <c r="I88" s="69"/>
      <c r="J88" s="69"/>
      <c r="K88" s="69"/>
      <c r="L88" s="9" t="s">
        <v>158</v>
      </c>
      <c r="M88" s="28">
        <v>0.7</v>
      </c>
      <c r="N88" s="28">
        <v>0.7</v>
      </c>
      <c r="O88" s="28">
        <v>0.8</v>
      </c>
      <c r="P88" s="28">
        <v>0.6</v>
      </c>
      <c r="Q88" s="28">
        <v>0.6</v>
      </c>
      <c r="R88" s="28">
        <v>0.8</v>
      </c>
      <c r="S88" s="28">
        <v>1.1000000000000001</v>
      </c>
      <c r="T88" s="28">
        <v>0.5</v>
      </c>
      <c r="U88" s="28">
        <v>0.7</v>
      </c>
    </row>
    <row r="89" spans="1:21" ht="16.5" customHeight="1">
      <c r="A89" s="7"/>
      <c r="B89" s="7"/>
      <c r="C89" s="7"/>
      <c r="D89" s="7"/>
      <c r="E89" s="7" t="s">
        <v>442</v>
      </c>
      <c r="F89" s="7"/>
      <c r="G89" s="7"/>
      <c r="H89" s="7"/>
      <c r="I89" s="7"/>
      <c r="J89" s="7"/>
      <c r="K89" s="7"/>
      <c r="L89" s="9" t="s">
        <v>158</v>
      </c>
      <c r="M89" s="28">
        <v>1</v>
      </c>
      <c r="N89" s="28">
        <v>0.9</v>
      </c>
      <c r="O89" s="28">
        <v>1</v>
      </c>
      <c r="P89" s="28">
        <v>0.7</v>
      </c>
      <c r="Q89" s="28">
        <v>0.8</v>
      </c>
      <c r="R89" s="28">
        <v>0.9</v>
      </c>
      <c r="S89" s="28">
        <v>1.2</v>
      </c>
      <c r="T89" s="28">
        <v>0.7</v>
      </c>
      <c r="U89" s="28">
        <v>0.9</v>
      </c>
    </row>
    <row r="90" spans="1:21" ht="16.5" customHeight="1">
      <c r="A90" s="7"/>
      <c r="B90" s="7"/>
      <c r="C90" s="7"/>
      <c r="D90" s="7" t="s">
        <v>267</v>
      </c>
      <c r="E90" s="7"/>
      <c r="F90" s="7"/>
      <c r="G90" s="7"/>
      <c r="H90" s="7"/>
      <c r="I90" s="7"/>
      <c r="J90" s="7"/>
      <c r="K90" s="7"/>
      <c r="L90" s="9"/>
      <c r="M90" s="10"/>
      <c r="N90" s="10"/>
      <c r="O90" s="10"/>
      <c r="P90" s="10"/>
      <c r="Q90" s="10"/>
      <c r="R90" s="10"/>
      <c r="S90" s="10"/>
      <c r="T90" s="10"/>
      <c r="U90" s="10"/>
    </row>
    <row r="91" spans="1:21" ht="29.45" customHeight="1">
      <c r="A91" s="7"/>
      <c r="B91" s="7"/>
      <c r="C91" s="7"/>
      <c r="D91" s="7"/>
      <c r="E91" s="69" t="s">
        <v>565</v>
      </c>
      <c r="F91" s="69"/>
      <c r="G91" s="69"/>
      <c r="H91" s="69"/>
      <c r="I91" s="69"/>
      <c r="J91" s="69"/>
      <c r="K91" s="69"/>
      <c r="L91" s="9" t="s">
        <v>131</v>
      </c>
      <c r="M91" s="18">
        <v>206</v>
      </c>
      <c r="N91" s="27">
        <v>81</v>
      </c>
      <c r="O91" s="27">
        <v>47</v>
      </c>
      <c r="P91" s="27">
        <v>22</v>
      </c>
      <c r="Q91" s="27">
        <v>23</v>
      </c>
      <c r="R91" s="24">
        <v>2</v>
      </c>
      <c r="S91" s="24">
        <v>3</v>
      </c>
      <c r="T91" s="24">
        <v>7</v>
      </c>
      <c r="U91" s="18">
        <v>391</v>
      </c>
    </row>
    <row r="92" spans="1:21" ht="29.45" customHeight="1">
      <c r="A92" s="7"/>
      <c r="B92" s="7"/>
      <c r="C92" s="7"/>
      <c r="D92" s="7"/>
      <c r="E92" s="69" t="s">
        <v>566</v>
      </c>
      <c r="F92" s="69"/>
      <c r="G92" s="69"/>
      <c r="H92" s="69"/>
      <c r="I92" s="69"/>
      <c r="J92" s="69"/>
      <c r="K92" s="69"/>
      <c r="L92" s="9" t="s">
        <v>131</v>
      </c>
      <c r="M92" s="18">
        <v>447</v>
      </c>
      <c r="N92" s="18">
        <v>345</v>
      </c>
      <c r="O92" s="18">
        <v>260</v>
      </c>
      <c r="P92" s="18">
        <v>103</v>
      </c>
      <c r="Q92" s="27">
        <v>90</v>
      </c>
      <c r="R92" s="27">
        <v>29</v>
      </c>
      <c r="S92" s="27">
        <v>36</v>
      </c>
      <c r="T92" s="27">
        <v>15</v>
      </c>
      <c r="U92" s="16">
        <v>1325</v>
      </c>
    </row>
    <row r="93" spans="1:21" ht="16.5" customHeight="1">
      <c r="A93" s="7"/>
      <c r="B93" s="7"/>
      <c r="C93" s="7"/>
      <c r="D93" s="7"/>
      <c r="E93" s="7" t="s">
        <v>82</v>
      </c>
      <c r="F93" s="7"/>
      <c r="G93" s="7"/>
      <c r="H93" s="7"/>
      <c r="I93" s="7"/>
      <c r="J93" s="7"/>
      <c r="K93" s="7"/>
      <c r="L93" s="9" t="s">
        <v>131</v>
      </c>
      <c r="M93" s="18">
        <v>653</v>
      </c>
      <c r="N93" s="18">
        <v>426</v>
      </c>
      <c r="O93" s="18">
        <v>307</v>
      </c>
      <c r="P93" s="18">
        <v>125</v>
      </c>
      <c r="Q93" s="18">
        <v>113</v>
      </c>
      <c r="R93" s="27">
        <v>31</v>
      </c>
      <c r="S93" s="27">
        <v>39</v>
      </c>
      <c r="T93" s="27">
        <v>22</v>
      </c>
      <c r="U93" s="16">
        <v>1716</v>
      </c>
    </row>
    <row r="94" spans="1:21" ht="16.5" customHeight="1">
      <c r="A94" s="7"/>
      <c r="B94" s="7"/>
      <c r="C94" s="7"/>
      <c r="D94" s="7" t="s">
        <v>568</v>
      </c>
      <c r="E94" s="7"/>
      <c r="F94" s="7"/>
      <c r="G94" s="7"/>
      <c r="H94" s="7"/>
      <c r="I94" s="7"/>
      <c r="J94" s="7"/>
      <c r="K94" s="7"/>
      <c r="L94" s="9" t="s">
        <v>139</v>
      </c>
      <c r="M94" s="27">
        <v>99</v>
      </c>
      <c r="N94" s="27">
        <v>99</v>
      </c>
      <c r="O94" s="27">
        <v>95</v>
      </c>
      <c r="P94" s="27">
        <v>96</v>
      </c>
      <c r="Q94" s="27">
        <v>92</v>
      </c>
      <c r="R94" s="18">
        <v>100</v>
      </c>
      <c r="S94" s="18">
        <v>100</v>
      </c>
      <c r="T94" s="18">
        <v>100</v>
      </c>
      <c r="U94" s="27">
        <v>97</v>
      </c>
    </row>
    <row r="95" spans="1:21" ht="16.5" customHeight="1">
      <c r="A95" s="7"/>
      <c r="B95" s="7"/>
      <c r="C95" s="7" t="s">
        <v>90</v>
      </c>
      <c r="D95" s="7"/>
      <c r="E95" s="7"/>
      <c r="F95" s="7"/>
      <c r="G95" s="7"/>
      <c r="H95" s="7"/>
      <c r="I95" s="7"/>
      <c r="J95" s="7"/>
      <c r="K95" s="7"/>
      <c r="L95" s="9"/>
      <c r="M95" s="10"/>
      <c r="N95" s="10"/>
      <c r="O95" s="10"/>
      <c r="P95" s="10"/>
      <c r="Q95" s="10"/>
      <c r="R95" s="10"/>
      <c r="S95" s="10"/>
      <c r="T95" s="10"/>
      <c r="U95" s="10"/>
    </row>
    <row r="96" spans="1:21" ht="16.5" customHeight="1">
      <c r="A96" s="7"/>
      <c r="B96" s="7"/>
      <c r="C96" s="7"/>
      <c r="D96" s="7" t="s">
        <v>564</v>
      </c>
      <c r="E96" s="7"/>
      <c r="F96" s="7"/>
      <c r="G96" s="7"/>
      <c r="H96" s="7"/>
      <c r="I96" s="7"/>
      <c r="J96" s="7"/>
      <c r="K96" s="7"/>
      <c r="L96" s="9"/>
      <c r="M96" s="10"/>
      <c r="N96" s="10"/>
      <c r="O96" s="10"/>
      <c r="P96" s="10"/>
      <c r="Q96" s="10"/>
      <c r="R96" s="10"/>
      <c r="S96" s="10"/>
      <c r="T96" s="10"/>
      <c r="U96" s="10"/>
    </row>
    <row r="97" spans="1:21" ht="29.45" customHeight="1">
      <c r="A97" s="7"/>
      <c r="B97" s="7"/>
      <c r="C97" s="7"/>
      <c r="D97" s="7"/>
      <c r="E97" s="69" t="s">
        <v>565</v>
      </c>
      <c r="F97" s="69"/>
      <c r="G97" s="69"/>
      <c r="H97" s="69"/>
      <c r="I97" s="69"/>
      <c r="J97" s="69"/>
      <c r="K97" s="69"/>
      <c r="L97" s="9" t="s">
        <v>158</v>
      </c>
      <c r="M97" s="28">
        <v>0.3</v>
      </c>
      <c r="N97" s="28">
        <v>0.2</v>
      </c>
      <c r="O97" s="28">
        <v>0.2</v>
      </c>
      <c r="P97" s="28">
        <v>0.1</v>
      </c>
      <c r="Q97" s="28">
        <v>0.3</v>
      </c>
      <c r="R97" s="28">
        <v>0.1</v>
      </c>
      <c r="S97" s="28">
        <v>0.2</v>
      </c>
      <c r="T97" s="28">
        <v>0.5</v>
      </c>
      <c r="U97" s="28">
        <v>0.2</v>
      </c>
    </row>
    <row r="98" spans="1:21" ht="29.45" customHeight="1">
      <c r="A98" s="7"/>
      <c r="B98" s="7"/>
      <c r="C98" s="7"/>
      <c r="D98" s="7"/>
      <c r="E98" s="69" t="s">
        <v>566</v>
      </c>
      <c r="F98" s="69"/>
      <c r="G98" s="69"/>
      <c r="H98" s="69"/>
      <c r="I98" s="69"/>
      <c r="J98" s="69"/>
      <c r="K98" s="69"/>
      <c r="L98" s="9" t="s">
        <v>158</v>
      </c>
      <c r="M98" s="28">
        <v>0.8</v>
      </c>
      <c r="N98" s="28">
        <v>0.8</v>
      </c>
      <c r="O98" s="28">
        <v>0.7</v>
      </c>
      <c r="P98" s="28">
        <v>0.5</v>
      </c>
      <c r="Q98" s="28">
        <v>0.6</v>
      </c>
      <c r="R98" s="28">
        <v>0.6</v>
      </c>
      <c r="S98" s="28">
        <v>1</v>
      </c>
      <c r="T98" s="28">
        <v>0.8</v>
      </c>
      <c r="U98" s="28">
        <v>0.7</v>
      </c>
    </row>
    <row r="99" spans="1:21" ht="16.5" customHeight="1">
      <c r="A99" s="7"/>
      <c r="B99" s="7"/>
      <c r="C99" s="7"/>
      <c r="D99" s="7"/>
      <c r="E99" s="7" t="s">
        <v>442</v>
      </c>
      <c r="F99" s="7"/>
      <c r="G99" s="7"/>
      <c r="H99" s="7"/>
      <c r="I99" s="7"/>
      <c r="J99" s="7"/>
      <c r="K99" s="7"/>
      <c r="L99" s="9" t="s">
        <v>158</v>
      </c>
      <c r="M99" s="28">
        <v>1.1000000000000001</v>
      </c>
      <c r="N99" s="28">
        <v>1</v>
      </c>
      <c r="O99" s="28">
        <v>0.8</v>
      </c>
      <c r="P99" s="28">
        <v>0.6</v>
      </c>
      <c r="Q99" s="28">
        <v>0.9</v>
      </c>
      <c r="R99" s="28">
        <v>0.8</v>
      </c>
      <c r="S99" s="28">
        <v>1.1000000000000001</v>
      </c>
      <c r="T99" s="28">
        <v>1.3</v>
      </c>
      <c r="U99" s="28">
        <v>1</v>
      </c>
    </row>
    <row r="100" spans="1:21" ht="16.5" customHeight="1">
      <c r="A100" s="7"/>
      <c r="B100" s="7"/>
      <c r="C100" s="7"/>
      <c r="D100" s="7" t="s">
        <v>267</v>
      </c>
      <c r="E100" s="7"/>
      <c r="F100" s="7"/>
      <c r="G100" s="7"/>
      <c r="H100" s="7"/>
      <c r="I100" s="7"/>
      <c r="J100" s="7"/>
      <c r="K100" s="7"/>
      <c r="L100" s="9"/>
      <c r="M100" s="10"/>
      <c r="N100" s="10"/>
      <c r="O100" s="10"/>
      <c r="P100" s="10"/>
      <c r="Q100" s="10"/>
      <c r="R100" s="10"/>
      <c r="S100" s="10"/>
      <c r="T100" s="10"/>
      <c r="U100" s="10"/>
    </row>
    <row r="101" spans="1:21" ht="29.45" customHeight="1">
      <c r="A101" s="7"/>
      <c r="B101" s="7"/>
      <c r="C101" s="7"/>
      <c r="D101" s="7"/>
      <c r="E101" s="69" t="s">
        <v>565</v>
      </c>
      <c r="F101" s="69"/>
      <c r="G101" s="69"/>
      <c r="H101" s="69"/>
      <c r="I101" s="69"/>
      <c r="J101" s="69"/>
      <c r="K101" s="69"/>
      <c r="L101" s="9" t="s">
        <v>131</v>
      </c>
      <c r="M101" s="18">
        <v>201</v>
      </c>
      <c r="N101" s="27">
        <v>82</v>
      </c>
      <c r="O101" s="27">
        <v>51</v>
      </c>
      <c r="P101" s="27">
        <v>22</v>
      </c>
      <c r="Q101" s="27">
        <v>40</v>
      </c>
      <c r="R101" s="24">
        <v>5</v>
      </c>
      <c r="S101" s="24">
        <v>6</v>
      </c>
      <c r="T101" s="27">
        <v>15</v>
      </c>
      <c r="U101" s="18">
        <v>422</v>
      </c>
    </row>
    <row r="102" spans="1:21" ht="29.45" customHeight="1">
      <c r="A102" s="7"/>
      <c r="B102" s="7"/>
      <c r="C102" s="7"/>
      <c r="D102" s="7"/>
      <c r="E102" s="69" t="s">
        <v>566</v>
      </c>
      <c r="F102" s="69"/>
      <c r="G102" s="69"/>
      <c r="H102" s="69"/>
      <c r="I102" s="69"/>
      <c r="J102" s="69"/>
      <c r="K102" s="69"/>
      <c r="L102" s="9" t="s">
        <v>131</v>
      </c>
      <c r="M102" s="18">
        <v>473</v>
      </c>
      <c r="N102" s="18">
        <v>379</v>
      </c>
      <c r="O102" s="18">
        <v>220</v>
      </c>
      <c r="P102" s="27">
        <v>76</v>
      </c>
      <c r="Q102" s="27">
        <v>86</v>
      </c>
      <c r="R102" s="27">
        <v>22</v>
      </c>
      <c r="S102" s="27">
        <v>31</v>
      </c>
      <c r="T102" s="27">
        <v>24</v>
      </c>
      <c r="U102" s="16">
        <v>1311</v>
      </c>
    </row>
    <row r="103" spans="1:21" ht="16.5" customHeight="1">
      <c r="A103" s="7"/>
      <c r="B103" s="7"/>
      <c r="C103" s="7"/>
      <c r="D103" s="7"/>
      <c r="E103" s="7" t="s">
        <v>82</v>
      </c>
      <c r="F103" s="7"/>
      <c r="G103" s="7"/>
      <c r="H103" s="7"/>
      <c r="I103" s="7"/>
      <c r="J103" s="7"/>
      <c r="K103" s="7"/>
      <c r="L103" s="9" t="s">
        <v>131</v>
      </c>
      <c r="M103" s="18">
        <v>674</v>
      </c>
      <c r="N103" s="18">
        <v>461</v>
      </c>
      <c r="O103" s="18">
        <v>271</v>
      </c>
      <c r="P103" s="27">
        <v>98</v>
      </c>
      <c r="Q103" s="18">
        <v>126</v>
      </c>
      <c r="R103" s="27">
        <v>27</v>
      </c>
      <c r="S103" s="27">
        <v>37</v>
      </c>
      <c r="T103" s="27">
        <v>39</v>
      </c>
      <c r="U103" s="16">
        <v>1733</v>
      </c>
    </row>
    <row r="104" spans="1:21" ht="16.5" customHeight="1">
      <c r="A104" s="14"/>
      <c r="B104" s="14"/>
      <c r="C104" s="14"/>
      <c r="D104" s="14" t="s">
        <v>568</v>
      </c>
      <c r="E104" s="14"/>
      <c r="F104" s="14"/>
      <c r="G104" s="14"/>
      <c r="H104" s="14"/>
      <c r="I104" s="14"/>
      <c r="J104" s="14"/>
      <c r="K104" s="14"/>
      <c r="L104" s="15" t="s">
        <v>139</v>
      </c>
      <c r="M104" s="44">
        <v>97</v>
      </c>
      <c r="N104" s="44">
        <v>99</v>
      </c>
      <c r="O104" s="44">
        <v>98</v>
      </c>
      <c r="P104" s="44">
        <v>96</v>
      </c>
      <c r="Q104" s="44">
        <v>80</v>
      </c>
      <c r="R104" s="19">
        <v>100</v>
      </c>
      <c r="S104" s="44">
        <v>98</v>
      </c>
      <c r="T104" s="19">
        <v>100</v>
      </c>
      <c r="U104" s="44">
        <v>96</v>
      </c>
    </row>
    <row r="105" spans="1:21" ht="4.5" customHeight="1">
      <c r="A105" s="22"/>
      <c r="B105" s="22"/>
      <c r="C105" s="2"/>
      <c r="D105" s="2"/>
      <c r="E105" s="2"/>
      <c r="F105" s="2"/>
      <c r="G105" s="2"/>
      <c r="H105" s="2"/>
      <c r="I105" s="2"/>
      <c r="J105" s="2"/>
      <c r="K105" s="2"/>
      <c r="L105" s="2"/>
      <c r="M105" s="2"/>
      <c r="N105" s="2"/>
      <c r="O105" s="2"/>
      <c r="P105" s="2"/>
      <c r="Q105" s="2"/>
      <c r="R105" s="2"/>
      <c r="S105" s="2"/>
      <c r="T105" s="2"/>
      <c r="U105" s="2"/>
    </row>
    <row r="106" spans="1:21" ht="16.5" customHeight="1">
      <c r="A106" s="22"/>
      <c r="B106" s="22"/>
      <c r="C106" s="62" t="s">
        <v>481</v>
      </c>
      <c r="D106" s="62"/>
      <c r="E106" s="62"/>
      <c r="F106" s="62"/>
      <c r="G106" s="62"/>
      <c r="H106" s="62"/>
      <c r="I106" s="62"/>
      <c r="J106" s="62"/>
      <c r="K106" s="62"/>
      <c r="L106" s="62"/>
      <c r="M106" s="62"/>
      <c r="N106" s="62"/>
      <c r="O106" s="62"/>
      <c r="P106" s="62"/>
      <c r="Q106" s="62"/>
      <c r="R106" s="62"/>
      <c r="S106" s="62"/>
      <c r="T106" s="62"/>
      <c r="U106" s="62"/>
    </row>
    <row r="107" spans="1:21" ht="4.5" customHeight="1">
      <c r="A107" s="22"/>
      <c r="B107" s="22"/>
      <c r="C107" s="2"/>
      <c r="D107" s="2"/>
      <c r="E107" s="2"/>
      <c r="F107" s="2"/>
      <c r="G107" s="2"/>
      <c r="H107" s="2"/>
      <c r="I107" s="2"/>
      <c r="J107" s="2"/>
      <c r="K107" s="2"/>
      <c r="L107" s="2"/>
      <c r="M107" s="2"/>
      <c r="N107" s="2"/>
      <c r="O107" s="2"/>
      <c r="P107" s="2"/>
      <c r="Q107" s="2"/>
      <c r="R107" s="2"/>
      <c r="S107" s="2"/>
      <c r="T107" s="2"/>
      <c r="U107" s="2"/>
    </row>
    <row r="108" spans="1:21" ht="16.5" customHeight="1">
      <c r="A108" s="45"/>
      <c r="B108" s="45"/>
      <c r="C108" s="62" t="s">
        <v>334</v>
      </c>
      <c r="D108" s="62"/>
      <c r="E108" s="62"/>
      <c r="F108" s="62"/>
      <c r="G108" s="62"/>
      <c r="H108" s="62"/>
      <c r="I108" s="62"/>
      <c r="J108" s="62"/>
      <c r="K108" s="62"/>
      <c r="L108" s="62"/>
      <c r="M108" s="62"/>
      <c r="N108" s="62"/>
      <c r="O108" s="62"/>
      <c r="P108" s="62"/>
      <c r="Q108" s="62"/>
      <c r="R108" s="62"/>
      <c r="S108" s="62"/>
      <c r="T108" s="62"/>
      <c r="U108" s="62"/>
    </row>
    <row r="109" spans="1:21" ht="16.5" customHeight="1">
      <c r="A109" s="46"/>
      <c r="B109" s="46"/>
      <c r="C109" s="62" t="s">
        <v>335</v>
      </c>
      <c r="D109" s="62"/>
      <c r="E109" s="62"/>
      <c r="F109" s="62"/>
      <c r="G109" s="62"/>
      <c r="H109" s="62"/>
      <c r="I109" s="62"/>
      <c r="J109" s="62"/>
      <c r="K109" s="62"/>
      <c r="L109" s="62"/>
      <c r="M109" s="62"/>
      <c r="N109" s="62"/>
      <c r="O109" s="62"/>
      <c r="P109" s="62"/>
      <c r="Q109" s="62"/>
      <c r="R109" s="62"/>
      <c r="S109" s="62"/>
      <c r="T109" s="62"/>
      <c r="U109" s="62"/>
    </row>
    <row r="110" spans="1:21" ht="4.5" customHeight="1">
      <c r="A110" s="22"/>
      <c r="B110" s="22"/>
      <c r="C110" s="2"/>
      <c r="D110" s="2"/>
      <c r="E110" s="2"/>
      <c r="F110" s="2"/>
      <c r="G110" s="2"/>
      <c r="H110" s="2"/>
      <c r="I110" s="2"/>
      <c r="J110" s="2"/>
      <c r="K110" s="2"/>
      <c r="L110" s="2"/>
      <c r="M110" s="2"/>
      <c r="N110" s="2"/>
      <c r="O110" s="2"/>
      <c r="P110" s="2"/>
      <c r="Q110" s="2"/>
      <c r="R110" s="2"/>
      <c r="S110" s="2"/>
      <c r="T110" s="2"/>
      <c r="U110" s="2"/>
    </row>
    <row r="111" spans="1:21" ht="16.5" customHeight="1">
      <c r="A111" s="22" t="s">
        <v>93</v>
      </c>
      <c r="B111" s="22"/>
      <c r="C111" s="62" t="s">
        <v>336</v>
      </c>
      <c r="D111" s="62"/>
      <c r="E111" s="62"/>
      <c r="F111" s="62"/>
      <c r="G111" s="62"/>
      <c r="H111" s="62"/>
      <c r="I111" s="62"/>
      <c r="J111" s="62"/>
      <c r="K111" s="62"/>
      <c r="L111" s="62"/>
      <c r="M111" s="62"/>
      <c r="N111" s="62"/>
      <c r="O111" s="62"/>
      <c r="P111" s="62"/>
      <c r="Q111" s="62"/>
      <c r="R111" s="62"/>
      <c r="S111" s="62"/>
      <c r="T111" s="62"/>
      <c r="U111" s="62"/>
    </row>
    <row r="112" spans="1:21" ht="55.15" customHeight="1">
      <c r="A112" s="22" t="s">
        <v>95</v>
      </c>
      <c r="B112" s="22"/>
      <c r="C112" s="62" t="s">
        <v>569</v>
      </c>
      <c r="D112" s="62"/>
      <c r="E112" s="62"/>
      <c r="F112" s="62"/>
      <c r="G112" s="62"/>
      <c r="H112" s="62"/>
      <c r="I112" s="62"/>
      <c r="J112" s="62"/>
      <c r="K112" s="62"/>
      <c r="L112" s="62"/>
      <c r="M112" s="62"/>
      <c r="N112" s="62"/>
      <c r="O112" s="62"/>
      <c r="P112" s="62"/>
      <c r="Q112" s="62"/>
      <c r="R112" s="62"/>
      <c r="S112" s="62"/>
      <c r="T112" s="62"/>
      <c r="U112" s="62"/>
    </row>
    <row r="113" spans="1:21" ht="29.45" customHeight="1">
      <c r="A113" s="22" t="s">
        <v>97</v>
      </c>
      <c r="B113" s="22"/>
      <c r="C113" s="62" t="s">
        <v>570</v>
      </c>
      <c r="D113" s="62"/>
      <c r="E113" s="62"/>
      <c r="F113" s="62"/>
      <c r="G113" s="62"/>
      <c r="H113" s="62"/>
      <c r="I113" s="62"/>
      <c r="J113" s="62"/>
      <c r="K113" s="62"/>
      <c r="L113" s="62"/>
      <c r="M113" s="62"/>
      <c r="N113" s="62"/>
      <c r="O113" s="62"/>
      <c r="P113" s="62"/>
      <c r="Q113" s="62"/>
      <c r="R113" s="62"/>
      <c r="S113" s="62"/>
      <c r="T113" s="62"/>
      <c r="U113" s="62"/>
    </row>
    <row r="114" spans="1:21" ht="29.45" customHeight="1">
      <c r="A114" s="22" t="s">
        <v>99</v>
      </c>
      <c r="B114" s="22"/>
      <c r="C114" s="62" t="s">
        <v>571</v>
      </c>
      <c r="D114" s="62"/>
      <c r="E114" s="62"/>
      <c r="F114" s="62"/>
      <c r="G114" s="62"/>
      <c r="H114" s="62"/>
      <c r="I114" s="62"/>
      <c r="J114" s="62"/>
      <c r="K114" s="62"/>
      <c r="L114" s="62"/>
      <c r="M114" s="62"/>
      <c r="N114" s="62"/>
      <c r="O114" s="62"/>
      <c r="P114" s="62"/>
      <c r="Q114" s="62"/>
      <c r="R114" s="62"/>
      <c r="S114" s="62"/>
      <c r="T114" s="62"/>
      <c r="U114" s="62"/>
    </row>
    <row r="115" spans="1:21" ht="55.15" customHeight="1">
      <c r="A115" s="22" t="s">
        <v>101</v>
      </c>
      <c r="B115" s="22"/>
      <c r="C115" s="62" t="s">
        <v>572</v>
      </c>
      <c r="D115" s="62"/>
      <c r="E115" s="62"/>
      <c r="F115" s="62"/>
      <c r="G115" s="62"/>
      <c r="H115" s="62"/>
      <c r="I115" s="62"/>
      <c r="J115" s="62"/>
      <c r="K115" s="62"/>
      <c r="L115" s="62"/>
      <c r="M115" s="62"/>
      <c r="N115" s="62"/>
      <c r="O115" s="62"/>
      <c r="P115" s="62"/>
      <c r="Q115" s="62"/>
      <c r="R115" s="62"/>
      <c r="S115" s="62"/>
      <c r="T115" s="62"/>
      <c r="U115" s="62"/>
    </row>
    <row r="116" spans="1:21" ht="16.5" customHeight="1">
      <c r="A116" s="22" t="s">
        <v>103</v>
      </c>
      <c r="B116" s="22"/>
      <c r="C116" s="62" t="s">
        <v>463</v>
      </c>
      <c r="D116" s="62"/>
      <c r="E116" s="62"/>
      <c r="F116" s="62"/>
      <c r="G116" s="62"/>
      <c r="H116" s="62"/>
      <c r="I116" s="62"/>
      <c r="J116" s="62"/>
      <c r="K116" s="62"/>
      <c r="L116" s="62"/>
      <c r="M116" s="62"/>
      <c r="N116" s="62"/>
      <c r="O116" s="62"/>
      <c r="P116" s="62"/>
      <c r="Q116" s="62"/>
      <c r="R116" s="62"/>
      <c r="S116" s="62"/>
      <c r="T116" s="62"/>
      <c r="U116" s="62"/>
    </row>
    <row r="117" spans="1:21" ht="29.45" customHeight="1">
      <c r="A117" s="22" t="s">
        <v>105</v>
      </c>
      <c r="B117" s="22"/>
      <c r="C117" s="62" t="s">
        <v>573</v>
      </c>
      <c r="D117" s="62"/>
      <c r="E117" s="62"/>
      <c r="F117" s="62"/>
      <c r="G117" s="62"/>
      <c r="H117" s="62"/>
      <c r="I117" s="62"/>
      <c r="J117" s="62"/>
      <c r="K117" s="62"/>
      <c r="L117" s="62"/>
      <c r="M117" s="62"/>
      <c r="N117" s="62"/>
      <c r="O117" s="62"/>
      <c r="P117" s="62"/>
      <c r="Q117" s="62"/>
      <c r="R117" s="62"/>
      <c r="S117" s="62"/>
      <c r="T117" s="62"/>
      <c r="U117" s="62"/>
    </row>
    <row r="118" spans="1:21" ht="16.5" customHeight="1">
      <c r="A118" s="22" t="s">
        <v>107</v>
      </c>
      <c r="B118" s="22"/>
      <c r="C118" s="62" t="s">
        <v>574</v>
      </c>
      <c r="D118" s="62"/>
      <c r="E118" s="62"/>
      <c r="F118" s="62"/>
      <c r="G118" s="62"/>
      <c r="H118" s="62"/>
      <c r="I118" s="62"/>
      <c r="J118" s="62"/>
      <c r="K118" s="62"/>
      <c r="L118" s="62"/>
      <c r="M118" s="62"/>
      <c r="N118" s="62"/>
      <c r="O118" s="62"/>
      <c r="P118" s="62"/>
      <c r="Q118" s="62"/>
      <c r="R118" s="62"/>
      <c r="S118" s="62"/>
      <c r="T118" s="62"/>
      <c r="U118" s="62"/>
    </row>
    <row r="119" spans="1:21" ht="4.5" customHeight="1"/>
    <row r="120" spans="1:21" ht="81" customHeight="1">
      <c r="A120" s="23" t="s">
        <v>109</v>
      </c>
      <c r="B120" s="22"/>
      <c r="C120" s="22"/>
      <c r="D120" s="22"/>
      <c r="E120" s="62" t="s">
        <v>575</v>
      </c>
      <c r="F120" s="62"/>
      <c r="G120" s="62"/>
      <c r="H120" s="62"/>
      <c r="I120" s="62"/>
      <c r="J120" s="62"/>
      <c r="K120" s="62"/>
      <c r="L120" s="62"/>
      <c r="M120" s="62"/>
      <c r="N120" s="62"/>
      <c r="O120" s="62"/>
      <c r="P120" s="62"/>
      <c r="Q120" s="62"/>
      <c r="R120" s="62"/>
      <c r="S120" s="62"/>
      <c r="T120" s="62"/>
      <c r="U120" s="62"/>
    </row>
  </sheetData>
  <mergeCells count="53">
    <mergeCell ref="E7:K7"/>
    <mergeCell ref="E8:K8"/>
    <mergeCell ref="E11:K11"/>
    <mergeCell ref="E12:K12"/>
    <mergeCell ref="E17:K17"/>
    <mergeCell ref="E18:K18"/>
    <mergeCell ref="E21:K21"/>
    <mergeCell ref="E22:K22"/>
    <mergeCell ref="E27:K27"/>
    <mergeCell ref="E28:K28"/>
    <mergeCell ref="E31:K31"/>
    <mergeCell ref="E32:K32"/>
    <mergeCell ref="E37:K37"/>
    <mergeCell ref="E38:K38"/>
    <mergeCell ref="E41:K41"/>
    <mergeCell ref="E42:K42"/>
    <mergeCell ref="E47:K47"/>
    <mergeCell ref="E48:K48"/>
    <mergeCell ref="E51:K51"/>
    <mergeCell ref="E52:K52"/>
    <mergeCell ref="E71:K71"/>
    <mergeCell ref="E72:K72"/>
    <mergeCell ref="E77:K77"/>
    <mergeCell ref="E78:K78"/>
    <mergeCell ref="E57:K57"/>
    <mergeCell ref="E58:K58"/>
    <mergeCell ref="E61:K61"/>
    <mergeCell ref="E62:K62"/>
    <mergeCell ref="E67:K67"/>
    <mergeCell ref="K1:U1"/>
    <mergeCell ref="C106:U106"/>
    <mergeCell ref="C108:U108"/>
    <mergeCell ref="C109:U109"/>
    <mergeCell ref="C111:U111"/>
    <mergeCell ref="E92:K92"/>
    <mergeCell ref="E97:K97"/>
    <mergeCell ref="E98:K98"/>
    <mergeCell ref="E101:K101"/>
    <mergeCell ref="E102:K102"/>
    <mergeCell ref="E81:K81"/>
    <mergeCell ref="E82:K82"/>
    <mergeCell ref="E87:K87"/>
    <mergeCell ref="E88:K88"/>
    <mergeCell ref="E91:K91"/>
    <mergeCell ref="E68:K68"/>
    <mergeCell ref="C117:U117"/>
    <mergeCell ref="C118:U118"/>
    <mergeCell ref="E120:U120"/>
    <mergeCell ref="C112:U112"/>
    <mergeCell ref="C113:U113"/>
    <mergeCell ref="C114:U114"/>
    <mergeCell ref="C115:U115"/>
    <mergeCell ref="C116:U116"/>
  </mergeCells>
  <pageMargins left="0.7" right="0.7" top="0.75" bottom="0.75" header="0.3" footer="0.3"/>
  <pageSetup paperSize="9" fitToHeight="0" orientation="landscape" horizontalDpi="300" verticalDpi="300"/>
  <headerFooter scaleWithDoc="0" alignWithMargins="0">
    <oddHeader>&amp;C&amp;"Arial"&amp;8TABLE 12A.36</oddHeader>
    <oddFooter>&amp;L&amp;"Arial"&amp;8REPORT ON
GOVERNMENT
SERVICES 2022&amp;R&amp;"Arial"&amp;8PUBLIC
HOSPITALS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U175"/>
  <sheetViews>
    <sheetView showGridLines="0" workbookViewId="0"/>
  </sheetViews>
  <sheetFormatPr defaultColWidth="11.5703125" defaultRowHeight="13.15"/>
  <cols>
    <col min="1" max="10" width="1.7109375" customWidth="1"/>
    <col min="11" max="11" width="30.85546875" customWidth="1"/>
    <col min="12" max="12" width="8.85546875" customWidth="1"/>
    <col min="13" max="21" width="8.5703125" customWidth="1"/>
  </cols>
  <sheetData>
    <row r="1" spans="1:21" ht="17.45" customHeight="1">
      <c r="A1" s="8" t="s">
        <v>576</v>
      </c>
      <c r="B1" s="8"/>
      <c r="C1" s="8"/>
      <c r="D1" s="8"/>
      <c r="E1" s="8"/>
      <c r="F1" s="8"/>
      <c r="G1" s="8"/>
      <c r="H1" s="8"/>
      <c r="I1" s="8"/>
      <c r="J1" s="8"/>
      <c r="K1" s="67" t="s">
        <v>577</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73</v>
      </c>
      <c r="T2" s="13" t="s">
        <v>115</v>
      </c>
      <c r="U2" s="13" t="s">
        <v>75</v>
      </c>
    </row>
    <row r="3" spans="1:21" ht="16.5" customHeight="1">
      <c r="A3" s="7" t="s">
        <v>76</v>
      </c>
      <c r="B3" s="7"/>
      <c r="C3" s="7"/>
      <c r="D3" s="7"/>
      <c r="E3" s="7"/>
      <c r="F3" s="7"/>
      <c r="G3" s="7"/>
      <c r="H3" s="7"/>
      <c r="I3" s="7"/>
      <c r="J3" s="7"/>
      <c r="K3" s="7"/>
      <c r="L3" s="9"/>
      <c r="M3" s="10"/>
      <c r="N3" s="10"/>
      <c r="O3" s="10"/>
      <c r="P3" s="10"/>
      <c r="Q3" s="10"/>
      <c r="R3" s="10"/>
      <c r="S3" s="10"/>
      <c r="T3" s="10"/>
      <c r="U3" s="10"/>
    </row>
    <row r="4" spans="1:21" ht="16.5" customHeight="1">
      <c r="A4" s="7"/>
      <c r="B4" s="7" t="s">
        <v>176</v>
      </c>
      <c r="C4" s="7"/>
      <c r="D4" s="7"/>
      <c r="E4" s="7"/>
      <c r="F4" s="7"/>
      <c r="G4" s="7"/>
      <c r="H4" s="7"/>
      <c r="I4" s="7"/>
      <c r="J4" s="7"/>
      <c r="K4" s="7"/>
      <c r="L4" s="9"/>
      <c r="M4" s="10"/>
      <c r="N4" s="10"/>
      <c r="O4" s="10"/>
      <c r="P4" s="10"/>
      <c r="Q4" s="10"/>
      <c r="R4" s="10"/>
      <c r="S4" s="10"/>
      <c r="T4" s="10"/>
      <c r="U4" s="10"/>
    </row>
    <row r="5" spans="1:21" ht="16.5" customHeight="1">
      <c r="A5" s="7"/>
      <c r="B5" s="7"/>
      <c r="C5" s="7" t="s">
        <v>578</v>
      </c>
      <c r="D5" s="7"/>
      <c r="E5" s="7"/>
      <c r="F5" s="7"/>
      <c r="G5" s="7"/>
      <c r="H5" s="7"/>
      <c r="I5" s="7"/>
      <c r="J5" s="7"/>
      <c r="K5" s="7"/>
      <c r="L5" s="9"/>
      <c r="M5" s="10"/>
      <c r="N5" s="10"/>
      <c r="O5" s="10"/>
      <c r="P5" s="10"/>
      <c r="Q5" s="10"/>
      <c r="R5" s="10"/>
      <c r="S5" s="10"/>
      <c r="T5" s="10"/>
      <c r="U5" s="10"/>
    </row>
    <row r="6" spans="1:21" ht="16.5" customHeight="1">
      <c r="A6" s="7"/>
      <c r="B6" s="7"/>
      <c r="C6" s="7"/>
      <c r="D6" s="7" t="s">
        <v>579</v>
      </c>
      <c r="E6" s="7"/>
      <c r="F6" s="7"/>
      <c r="G6" s="7"/>
      <c r="H6" s="7"/>
      <c r="I6" s="7"/>
      <c r="J6" s="7"/>
      <c r="K6" s="7"/>
      <c r="L6" s="9"/>
      <c r="M6" s="10"/>
      <c r="N6" s="10"/>
      <c r="O6" s="10"/>
      <c r="P6" s="10"/>
      <c r="Q6" s="10"/>
      <c r="R6" s="10"/>
      <c r="S6" s="10"/>
      <c r="T6" s="10"/>
      <c r="U6" s="10"/>
    </row>
    <row r="7" spans="1:21" ht="16.5" customHeight="1">
      <c r="A7" s="7"/>
      <c r="B7" s="7"/>
      <c r="C7" s="7"/>
      <c r="D7" s="7"/>
      <c r="E7" s="7" t="s">
        <v>267</v>
      </c>
      <c r="F7" s="7"/>
      <c r="G7" s="7"/>
      <c r="H7" s="7"/>
      <c r="I7" s="7"/>
      <c r="J7" s="7"/>
      <c r="K7" s="7"/>
      <c r="L7" s="9"/>
      <c r="M7" s="10"/>
      <c r="N7" s="10"/>
      <c r="O7" s="10"/>
      <c r="P7" s="10"/>
      <c r="Q7" s="10"/>
      <c r="R7" s="10"/>
      <c r="S7" s="10"/>
      <c r="T7" s="10"/>
      <c r="U7" s="10"/>
    </row>
    <row r="8" spans="1:21" ht="16.5" customHeight="1">
      <c r="A8" s="7"/>
      <c r="B8" s="7"/>
      <c r="C8" s="7"/>
      <c r="D8" s="7"/>
      <c r="E8" s="7"/>
      <c r="F8" s="7" t="s">
        <v>580</v>
      </c>
      <c r="G8" s="7"/>
      <c r="H8" s="7"/>
      <c r="I8" s="7"/>
      <c r="J8" s="7"/>
      <c r="K8" s="7"/>
      <c r="L8" s="9"/>
      <c r="M8" s="10"/>
      <c r="N8" s="10"/>
      <c r="O8" s="10"/>
      <c r="P8" s="10"/>
      <c r="Q8" s="10"/>
      <c r="R8" s="10"/>
      <c r="S8" s="10"/>
      <c r="T8" s="10"/>
      <c r="U8" s="10"/>
    </row>
    <row r="9" spans="1:21" ht="29.45" customHeight="1">
      <c r="A9" s="7"/>
      <c r="B9" s="7"/>
      <c r="C9" s="7"/>
      <c r="D9" s="7"/>
      <c r="E9" s="7"/>
      <c r="F9" s="7"/>
      <c r="G9" s="69" t="s">
        <v>581</v>
      </c>
      <c r="H9" s="69"/>
      <c r="I9" s="69"/>
      <c r="J9" s="69"/>
      <c r="K9" s="69"/>
      <c r="L9" s="9" t="s">
        <v>131</v>
      </c>
      <c r="M9" s="20">
        <v>49984</v>
      </c>
      <c r="N9" s="20">
        <v>37729</v>
      </c>
      <c r="O9" s="20">
        <v>36529</v>
      </c>
      <c r="P9" s="20">
        <v>17793</v>
      </c>
      <c r="Q9" s="20">
        <v>13834</v>
      </c>
      <c r="R9" s="16">
        <v>2991</v>
      </c>
      <c r="S9" s="16">
        <v>2525</v>
      </c>
      <c r="T9" s="16">
        <v>2035</v>
      </c>
      <c r="U9" s="33">
        <v>163420</v>
      </c>
    </row>
    <row r="10" spans="1:21" ht="29.45" customHeight="1">
      <c r="A10" s="7"/>
      <c r="B10" s="7"/>
      <c r="C10" s="7"/>
      <c r="D10" s="7"/>
      <c r="E10" s="7"/>
      <c r="F10" s="7"/>
      <c r="G10" s="69" t="s">
        <v>582</v>
      </c>
      <c r="H10" s="69"/>
      <c r="I10" s="69"/>
      <c r="J10" s="69"/>
      <c r="K10" s="69"/>
      <c r="L10" s="9" t="s">
        <v>131</v>
      </c>
      <c r="M10" s="16">
        <v>7105</v>
      </c>
      <c r="N10" s="16">
        <v>6764</v>
      </c>
      <c r="O10" s="16">
        <v>5346</v>
      </c>
      <c r="P10" s="16">
        <v>2117</v>
      </c>
      <c r="Q10" s="16">
        <v>1725</v>
      </c>
      <c r="R10" s="18">
        <v>467</v>
      </c>
      <c r="S10" s="18">
        <v>507</v>
      </c>
      <c r="T10" s="18">
        <v>241</v>
      </c>
      <c r="U10" s="20">
        <v>24272</v>
      </c>
    </row>
    <row r="11" spans="1:21" ht="29.45" customHeight="1">
      <c r="A11" s="7"/>
      <c r="B11" s="7"/>
      <c r="C11" s="7"/>
      <c r="D11" s="7"/>
      <c r="E11" s="7"/>
      <c r="F11" s="7"/>
      <c r="G11" s="69" t="s">
        <v>583</v>
      </c>
      <c r="H11" s="69"/>
      <c r="I11" s="69"/>
      <c r="J11" s="69"/>
      <c r="K11" s="69"/>
      <c r="L11" s="9" t="s">
        <v>131</v>
      </c>
      <c r="M11" s="20">
        <v>56584</v>
      </c>
      <c r="N11" s="20">
        <v>50744</v>
      </c>
      <c r="O11" s="20">
        <v>49245</v>
      </c>
      <c r="P11" s="20">
        <v>22543</v>
      </c>
      <c r="Q11" s="20">
        <v>14888</v>
      </c>
      <c r="R11" s="16">
        <v>4812</v>
      </c>
      <c r="S11" s="16">
        <v>3828</v>
      </c>
      <c r="T11" s="16">
        <v>3508</v>
      </c>
      <c r="U11" s="33">
        <v>206152</v>
      </c>
    </row>
    <row r="12" spans="1:21" ht="16.5" customHeight="1">
      <c r="A12" s="7"/>
      <c r="B12" s="7"/>
      <c r="C12" s="7"/>
      <c r="D12" s="7"/>
      <c r="E12" s="7"/>
      <c r="F12" s="7"/>
      <c r="G12" s="7" t="s">
        <v>584</v>
      </c>
      <c r="H12" s="7"/>
      <c r="I12" s="7"/>
      <c r="J12" s="7"/>
      <c r="K12" s="7"/>
      <c r="L12" s="9" t="s">
        <v>131</v>
      </c>
      <c r="M12" s="16">
        <v>5426</v>
      </c>
      <c r="N12" s="16">
        <v>5400</v>
      </c>
      <c r="O12" s="16">
        <v>3509</v>
      </c>
      <c r="P12" s="16">
        <v>1789</v>
      </c>
      <c r="Q12" s="16">
        <v>1775</v>
      </c>
      <c r="R12" s="18">
        <v>358</v>
      </c>
      <c r="S12" s="18">
        <v>465</v>
      </c>
      <c r="T12" s="18">
        <v>304</v>
      </c>
      <c r="U12" s="20">
        <v>19026</v>
      </c>
    </row>
    <row r="13" spans="1:21" ht="16.5" customHeight="1">
      <c r="A13" s="7"/>
      <c r="B13" s="7"/>
      <c r="C13" s="7"/>
      <c r="D13" s="7"/>
      <c r="E13" s="7"/>
      <c r="F13" s="7" t="s">
        <v>585</v>
      </c>
      <c r="G13" s="7"/>
      <c r="H13" s="7"/>
      <c r="I13" s="7"/>
      <c r="J13" s="7"/>
      <c r="K13" s="7"/>
      <c r="L13" s="9"/>
      <c r="M13" s="10"/>
      <c r="N13" s="10"/>
      <c r="O13" s="10"/>
      <c r="P13" s="10"/>
      <c r="Q13" s="10"/>
      <c r="R13" s="10"/>
      <c r="S13" s="10"/>
      <c r="T13" s="10"/>
      <c r="U13" s="10"/>
    </row>
    <row r="14" spans="1:21" ht="16.5" customHeight="1">
      <c r="A14" s="7"/>
      <c r="B14" s="7"/>
      <c r="C14" s="7"/>
      <c r="D14" s="7"/>
      <c r="E14" s="7"/>
      <c r="F14" s="7"/>
      <c r="G14" s="7" t="s">
        <v>586</v>
      </c>
      <c r="H14" s="7"/>
      <c r="I14" s="7"/>
      <c r="J14" s="7"/>
      <c r="K14" s="7"/>
      <c r="L14" s="9" t="s">
        <v>131</v>
      </c>
      <c r="M14" s="33">
        <v>126420</v>
      </c>
      <c r="N14" s="33">
        <v>102060</v>
      </c>
      <c r="O14" s="20">
        <v>97446</v>
      </c>
      <c r="P14" s="20">
        <v>46774</v>
      </c>
      <c r="Q14" s="20">
        <v>33355</v>
      </c>
      <c r="R14" s="16">
        <v>9137</v>
      </c>
      <c r="S14" s="16">
        <v>7594</v>
      </c>
      <c r="T14" s="16">
        <v>6044</v>
      </c>
      <c r="U14" s="33">
        <v>428830</v>
      </c>
    </row>
    <row r="15" spans="1:21" ht="16.5" customHeight="1">
      <c r="A15" s="7"/>
      <c r="B15" s="7"/>
      <c r="C15" s="7"/>
      <c r="D15" s="7"/>
      <c r="E15" s="7"/>
      <c r="F15" s="7" t="s">
        <v>587</v>
      </c>
      <c r="G15" s="7"/>
      <c r="H15" s="7"/>
      <c r="I15" s="7"/>
      <c r="J15" s="7"/>
      <c r="K15" s="7"/>
      <c r="L15" s="9"/>
      <c r="M15" s="10"/>
      <c r="N15" s="10"/>
      <c r="O15" s="10"/>
      <c r="P15" s="10"/>
      <c r="Q15" s="10"/>
      <c r="R15" s="10"/>
      <c r="S15" s="10"/>
      <c r="T15" s="10"/>
      <c r="U15" s="10"/>
    </row>
    <row r="16" spans="1:21" ht="16.5" customHeight="1">
      <c r="A16" s="7"/>
      <c r="B16" s="7"/>
      <c r="C16" s="7"/>
      <c r="D16" s="7"/>
      <c r="E16" s="7"/>
      <c r="F16" s="7"/>
      <c r="G16" s="7" t="s">
        <v>588</v>
      </c>
      <c r="H16" s="7"/>
      <c r="I16" s="7"/>
      <c r="J16" s="7"/>
      <c r="K16" s="7"/>
      <c r="L16" s="9" t="s">
        <v>131</v>
      </c>
      <c r="M16" s="20">
        <v>14741</v>
      </c>
      <c r="N16" s="20">
        <v>15788</v>
      </c>
      <c r="O16" s="20">
        <v>13724</v>
      </c>
      <c r="P16" s="16">
        <v>5668</v>
      </c>
      <c r="Q16" s="16">
        <v>4219</v>
      </c>
      <c r="R16" s="16">
        <v>1285</v>
      </c>
      <c r="S16" s="16">
        <v>1021</v>
      </c>
      <c r="T16" s="18">
        <v>775</v>
      </c>
      <c r="U16" s="20">
        <v>57221</v>
      </c>
    </row>
    <row r="17" spans="1:21" ht="29.45" customHeight="1">
      <c r="A17" s="7"/>
      <c r="B17" s="7"/>
      <c r="C17" s="7"/>
      <c r="D17" s="7"/>
      <c r="E17" s="7"/>
      <c r="F17" s="7"/>
      <c r="G17" s="69" t="s">
        <v>589</v>
      </c>
      <c r="H17" s="69"/>
      <c r="I17" s="69"/>
      <c r="J17" s="69"/>
      <c r="K17" s="69"/>
      <c r="L17" s="9" t="s">
        <v>131</v>
      </c>
      <c r="M17" s="16">
        <v>6789</v>
      </c>
      <c r="N17" s="16">
        <v>5722</v>
      </c>
      <c r="O17" s="16">
        <v>5427</v>
      </c>
      <c r="P17" s="16">
        <v>2661</v>
      </c>
      <c r="Q17" s="16">
        <v>1622</v>
      </c>
      <c r="R17" s="18">
        <v>441</v>
      </c>
      <c r="S17" s="18">
        <v>475</v>
      </c>
      <c r="T17" s="18">
        <v>379</v>
      </c>
      <c r="U17" s="20">
        <v>23516</v>
      </c>
    </row>
    <row r="18" spans="1:21" ht="16.5" customHeight="1">
      <c r="A18" s="7"/>
      <c r="B18" s="7"/>
      <c r="C18" s="7"/>
      <c r="D18" s="7"/>
      <c r="E18" s="7"/>
      <c r="F18" s="7"/>
      <c r="G18" s="7" t="s">
        <v>590</v>
      </c>
      <c r="H18" s="7"/>
      <c r="I18" s="7"/>
      <c r="J18" s="7"/>
      <c r="K18" s="7"/>
      <c r="L18" s="9" t="s">
        <v>131</v>
      </c>
      <c r="M18" s="16">
        <v>6459</v>
      </c>
      <c r="N18" s="16">
        <v>4115</v>
      </c>
      <c r="O18" s="16">
        <v>4891</v>
      </c>
      <c r="P18" s="16">
        <v>2094</v>
      </c>
      <c r="Q18" s="16">
        <v>1178</v>
      </c>
      <c r="R18" s="18">
        <v>510</v>
      </c>
      <c r="S18" s="18">
        <v>432</v>
      </c>
      <c r="T18" s="18">
        <v>464</v>
      </c>
      <c r="U18" s="20">
        <v>20143</v>
      </c>
    </row>
    <row r="19" spans="1:21" ht="16.5" customHeight="1">
      <c r="A19" s="7"/>
      <c r="B19" s="7"/>
      <c r="C19" s="7"/>
      <c r="D19" s="7"/>
      <c r="E19" s="7"/>
      <c r="F19" s="7"/>
      <c r="G19" s="7" t="s">
        <v>591</v>
      </c>
      <c r="H19" s="7"/>
      <c r="I19" s="7"/>
      <c r="J19" s="7"/>
      <c r="K19" s="7"/>
      <c r="L19" s="9" t="s">
        <v>131</v>
      </c>
      <c r="M19" s="20">
        <v>25554</v>
      </c>
      <c r="N19" s="20">
        <v>19810</v>
      </c>
      <c r="O19" s="20">
        <v>20414</v>
      </c>
      <c r="P19" s="16">
        <v>8666</v>
      </c>
      <c r="Q19" s="16">
        <v>5918</v>
      </c>
      <c r="R19" s="16">
        <v>1624</v>
      </c>
      <c r="S19" s="16">
        <v>1789</v>
      </c>
      <c r="T19" s="16">
        <v>1602</v>
      </c>
      <c r="U19" s="20">
        <v>85377</v>
      </c>
    </row>
    <row r="20" spans="1:21" ht="29.45" customHeight="1">
      <c r="A20" s="7"/>
      <c r="B20" s="7"/>
      <c r="C20" s="7"/>
      <c r="D20" s="7"/>
      <c r="E20" s="7"/>
      <c r="F20" s="7"/>
      <c r="G20" s="69" t="s">
        <v>592</v>
      </c>
      <c r="H20" s="69"/>
      <c r="I20" s="69"/>
      <c r="J20" s="69"/>
      <c r="K20" s="69"/>
      <c r="L20" s="9" t="s">
        <v>131</v>
      </c>
      <c r="M20" s="20">
        <v>15494</v>
      </c>
      <c r="N20" s="20">
        <v>16457</v>
      </c>
      <c r="O20" s="20">
        <v>13827</v>
      </c>
      <c r="P20" s="16">
        <v>5912</v>
      </c>
      <c r="Q20" s="16">
        <v>4048</v>
      </c>
      <c r="R20" s="16">
        <v>1410</v>
      </c>
      <c r="S20" s="18">
        <v>860</v>
      </c>
      <c r="T20" s="18">
        <v>965</v>
      </c>
      <c r="U20" s="20">
        <v>58973</v>
      </c>
    </row>
    <row r="21" spans="1:21" ht="16.5" customHeight="1">
      <c r="A21" s="7"/>
      <c r="B21" s="7"/>
      <c r="C21" s="7"/>
      <c r="D21" s="7"/>
      <c r="E21" s="7"/>
      <c r="F21" s="7" t="s">
        <v>442</v>
      </c>
      <c r="G21" s="7"/>
      <c r="H21" s="7"/>
      <c r="I21" s="7"/>
      <c r="J21" s="7"/>
      <c r="K21" s="7"/>
      <c r="L21" s="9" t="s">
        <v>131</v>
      </c>
      <c r="M21" s="33">
        <v>124662</v>
      </c>
      <c r="N21" s="33">
        <v>103067</v>
      </c>
      <c r="O21" s="20">
        <v>96427</v>
      </c>
      <c r="P21" s="20">
        <v>46005</v>
      </c>
      <c r="Q21" s="20">
        <v>33473</v>
      </c>
      <c r="R21" s="16">
        <v>9152</v>
      </c>
      <c r="S21" s="16">
        <v>7666</v>
      </c>
      <c r="T21" s="16">
        <v>6063</v>
      </c>
      <c r="U21" s="33">
        <v>426515</v>
      </c>
    </row>
    <row r="22" spans="1:21" ht="16.5" customHeight="1">
      <c r="A22" s="7"/>
      <c r="B22" s="7"/>
      <c r="C22" s="7"/>
      <c r="D22" s="7"/>
      <c r="E22" s="7" t="s">
        <v>593</v>
      </c>
      <c r="F22" s="7"/>
      <c r="G22" s="7"/>
      <c r="H22" s="7"/>
      <c r="I22" s="7"/>
      <c r="J22" s="7"/>
      <c r="K22" s="7"/>
      <c r="L22" s="9"/>
      <c r="M22" s="10"/>
      <c r="N22" s="10"/>
      <c r="O22" s="10"/>
      <c r="P22" s="10"/>
      <c r="Q22" s="10"/>
      <c r="R22" s="10"/>
      <c r="S22" s="10"/>
      <c r="T22" s="10"/>
      <c r="U22" s="10"/>
    </row>
    <row r="23" spans="1:21" ht="16.5" customHeight="1">
      <c r="A23" s="7"/>
      <c r="B23" s="7"/>
      <c r="C23" s="7"/>
      <c r="D23" s="7"/>
      <c r="E23" s="7"/>
      <c r="F23" s="7" t="s">
        <v>580</v>
      </c>
      <c r="G23" s="7"/>
      <c r="H23" s="7"/>
      <c r="I23" s="7"/>
      <c r="J23" s="7"/>
      <c r="K23" s="7"/>
      <c r="L23" s="9"/>
      <c r="M23" s="10"/>
      <c r="N23" s="10"/>
      <c r="O23" s="10"/>
      <c r="P23" s="10"/>
      <c r="Q23" s="10"/>
      <c r="R23" s="10"/>
      <c r="S23" s="10"/>
      <c r="T23" s="10"/>
      <c r="U23" s="10"/>
    </row>
    <row r="24" spans="1:21" ht="29.45" customHeight="1">
      <c r="A24" s="7"/>
      <c r="B24" s="7"/>
      <c r="C24" s="7"/>
      <c r="D24" s="7"/>
      <c r="E24" s="7"/>
      <c r="F24" s="7"/>
      <c r="G24" s="69" t="s">
        <v>581</v>
      </c>
      <c r="H24" s="69"/>
      <c r="I24" s="69"/>
      <c r="J24" s="69"/>
      <c r="K24" s="69"/>
      <c r="L24" s="9" t="s">
        <v>183</v>
      </c>
      <c r="M24" s="28">
        <v>2.8</v>
      </c>
      <c r="N24" s="28">
        <v>2.1</v>
      </c>
      <c r="O24" s="28">
        <v>2.2999999999999998</v>
      </c>
      <c r="P24" s="28">
        <v>2.9</v>
      </c>
      <c r="Q24" s="28">
        <v>3.1</v>
      </c>
      <c r="R24" s="28">
        <v>2.2999999999999998</v>
      </c>
      <c r="S24" s="28">
        <v>2.1</v>
      </c>
      <c r="T24" s="28">
        <v>1.1000000000000001</v>
      </c>
      <c r="U24" s="28">
        <v>2.4</v>
      </c>
    </row>
    <row r="25" spans="1:21" ht="29.45" customHeight="1">
      <c r="A25" s="7"/>
      <c r="B25" s="7"/>
      <c r="C25" s="7"/>
      <c r="D25" s="7"/>
      <c r="E25" s="7"/>
      <c r="F25" s="7"/>
      <c r="G25" s="69" t="s">
        <v>582</v>
      </c>
      <c r="H25" s="69"/>
      <c r="I25" s="69"/>
      <c r="J25" s="69"/>
      <c r="K25" s="69"/>
      <c r="L25" s="9" t="s">
        <v>183</v>
      </c>
      <c r="M25" s="28">
        <v>0.4</v>
      </c>
      <c r="N25" s="28">
        <v>0.4</v>
      </c>
      <c r="O25" s="28">
        <v>0.3</v>
      </c>
      <c r="P25" s="28">
        <v>0.3</v>
      </c>
      <c r="Q25" s="28">
        <v>0.4</v>
      </c>
      <c r="R25" s="28">
        <v>0.4</v>
      </c>
      <c r="S25" s="28">
        <v>0.4</v>
      </c>
      <c r="T25" s="28">
        <v>0.1</v>
      </c>
      <c r="U25" s="28">
        <v>0.4</v>
      </c>
    </row>
    <row r="26" spans="1:21" ht="29.45" customHeight="1">
      <c r="A26" s="7"/>
      <c r="B26" s="7"/>
      <c r="C26" s="7"/>
      <c r="D26" s="7"/>
      <c r="E26" s="7"/>
      <c r="F26" s="7"/>
      <c r="G26" s="69" t="s">
        <v>583</v>
      </c>
      <c r="H26" s="69"/>
      <c r="I26" s="69"/>
      <c r="J26" s="69"/>
      <c r="K26" s="69"/>
      <c r="L26" s="9" t="s">
        <v>183</v>
      </c>
      <c r="M26" s="28">
        <v>3.1</v>
      </c>
      <c r="N26" s="28">
        <v>2.8</v>
      </c>
      <c r="O26" s="28">
        <v>3.1</v>
      </c>
      <c r="P26" s="28">
        <v>3.7</v>
      </c>
      <c r="Q26" s="28">
        <v>3.3</v>
      </c>
      <c r="R26" s="28">
        <v>3.7</v>
      </c>
      <c r="S26" s="28">
        <v>3.2</v>
      </c>
      <c r="T26" s="28">
        <v>1.9</v>
      </c>
      <c r="U26" s="28">
        <v>3.1</v>
      </c>
    </row>
    <row r="27" spans="1:21" ht="16.5" customHeight="1">
      <c r="A27" s="7"/>
      <c r="B27" s="7"/>
      <c r="C27" s="7"/>
      <c r="D27" s="7"/>
      <c r="E27" s="7"/>
      <c r="F27" s="7"/>
      <c r="G27" s="7" t="s">
        <v>584</v>
      </c>
      <c r="H27" s="7"/>
      <c r="I27" s="7"/>
      <c r="J27" s="7"/>
      <c r="K27" s="7"/>
      <c r="L27" s="9" t="s">
        <v>183</v>
      </c>
      <c r="M27" s="28">
        <v>0.3</v>
      </c>
      <c r="N27" s="28">
        <v>0.3</v>
      </c>
      <c r="O27" s="28">
        <v>0.2</v>
      </c>
      <c r="P27" s="28">
        <v>0.3</v>
      </c>
      <c r="Q27" s="28">
        <v>0.4</v>
      </c>
      <c r="R27" s="28">
        <v>0.3</v>
      </c>
      <c r="S27" s="28">
        <v>0.4</v>
      </c>
      <c r="T27" s="28">
        <v>0.2</v>
      </c>
      <c r="U27" s="28">
        <v>0.3</v>
      </c>
    </row>
    <row r="28" spans="1:21" ht="16.5" customHeight="1">
      <c r="A28" s="7"/>
      <c r="B28" s="7"/>
      <c r="C28" s="7"/>
      <c r="D28" s="7"/>
      <c r="E28" s="7"/>
      <c r="F28" s="7" t="s">
        <v>585</v>
      </c>
      <c r="G28" s="7"/>
      <c r="H28" s="7"/>
      <c r="I28" s="7"/>
      <c r="J28" s="7"/>
      <c r="K28" s="7"/>
      <c r="L28" s="9"/>
      <c r="M28" s="10"/>
      <c r="N28" s="10"/>
      <c r="O28" s="10"/>
      <c r="P28" s="10"/>
      <c r="Q28" s="10"/>
      <c r="R28" s="10"/>
      <c r="S28" s="10"/>
      <c r="T28" s="10"/>
      <c r="U28" s="10"/>
    </row>
    <row r="29" spans="1:21" ht="16.5" customHeight="1">
      <c r="A29" s="7"/>
      <c r="B29" s="7"/>
      <c r="C29" s="7"/>
      <c r="D29" s="7"/>
      <c r="E29" s="7"/>
      <c r="F29" s="7"/>
      <c r="G29" s="7" t="s">
        <v>586</v>
      </c>
      <c r="H29" s="7"/>
      <c r="I29" s="7"/>
      <c r="J29" s="7"/>
      <c r="K29" s="7"/>
      <c r="L29" s="9" t="s">
        <v>183</v>
      </c>
      <c r="M29" s="28">
        <v>7</v>
      </c>
      <c r="N29" s="28">
        <v>5.6</v>
      </c>
      <c r="O29" s="28">
        <v>6.1</v>
      </c>
      <c r="P29" s="28">
        <v>7.6</v>
      </c>
      <c r="Q29" s="28">
        <v>7.5</v>
      </c>
      <c r="R29" s="28">
        <v>7</v>
      </c>
      <c r="S29" s="28">
        <v>6.4</v>
      </c>
      <c r="T29" s="28">
        <v>3.3</v>
      </c>
      <c r="U29" s="28">
        <v>6.4</v>
      </c>
    </row>
    <row r="30" spans="1:21" ht="16.5" customHeight="1">
      <c r="A30" s="7"/>
      <c r="B30" s="7"/>
      <c r="C30" s="7"/>
      <c r="D30" s="7"/>
      <c r="E30" s="7"/>
      <c r="F30" s="7" t="s">
        <v>587</v>
      </c>
      <c r="G30" s="7"/>
      <c r="H30" s="7"/>
      <c r="I30" s="7"/>
      <c r="J30" s="7"/>
      <c r="K30" s="7"/>
      <c r="L30" s="9"/>
      <c r="M30" s="10"/>
      <c r="N30" s="10"/>
      <c r="O30" s="10"/>
      <c r="P30" s="10"/>
      <c r="Q30" s="10"/>
      <c r="R30" s="10"/>
      <c r="S30" s="10"/>
      <c r="T30" s="10"/>
      <c r="U30" s="10"/>
    </row>
    <row r="31" spans="1:21" ht="16.5" customHeight="1">
      <c r="A31" s="7"/>
      <c r="B31" s="7"/>
      <c r="C31" s="7"/>
      <c r="D31" s="7"/>
      <c r="E31" s="7"/>
      <c r="F31" s="7"/>
      <c r="G31" s="7" t="s">
        <v>588</v>
      </c>
      <c r="H31" s="7"/>
      <c r="I31" s="7"/>
      <c r="J31" s="7"/>
      <c r="K31" s="7"/>
      <c r="L31" s="9" t="s">
        <v>183</v>
      </c>
      <c r="M31" s="28">
        <v>0.8</v>
      </c>
      <c r="N31" s="28">
        <v>0.9</v>
      </c>
      <c r="O31" s="28">
        <v>0.9</v>
      </c>
      <c r="P31" s="28">
        <v>0.9</v>
      </c>
      <c r="Q31" s="28">
        <v>0.9</v>
      </c>
      <c r="R31" s="28">
        <v>1</v>
      </c>
      <c r="S31" s="28">
        <v>0.9</v>
      </c>
      <c r="T31" s="28">
        <v>0.4</v>
      </c>
      <c r="U31" s="28">
        <v>0.9</v>
      </c>
    </row>
    <row r="32" spans="1:21" ht="29.45" customHeight="1">
      <c r="A32" s="7"/>
      <c r="B32" s="7"/>
      <c r="C32" s="7"/>
      <c r="D32" s="7"/>
      <c r="E32" s="7"/>
      <c r="F32" s="7"/>
      <c r="G32" s="69" t="s">
        <v>589</v>
      </c>
      <c r="H32" s="69"/>
      <c r="I32" s="69"/>
      <c r="J32" s="69"/>
      <c r="K32" s="69"/>
      <c r="L32" s="9" t="s">
        <v>183</v>
      </c>
      <c r="M32" s="28">
        <v>0.4</v>
      </c>
      <c r="N32" s="28">
        <v>0.3</v>
      </c>
      <c r="O32" s="28">
        <v>0.3</v>
      </c>
      <c r="P32" s="28">
        <v>0.4</v>
      </c>
      <c r="Q32" s="28">
        <v>0.4</v>
      </c>
      <c r="R32" s="28">
        <v>0.3</v>
      </c>
      <c r="S32" s="28">
        <v>0.4</v>
      </c>
      <c r="T32" s="28">
        <v>0.2</v>
      </c>
      <c r="U32" s="28">
        <v>0.3</v>
      </c>
    </row>
    <row r="33" spans="1:21" ht="16.5" customHeight="1">
      <c r="A33" s="7"/>
      <c r="B33" s="7"/>
      <c r="C33" s="7"/>
      <c r="D33" s="7"/>
      <c r="E33" s="7"/>
      <c r="F33" s="7"/>
      <c r="G33" s="7" t="s">
        <v>590</v>
      </c>
      <c r="H33" s="7"/>
      <c r="I33" s="7"/>
      <c r="J33" s="7"/>
      <c r="K33" s="7"/>
      <c r="L33" s="9" t="s">
        <v>183</v>
      </c>
      <c r="M33" s="28">
        <v>0.4</v>
      </c>
      <c r="N33" s="28">
        <v>0.2</v>
      </c>
      <c r="O33" s="28">
        <v>0.3</v>
      </c>
      <c r="P33" s="28">
        <v>0.3</v>
      </c>
      <c r="Q33" s="28">
        <v>0.3</v>
      </c>
      <c r="R33" s="28">
        <v>0.4</v>
      </c>
      <c r="S33" s="28">
        <v>0.4</v>
      </c>
      <c r="T33" s="28">
        <v>0.3</v>
      </c>
      <c r="U33" s="28">
        <v>0.3</v>
      </c>
    </row>
    <row r="34" spans="1:21" ht="16.5" customHeight="1">
      <c r="A34" s="7"/>
      <c r="B34" s="7"/>
      <c r="C34" s="7"/>
      <c r="D34" s="7"/>
      <c r="E34" s="7"/>
      <c r="F34" s="7"/>
      <c r="G34" s="7" t="s">
        <v>591</v>
      </c>
      <c r="H34" s="7"/>
      <c r="I34" s="7"/>
      <c r="J34" s="7"/>
      <c r="K34" s="7"/>
      <c r="L34" s="9" t="s">
        <v>183</v>
      </c>
      <c r="M34" s="28">
        <v>1.4</v>
      </c>
      <c r="N34" s="28">
        <v>1.1000000000000001</v>
      </c>
      <c r="O34" s="28">
        <v>1.3</v>
      </c>
      <c r="P34" s="28">
        <v>1.4</v>
      </c>
      <c r="Q34" s="28">
        <v>1.3</v>
      </c>
      <c r="R34" s="28">
        <v>1.2</v>
      </c>
      <c r="S34" s="28">
        <v>1.5</v>
      </c>
      <c r="T34" s="28">
        <v>0.9</v>
      </c>
      <c r="U34" s="28">
        <v>1.3</v>
      </c>
    </row>
    <row r="35" spans="1:21" ht="29.45" customHeight="1">
      <c r="A35" s="7"/>
      <c r="B35" s="7"/>
      <c r="C35" s="7"/>
      <c r="D35" s="7"/>
      <c r="E35" s="7"/>
      <c r="F35" s="7"/>
      <c r="G35" s="69" t="s">
        <v>592</v>
      </c>
      <c r="H35" s="69"/>
      <c r="I35" s="69"/>
      <c r="J35" s="69"/>
      <c r="K35" s="69"/>
      <c r="L35" s="9" t="s">
        <v>183</v>
      </c>
      <c r="M35" s="28">
        <v>0.9</v>
      </c>
      <c r="N35" s="28">
        <v>0.9</v>
      </c>
      <c r="O35" s="28">
        <v>0.9</v>
      </c>
      <c r="P35" s="28">
        <v>1</v>
      </c>
      <c r="Q35" s="28">
        <v>0.9</v>
      </c>
      <c r="R35" s="28">
        <v>1.1000000000000001</v>
      </c>
      <c r="S35" s="28">
        <v>0.7</v>
      </c>
      <c r="T35" s="28">
        <v>0.5</v>
      </c>
      <c r="U35" s="28">
        <v>0.9</v>
      </c>
    </row>
    <row r="36" spans="1:21" ht="16.5" customHeight="1">
      <c r="A36" s="7"/>
      <c r="B36" s="7"/>
      <c r="C36" s="7"/>
      <c r="D36" s="7"/>
      <c r="E36" s="7"/>
      <c r="F36" s="7" t="s">
        <v>442</v>
      </c>
      <c r="G36" s="7"/>
      <c r="H36" s="7"/>
      <c r="I36" s="7"/>
      <c r="J36" s="7"/>
      <c r="K36" s="7"/>
      <c r="L36" s="9" t="s">
        <v>183</v>
      </c>
      <c r="M36" s="28">
        <v>6.9</v>
      </c>
      <c r="N36" s="28">
        <v>5.6</v>
      </c>
      <c r="O36" s="28">
        <v>6</v>
      </c>
      <c r="P36" s="28">
        <v>7.5</v>
      </c>
      <c r="Q36" s="28">
        <v>7.5</v>
      </c>
      <c r="R36" s="28">
        <v>7</v>
      </c>
      <c r="S36" s="28">
        <v>6.5</v>
      </c>
      <c r="T36" s="28">
        <v>3.3</v>
      </c>
      <c r="U36" s="28">
        <v>6.3</v>
      </c>
    </row>
    <row r="37" spans="1:21" ht="16.5" customHeight="1">
      <c r="A37" s="7"/>
      <c r="B37" s="7"/>
      <c r="C37" s="7"/>
      <c r="D37" s="7" t="s">
        <v>594</v>
      </c>
      <c r="E37" s="7"/>
      <c r="F37" s="7"/>
      <c r="G37" s="7"/>
      <c r="H37" s="7"/>
      <c r="I37" s="7"/>
      <c r="J37" s="7"/>
      <c r="K37" s="7"/>
      <c r="L37" s="9"/>
      <c r="M37" s="10"/>
      <c r="N37" s="10"/>
      <c r="O37" s="10"/>
      <c r="P37" s="10"/>
      <c r="Q37" s="10"/>
      <c r="R37" s="10"/>
      <c r="S37" s="10"/>
      <c r="T37" s="10"/>
      <c r="U37" s="10"/>
    </row>
    <row r="38" spans="1:21" ht="16.5" customHeight="1">
      <c r="A38" s="7"/>
      <c r="B38" s="7"/>
      <c r="C38" s="7"/>
      <c r="D38" s="7"/>
      <c r="E38" s="7" t="s">
        <v>267</v>
      </c>
      <c r="F38" s="7"/>
      <c r="G38" s="7"/>
      <c r="H38" s="7"/>
      <c r="I38" s="7"/>
      <c r="J38" s="7"/>
      <c r="K38" s="7"/>
      <c r="L38" s="9"/>
      <c r="M38" s="10"/>
      <c r="N38" s="10"/>
      <c r="O38" s="10"/>
      <c r="P38" s="10"/>
      <c r="Q38" s="10"/>
      <c r="R38" s="10"/>
      <c r="S38" s="10"/>
      <c r="T38" s="10"/>
      <c r="U38" s="10"/>
    </row>
    <row r="39" spans="1:21" ht="16.5" customHeight="1">
      <c r="A39" s="7"/>
      <c r="B39" s="7"/>
      <c r="C39" s="7"/>
      <c r="D39" s="7"/>
      <c r="E39" s="7"/>
      <c r="F39" s="7" t="s">
        <v>580</v>
      </c>
      <c r="G39" s="7"/>
      <c r="H39" s="7"/>
      <c r="I39" s="7"/>
      <c r="J39" s="7"/>
      <c r="K39" s="7"/>
      <c r="L39" s="9"/>
      <c r="M39" s="10"/>
      <c r="N39" s="10"/>
      <c r="O39" s="10"/>
      <c r="P39" s="10"/>
      <c r="Q39" s="10"/>
      <c r="R39" s="10"/>
      <c r="S39" s="10"/>
      <c r="T39" s="10"/>
      <c r="U39" s="10"/>
    </row>
    <row r="40" spans="1:21" ht="29.45" customHeight="1">
      <c r="A40" s="7"/>
      <c r="B40" s="7"/>
      <c r="C40" s="7"/>
      <c r="D40" s="7"/>
      <c r="E40" s="7"/>
      <c r="F40" s="7"/>
      <c r="G40" s="69" t="s">
        <v>581</v>
      </c>
      <c r="H40" s="69"/>
      <c r="I40" s="69"/>
      <c r="J40" s="69"/>
      <c r="K40" s="69"/>
      <c r="L40" s="9" t="s">
        <v>131</v>
      </c>
      <c r="M40" s="20">
        <v>57034</v>
      </c>
      <c r="N40" s="20">
        <v>42834</v>
      </c>
      <c r="O40" s="20">
        <v>38363</v>
      </c>
      <c r="P40" s="20">
        <v>19712</v>
      </c>
      <c r="Q40" s="20">
        <v>14748</v>
      </c>
      <c r="R40" s="16">
        <v>3641</v>
      </c>
      <c r="S40" s="16">
        <v>3088</v>
      </c>
      <c r="T40" s="16">
        <v>2166</v>
      </c>
      <c r="U40" s="33">
        <v>181586</v>
      </c>
    </row>
    <row r="41" spans="1:21" ht="29.45" customHeight="1">
      <c r="A41" s="7"/>
      <c r="B41" s="7"/>
      <c r="C41" s="7"/>
      <c r="D41" s="7"/>
      <c r="E41" s="7"/>
      <c r="F41" s="7"/>
      <c r="G41" s="69" t="s">
        <v>582</v>
      </c>
      <c r="H41" s="69"/>
      <c r="I41" s="69"/>
      <c r="J41" s="69"/>
      <c r="K41" s="69"/>
      <c r="L41" s="9" t="s">
        <v>131</v>
      </c>
      <c r="M41" s="16">
        <v>7519</v>
      </c>
      <c r="N41" s="16">
        <v>6541</v>
      </c>
      <c r="O41" s="16">
        <v>5191</v>
      </c>
      <c r="P41" s="16">
        <v>1956</v>
      </c>
      <c r="Q41" s="16">
        <v>1782</v>
      </c>
      <c r="R41" s="18">
        <v>617</v>
      </c>
      <c r="S41" s="18">
        <v>440</v>
      </c>
      <c r="T41" s="18">
        <v>189</v>
      </c>
      <c r="U41" s="20">
        <v>24235</v>
      </c>
    </row>
    <row r="42" spans="1:21" ht="29.45" customHeight="1">
      <c r="A42" s="7"/>
      <c r="B42" s="7"/>
      <c r="C42" s="7"/>
      <c r="D42" s="7"/>
      <c r="E42" s="7"/>
      <c r="F42" s="7"/>
      <c r="G42" s="69" t="s">
        <v>583</v>
      </c>
      <c r="H42" s="69"/>
      <c r="I42" s="69"/>
      <c r="J42" s="69"/>
      <c r="K42" s="69"/>
      <c r="L42" s="9" t="s">
        <v>131</v>
      </c>
      <c r="M42" s="20">
        <v>59639</v>
      </c>
      <c r="N42" s="20">
        <v>52174</v>
      </c>
      <c r="O42" s="20">
        <v>49236</v>
      </c>
      <c r="P42" s="20">
        <v>23615</v>
      </c>
      <c r="Q42" s="20">
        <v>14592</v>
      </c>
      <c r="R42" s="16">
        <v>5419</v>
      </c>
      <c r="S42" s="16">
        <v>4177</v>
      </c>
      <c r="T42" s="16">
        <v>3290</v>
      </c>
      <c r="U42" s="33">
        <v>212142</v>
      </c>
    </row>
    <row r="43" spans="1:21" ht="16.5" customHeight="1">
      <c r="A43" s="7"/>
      <c r="B43" s="7"/>
      <c r="C43" s="7"/>
      <c r="D43" s="7"/>
      <c r="E43" s="7"/>
      <c r="F43" s="7"/>
      <c r="G43" s="7" t="s">
        <v>584</v>
      </c>
      <c r="H43" s="7"/>
      <c r="I43" s="7"/>
      <c r="J43" s="7"/>
      <c r="K43" s="7"/>
      <c r="L43" s="9" t="s">
        <v>131</v>
      </c>
      <c r="M43" s="16">
        <v>5746</v>
      </c>
      <c r="N43" s="16">
        <v>5564</v>
      </c>
      <c r="O43" s="16">
        <v>3675</v>
      </c>
      <c r="P43" s="16">
        <v>1772</v>
      </c>
      <c r="Q43" s="16">
        <v>1945</v>
      </c>
      <c r="R43" s="18">
        <v>445</v>
      </c>
      <c r="S43" s="18">
        <v>363</v>
      </c>
      <c r="T43" s="18">
        <v>365</v>
      </c>
      <c r="U43" s="20">
        <v>19875</v>
      </c>
    </row>
    <row r="44" spans="1:21" ht="16.5" customHeight="1">
      <c r="A44" s="7"/>
      <c r="B44" s="7"/>
      <c r="C44" s="7"/>
      <c r="D44" s="7"/>
      <c r="E44" s="7"/>
      <c r="F44" s="7" t="s">
        <v>585</v>
      </c>
      <c r="G44" s="7"/>
      <c r="H44" s="7"/>
      <c r="I44" s="7"/>
      <c r="J44" s="7"/>
      <c r="K44" s="7"/>
      <c r="L44" s="9"/>
      <c r="M44" s="10"/>
      <c r="N44" s="10"/>
      <c r="O44" s="10"/>
      <c r="P44" s="10"/>
      <c r="Q44" s="10"/>
      <c r="R44" s="10"/>
      <c r="S44" s="10"/>
      <c r="T44" s="10"/>
      <c r="U44" s="10"/>
    </row>
    <row r="45" spans="1:21" ht="16.5" customHeight="1">
      <c r="A45" s="7"/>
      <c r="B45" s="7"/>
      <c r="C45" s="7"/>
      <c r="D45" s="7"/>
      <c r="E45" s="7"/>
      <c r="F45" s="7"/>
      <c r="G45" s="7" t="s">
        <v>586</v>
      </c>
      <c r="H45" s="7"/>
      <c r="I45" s="7"/>
      <c r="J45" s="7"/>
      <c r="K45" s="7"/>
      <c r="L45" s="9" t="s">
        <v>131</v>
      </c>
      <c r="M45" s="33">
        <v>135308</v>
      </c>
      <c r="N45" s="33">
        <v>106048</v>
      </c>
      <c r="O45" s="20">
        <v>97962</v>
      </c>
      <c r="P45" s="20">
        <v>49370</v>
      </c>
      <c r="Q45" s="20">
        <v>33578</v>
      </c>
      <c r="R45" s="20">
        <v>10472</v>
      </c>
      <c r="S45" s="16">
        <v>8260</v>
      </c>
      <c r="T45" s="16">
        <v>5866</v>
      </c>
      <c r="U45" s="33">
        <v>446864</v>
      </c>
    </row>
    <row r="46" spans="1:21" ht="16.5" customHeight="1">
      <c r="A46" s="7"/>
      <c r="B46" s="7"/>
      <c r="C46" s="7"/>
      <c r="D46" s="7"/>
      <c r="E46" s="7"/>
      <c r="F46" s="7" t="s">
        <v>587</v>
      </c>
      <c r="G46" s="7"/>
      <c r="H46" s="7"/>
      <c r="I46" s="7"/>
      <c r="J46" s="7"/>
      <c r="K46" s="7"/>
      <c r="L46" s="9"/>
      <c r="M46" s="10"/>
      <c r="N46" s="10"/>
      <c r="O46" s="10"/>
      <c r="P46" s="10"/>
      <c r="Q46" s="10"/>
      <c r="R46" s="10"/>
      <c r="S46" s="10"/>
      <c r="T46" s="10"/>
      <c r="U46" s="10"/>
    </row>
    <row r="47" spans="1:21" ht="16.5" customHeight="1">
      <c r="A47" s="7"/>
      <c r="B47" s="7"/>
      <c r="C47" s="7"/>
      <c r="D47" s="7"/>
      <c r="E47" s="7"/>
      <c r="F47" s="7"/>
      <c r="G47" s="7" t="s">
        <v>588</v>
      </c>
      <c r="H47" s="7"/>
      <c r="I47" s="7"/>
      <c r="J47" s="7"/>
      <c r="K47" s="7"/>
      <c r="L47" s="9" t="s">
        <v>131</v>
      </c>
      <c r="M47" s="20">
        <v>14757</v>
      </c>
      <c r="N47" s="20">
        <v>15118</v>
      </c>
      <c r="O47" s="20">
        <v>12614</v>
      </c>
      <c r="P47" s="16">
        <v>5649</v>
      </c>
      <c r="Q47" s="16">
        <v>4369</v>
      </c>
      <c r="R47" s="16">
        <v>1434</v>
      </c>
      <c r="S47" s="16">
        <v>1038</v>
      </c>
      <c r="T47" s="18">
        <v>705</v>
      </c>
      <c r="U47" s="20">
        <v>55684</v>
      </c>
    </row>
    <row r="48" spans="1:21" ht="29.45" customHeight="1">
      <c r="A48" s="7"/>
      <c r="B48" s="7"/>
      <c r="C48" s="7"/>
      <c r="D48" s="7"/>
      <c r="E48" s="7"/>
      <c r="F48" s="7"/>
      <c r="G48" s="69" t="s">
        <v>589</v>
      </c>
      <c r="H48" s="69"/>
      <c r="I48" s="69"/>
      <c r="J48" s="69"/>
      <c r="K48" s="69"/>
      <c r="L48" s="9" t="s">
        <v>131</v>
      </c>
      <c r="M48" s="16">
        <v>7596</v>
      </c>
      <c r="N48" s="16">
        <v>6269</v>
      </c>
      <c r="O48" s="16">
        <v>5587</v>
      </c>
      <c r="P48" s="16">
        <v>2998</v>
      </c>
      <c r="Q48" s="16">
        <v>1631</v>
      </c>
      <c r="R48" s="18">
        <v>528</v>
      </c>
      <c r="S48" s="18">
        <v>538</v>
      </c>
      <c r="T48" s="18">
        <v>400</v>
      </c>
      <c r="U48" s="20">
        <v>25547</v>
      </c>
    </row>
    <row r="49" spans="1:21" ht="16.5" customHeight="1">
      <c r="A49" s="7"/>
      <c r="B49" s="7"/>
      <c r="C49" s="7"/>
      <c r="D49" s="7"/>
      <c r="E49" s="7"/>
      <c r="F49" s="7"/>
      <c r="G49" s="7" t="s">
        <v>590</v>
      </c>
      <c r="H49" s="7"/>
      <c r="I49" s="7"/>
      <c r="J49" s="7"/>
      <c r="K49" s="7"/>
      <c r="L49" s="9" t="s">
        <v>131</v>
      </c>
      <c r="M49" s="16">
        <v>6888</v>
      </c>
      <c r="N49" s="16">
        <v>4560</v>
      </c>
      <c r="O49" s="16">
        <v>5055</v>
      </c>
      <c r="P49" s="16">
        <v>2167</v>
      </c>
      <c r="Q49" s="16">
        <v>1213</v>
      </c>
      <c r="R49" s="18">
        <v>556</v>
      </c>
      <c r="S49" s="18">
        <v>394</v>
      </c>
      <c r="T49" s="18">
        <v>403</v>
      </c>
      <c r="U49" s="20">
        <v>21236</v>
      </c>
    </row>
    <row r="50" spans="1:21" ht="16.5" customHeight="1">
      <c r="A50" s="7"/>
      <c r="B50" s="7"/>
      <c r="C50" s="7"/>
      <c r="D50" s="7"/>
      <c r="E50" s="7"/>
      <c r="F50" s="7"/>
      <c r="G50" s="7" t="s">
        <v>591</v>
      </c>
      <c r="H50" s="7"/>
      <c r="I50" s="7"/>
      <c r="J50" s="7"/>
      <c r="K50" s="7"/>
      <c r="L50" s="9" t="s">
        <v>131</v>
      </c>
      <c r="M50" s="20">
        <v>26919</v>
      </c>
      <c r="N50" s="20">
        <v>20118</v>
      </c>
      <c r="O50" s="20">
        <v>20602</v>
      </c>
      <c r="P50" s="16">
        <v>9052</v>
      </c>
      <c r="Q50" s="16">
        <v>5676</v>
      </c>
      <c r="R50" s="16">
        <v>1863</v>
      </c>
      <c r="S50" s="16">
        <v>1942</v>
      </c>
      <c r="T50" s="16">
        <v>1447</v>
      </c>
      <c r="U50" s="20">
        <v>87619</v>
      </c>
    </row>
    <row r="51" spans="1:21" ht="29.45" customHeight="1">
      <c r="A51" s="7"/>
      <c r="B51" s="7"/>
      <c r="C51" s="7"/>
      <c r="D51" s="7"/>
      <c r="E51" s="7"/>
      <c r="F51" s="7"/>
      <c r="G51" s="69" t="s">
        <v>592</v>
      </c>
      <c r="H51" s="69"/>
      <c r="I51" s="69"/>
      <c r="J51" s="69"/>
      <c r="K51" s="69"/>
      <c r="L51" s="9" t="s">
        <v>131</v>
      </c>
      <c r="M51" s="20">
        <v>15754</v>
      </c>
      <c r="N51" s="20">
        <v>15734</v>
      </c>
      <c r="O51" s="20">
        <v>13382</v>
      </c>
      <c r="P51" s="16">
        <v>5709</v>
      </c>
      <c r="Q51" s="16">
        <v>3441</v>
      </c>
      <c r="R51" s="16">
        <v>1357</v>
      </c>
      <c r="S51" s="18">
        <v>971</v>
      </c>
      <c r="T51" s="18">
        <v>838</v>
      </c>
      <c r="U51" s="20">
        <v>57186</v>
      </c>
    </row>
    <row r="52" spans="1:21" ht="16.5" customHeight="1">
      <c r="A52" s="7"/>
      <c r="B52" s="7"/>
      <c r="C52" s="7"/>
      <c r="D52" s="7"/>
      <c r="E52" s="7"/>
      <c r="F52" s="7" t="s">
        <v>442</v>
      </c>
      <c r="G52" s="7"/>
      <c r="H52" s="7"/>
      <c r="I52" s="7"/>
      <c r="J52" s="7"/>
      <c r="K52" s="7"/>
      <c r="L52" s="9" t="s">
        <v>131</v>
      </c>
      <c r="M52" s="33">
        <v>134726</v>
      </c>
      <c r="N52" s="33">
        <v>109388</v>
      </c>
      <c r="O52" s="20">
        <v>98505</v>
      </c>
      <c r="P52" s="20">
        <v>48674</v>
      </c>
      <c r="Q52" s="20">
        <v>34147</v>
      </c>
      <c r="R52" s="20">
        <v>10543</v>
      </c>
      <c r="S52" s="16">
        <v>8310</v>
      </c>
      <c r="T52" s="16">
        <v>5983</v>
      </c>
      <c r="U52" s="33">
        <v>450276</v>
      </c>
    </row>
    <row r="53" spans="1:21" ht="16.5" customHeight="1">
      <c r="A53" s="7"/>
      <c r="B53" s="7"/>
      <c r="C53" s="7"/>
      <c r="D53" s="7"/>
      <c r="E53" s="7" t="s">
        <v>593</v>
      </c>
      <c r="F53" s="7"/>
      <c r="G53" s="7"/>
      <c r="H53" s="7"/>
      <c r="I53" s="7"/>
      <c r="J53" s="7"/>
      <c r="K53" s="7"/>
      <c r="L53" s="9"/>
      <c r="M53" s="10"/>
      <c r="N53" s="10"/>
      <c r="O53" s="10"/>
      <c r="P53" s="10"/>
      <c r="Q53" s="10"/>
      <c r="R53" s="10"/>
      <c r="S53" s="10"/>
      <c r="T53" s="10"/>
      <c r="U53" s="10"/>
    </row>
    <row r="54" spans="1:21" ht="16.5" customHeight="1">
      <c r="A54" s="7"/>
      <c r="B54" s="7"/>
      <c r="C54" s="7"/>
      <c r="D54" s="7"/>
      <c r="E54" s="7"/>
      <c r="F54" s="7" t="s">
        <v>580</v>
      </c>
      <c r="G54" s="7"/>
      <c r="H54" s="7"/>
      <c r="I54" s="7"/>
      <c r="J54" s="7"/>
      <c r="K54" s="7"/>
      <c r="L54" s="9"/>
      <c r="M54" s="10"/>
      <c r="N54" s="10"/>
      <c r="O54" s="10"/>
      <c r="P54" s="10"/>
      <c r="Q54" s="10"/>
      <c r="R54" s="10"/>
      <c r="S54" s="10"/>
      <c r="T54" s="10"/>
      <c r="U54" s="10"/>
    </row>
    <row r="55" spans="1:21" ht="29.45" customHeight="1">
      <c r="A55" s="7"/>
      <c r="B55" s="7"/>
      <c r="C55" s="7"/>
      <c r="D55" s="7"/>
      <c r="E55" s="7"/>
      <c r="F55" s="7"/>
      <c r="G55" s="69" t="s">
        <v>581</v>
      </c>
      <c r="H55" s="69"/>
      <c r="I55" s="69"/>
      <c r="J55" s="69"/>
      <c r="K55" s="69"/>
      <c r="L55" s="9" t="s">
        <v>183</v>
      </c>
      <c r="M55" s="28">
        <v>3</v>
      </c>
      <c r="N55" s="28">
        <v>2.2999999999999998</v>
      </c>
      <c r="O55" s="28">
        <v>2.4</v>
      </c>
      <c r="P55" s="28">
        <v>3.2</v>
      </c>
      <c r="Q55" s="28">
        <v>3.3</v>
      </c>
      <c r="R55" s="28">
        <v>2.7</v>
      </c>
      <c r="S55" s="28">
        <v>2.6</v>
      </c>
      <c r="T55" s="28">
        <v>1.2</v>
      </c>
      <c r="U55" s="28">
        <v>2.7</v>
      </c>
    </row>
    <row r="56" spans="1:21" ht="29.45" customHeight="1">
      <c r="A56" s="7"/>
      <c r="B56" s="7"/>
      <c r="C56" s="7"/>
      <c r="D56" s="7"/>
      <c r="E56" s="7"/>
      <c r="F56" s="7"/>
      <c r="G56" s="69" t="s">
        <v>582</v>
      </c>
      <c r="H56" s="69"/>
      <c r="I56" s="69"/>
      <c r="J56" s="69"/>
      <c r="K56" s="69"/>
      <c r="L56" s="9" t="s">
        <v>183</v>
      </c>
      <c r="M56" s="28">
        <v>0.4</v>
      </c>
      <c r="N56" s="28">
        <v>0.3</v>
      </c>
      <c r="O56" s="28">
        <v>0.3</v>
      </c>
      <c r="P56" s="28">
        <v>0.3</v>
      </c>
      <c r="Q56" s="28">
        <v>0.4</v>
      </c>
      <c r="R56" s="28">
        <v>0.5</v>
      </c>
      <c r="S56" s="28">
        <v>0.4</v>
      </c>
      <c r="T56" s="28">
        <v>0.1</v>
      </c>
      <c r="U56" s="28">
        <v>0.4</v>
      </c>
    </row>
    <row r="57" spans="1:21" ht="29.45" customHeight="1">
      <c r="A57" s="7"/>
      <c r="B57" s="7"/>
      <c r="C57" s="7"/>
      <c r="D57" s="7"/>
      <c r="E57" s="7"/>
      <c r="F57" s="7"/>
      <c r="G57" s="69" t="s">
        <v>583</v>
      </c>
      <c r="H57" s="69"/>
      <c r="I57" s="69"/>
      <c r="J57" s="69"/>
      <c r="K57" s="69"/>
      <c r="L57" s="9" t="s">
        <v>183</v>
      </c>
      <c r="M57" s="28">
        <v>3.2</v>
      </c>
      <c r="N57" s="28">
        <v>2.7</v>
      </c>
      <c r="O57" s="28">
        <v>3.1</v>
      </c>
      <c r="P57" s="28">
        <v>3.8</v>
      </c>
      <c r="Q57" s="28">
        <v>3.2</v>
      </c>
      <c r="R57" s="28">
        <v>4</v>
      </c>
      <c r="S57" s="28">
        <v>3.5</v>
      </c>
      <c r="T57" s="28">
        <v>1.9</v>
      </c>
      <c r="U57" s="28">
        <v>3.1</v>
      </c>
    </row>
    <row r="58" spans="1:21" ht="16.5" customHeight="1">
      <c r="A58" s="7"/>
      <c r="B58" s="7"/>
      <c r="C58" s="7"/>
      <c r="D58" s="7"/>
      <c r="E58" s="7"/>
      <c r="F58" s="7"/>
      <c r="G58" s="7" t="s">
        <v>584</v>
      </c>
      <c r="H58" s="7"/>
      <c r="I58" s="7"/>
      <c r="J58" s="7"/>
      <c r="K58" s="7"/>
      <c r="L58" s="9" t="s">
        <v>183</v>
      </c>
      <c r="M58" s="28">
        <v>0.3</v>
      </c>
      <c r="N58" s="28">
        <v>0.3</v>
      </c>
      <c r="O58" s="28">
        <v>0.2</v>
      </c>
      <c r="P58" s="28">
        <v>0.3</v>
      </c>
      <c r="Q58" s="28">
        <v>0.4</v>
      </c>
      <c r="R58" s="28">
        <v>0.3</v>
      </c>
      <c r="S58" s="28">
        <v>0.3</v>
      </c>
      <c r="T58" s="28">
        <v>0.2</v>
      </c>
      <c r="U58" s="28">
        <v>0.3</v>
      </c>
    </row>
    <row r="59" spans="1:21" ht="16.5" customHeight="1">
      <c r="A59" s="7"/>
      <c r="B59" s="7"/>
      <c r="C59" s="7"/>
      <c r="D59" s="7"/>
      <c r="E59" s="7"/>
      <c r="F59" s="7" t="s">
        <v>585</v>
      </c>
      <c r="G59" s="7"/>
      <c r="H59" s="7"/>
      <c r="I59" s="7"/>
      <c r="J59" s="7"/>
      <c r="K59" s="7"/>
      <c r="L59" s="9"/>
      <c r="M59" s="10"/>
      <c r="N59" s="10"/>
      <c r="O59" s="10"/>
      <c r="P59" s="10"/>
      <c r="Q59" s="10"/>
      <c r="R59" s="10"/>
      <c r="S59" s="10"/>
      <c r="T59" s="10"/>
      <c r="U59" s="10"/>
    </row>
    <row r="60" spans="1:21" ht="16.5" customHeight="1">
      <c r="A60" s="7"/>
      <c r="B60" s="7"/>
      <c r="C60" s="7"/>
      <c r="D60" s="7"/>
      <c r="E60" s="7"/>
      <c r="F60" s="7"/>
      <c r="G60" s="7" t="s">
        <v>586</v>
      </c>
      <c r="H60" s="7"/>
      <c r="I60" s="7"/>
      <c r="J60" s="7"/>
      <c r="K60" s="7"/>
      <c r="L60" s="9" t="s">
        <v>183</v>
      </c>
      <c r="M60" s="28">
        <v>7.2</v>
      </c>
      <c r="N60" s="28">
        <v>5.6</v>
      </c>
      <c r="O60" s="28">
        <v>6.2</v>
      </c>
      <c r="P60" s="28">
        <v>8</v>
      </c>
      <c r="Q60" s="28">
        <v>7.5</v>
      </c>
      <c r="R60" s="28">
        <v>7.7</v>
      </c>
      <c r="S60" s="28">
        <v>7</v>
      </c>
      <c r="T60" s="28">
        <v>3.3</v>
      </c>
      <c r="U60" s="28">
        <v>6.5</v>
      </c>
    </row>
    <row r="61" spans="1:21" ht="16.5" customHeight="1">
      <c r="A61" s="7"/>
      <c r="B61" s="7"/>
      <c r="C61" s="7"/>
      <c r="D61" s="7"/>
      <c r="E61" s="7"/>
      <c r="F61" s="7" t="s">
        <v>587</v>
      </c>
      <c r="G61" s="7"/>
      <c r="H61" s="7"/>
      <c r="I61" s="7"/>
      <c r="J61" s="7"/>
      <c r="K61" s="7"/>
      <c r="L61" s="9"/>
      <c r="M61" s="10"/>
      <c r="N61" s="10"/>
      <c r="O61" s="10"/>
      <c r="P61" s="10"/>
      <c r="Q61" s="10"/>
      <c r="R61" s="10"/>
      <c r="S61" s="10"/>
      <c r="T61" s="10"/>
      <c r="U61" s="10"/>
    </row>
    <row r="62" spans="1:21" ht="16.5" customHeight="1">
      <c r="A62" s="7"/>
      <c r="B62" s="7"/>
      <c r="C62" s="7"/>
      <c r="D62" s="7"/>
      <c r="E62" s="7"/>
      <c r="F62" s="7"/>
      <c r="G62" s="7" t="s">
        <v>588</v>
      </c>
      <c r="H62" s="7"/>
      <c r="I62" s="7"/>
      <c r="J62" s="7"/>
      <c r="K62" s="7"/>
      <c r="L62" s="9" t="s">
        <v>183</v>
      </c>
      <c r="M62" s="28">
        <v>0.8</v>
      </c>
      <c r="N62" s="28">
        <v>0.8</v>
      </c>
      <c r="O62" s="28">
        <v>0.8</v>
      </c>
      <c r="P62" s="28">
        <v>0.9</v>
      </c>
      <c r="Q62" s="28">
        <v>1</v>
      </c>
      <c r="R62" s="28">
        <v>1.1000000000000001</v>
      </c>
      <c r="S62" s="28">
        <v>0.9</v>
      </c>
      <c r="T62" s="28">
        <v>0.4</v>
      </c>
      <c r="U62" s="28">
        <v>0.8</v>
      </c>
    </row>
    <row r="63" spans="1:21" ht="29.45" customHeight="1">
      <c r="A63" s="7"/>
      <c r="B63" s="7"/>
      <c r="C63" s="7"/>
      <c r="D63" s="7"/>
      <c r="E63" s="7"/>
      <c r="F63" s="7"/>
      <c r="G63" s="69" t="s">
        <v>589</v>
      </c>
      <c r="H63" s="69"/>
      <c r="I63" s="69"/>
      <c r="J63" s="69"/>
      <c r="K63" s="69"/>
      <c r="L63" s="9" t="s">
        <v>183</v>
      </c>
      <c r="M63" s="28">
        <v>0.4</v>
      </c>
      <c r="N63" s="28">
        <v>0.3</v>
      </c>
      <c r="O63" s="28">
        <v>0.4</v>
      </c>
      <c r="P63" s="28">
        <v>0.5</v>
      </c>
      <c r="Q63" s="28">
        <v>0.4</v>
      </c>
      <c r="R63" s="28">
        <v>0.4</v>
      </c>
      <c r="S63" s="28">
        <v>0.5</v>
      </c>
      <c r="T63" s="28">
        <v>0.2</v>
      </c>
      <c r="U63" s="28">
        <v>0.4</v>
      </c>
    </row>
    <row r="64" spans="1:21" ht="16.5" customHeight="1">
      <c r="A64" s="7"/>
      <c r="B64" s="7"/>
      <c r="C64" s="7"/>
      <c r="D64" s="7"/>
      <c r="E64" s="7"/>
      <c r="F64" s="7"/>
      <c r="G64" s="7" t="s">
        <v>590</v>
      </c>
      <c r="H64" s="7"/>
      <c r="I64" s="7"/>
      <c r="J64" s="7"/>
      <c r="K64" s="7"/>
      <c r="L64" s="9" t="s">
        <v>183</v>
      </c>
      <c r="M64" s="28">
        <v>0.4</v>
      </c>
      <c r="N64" s="28">
        <v>0.2</v>
      </c>
      <c r="O64" s="28">
        <v>0.3</v>
      </c>
      <c r="P64" s="28">
        <v>0.4</v>
      </c>
      <c r="Q64" s="28">
        <v>0.3</v>
      </c>
      <c r="R64" s="28">
        <v>0.4</v>
      </c>
      <c r="S64" s="28">
        <v>0.3</v>
      </c>
      <c r="T64" s="28">
        <v>0.2</v>
      </c>
      <c r="U64" s="28">
        <v>0.3</v>
      </c>
    </row>
    <row r="65" spans="1:21" ht="16.5" customHeight="1">
      <c r="A65" s="7"/>
      <c r="B65" s="7"/>
      <c r="C65" s="7"/>
      <c r="D65" s="7"/>
      <c r="E65" s="7"/>
      <c r="F65" s="7"/>
      <c r="G65" s="7" t="s">
        <v>591</v>
      </c>
      <c r="H65" s="7"/>
      <c r="I65" s="7"/>
      <c r="J65" s="7"/>
      <c r="K65" s="7"/>
      <c r="L65" s="9" t="s">
        <v>183</v>
      </c>
      <c r="M65" s="28">
        <v>1.4</v>
      </c>
      <c r="N65" s="28">
        <v>1.1000000000000001</v>
      </c>
      <c r="O65" s="28">
        <v>1.3</v>
      </c>
      <c r="P65" s="28">
        <v>1.5</v>
      </c>
      <c r="Q65" s="28">
        <v>1.3</v>
      </c>
      <c r="R65" s="28">
        <v>1.4</v>
      </c>
      <c r="S65" s="28">
        <v>1.6</v>
      </c>
      <c r="T65" s="28">
        <v>0.8</v>
      </c>
      <c r="U65" s="28">
        <v>1.3</v>
      </c>
    </row>
    <row r="66" spans="1:21" ht="29.45" customHeight="1">
      <c r="A66" s="7"/>
      <c r="B66" s="7"/>
      <c r="C66" s="7"/>
      <c r="D66" s="7"/>
      <c r="E66" s="7"/>
      <c r="F66" s="7"/>
      <c r="G66" s="69" t="s">
        <v>592</v>
      </c>
      <c r="H66" s="69"/>
      <c r="I66" s="69"/>
      <c r="J66" s="69"/>
      <c r="K66" s="69"/>
      <c r="L66" s="9" t="s">
        <v>183</v>
      </c>
      <c r="M66" s="28">
        <v>0.8</v>
      </c>
      <c r="N66" s="28">
        <v>0.8</v>
      </c>
      <c r="O66" s="28">
        <v>0.9</v>
      </c>
      <c r="P66" s="28">
        <v>0.9</v>
      </c>
      <c r="Q66" s="28">
        <v>0.8</v>
      </c>
      <c r="R66" s="28">
        <v>1</v>
      </c>
      <c r="S66" s="28">
        <v>0.8</v>
      </c>
      <c r="T66" s="28">
        <v>0.5</v>
      </c>
      <c r="U66" s="28">
        <v>0.8</v>
      </c>
    </row>
    <row r="67" spans="1:21" ht="16.5" customHeight="1">
      <c r="A67" s="7"/>
      <c r="B67" s="7"/>
      <c r="C67" s="7"/>
      <c r="D67" s="7"/>
      <c r="E67" s="7"/>
      <c r="F67" s="7" t="s">
        <v>442</v>
      </c>
      <c r="G67" s="7"/>
      <c r="H67" s="7"/>
      <c r="I67" s="7"/>
      <c r="J67" s="7"/>
      <c r="K67" s="7"/>
      <c r="L67" s="9" t="s">
        <v>183</v>
      </c>
      <c r="M67" s="28">
        <v>7.2</v>
      </c>
      <c r="N67" s="28">
        <v>5.8</v>
      </c>
      <c r="O67" s="28">
        <v>6.3</v>
      </c>
      <c r="P67" s="28">
        <v>7.9</v>
      </c>
      <c r="Q67" s="28">
        <v>7.6</v>
      </c>
      <c r="R67" s="28">
        <v>7.8</v>
      </c>
      <c r="S67" s="28">
        <v>7</v>
      </c>
      <c r="T67" s="28">
        <v>3.4</v>
      </c>
      <c r="U67" s="28">
        <v>6.6</v>
      </c>
    </row>
    <row r="68" spans="1:21" ht="16.5" customHeight="1">
      <c r="A68" s="7"/>
      <c r="B68" s="7"/>
      <c r="C68" s="7"/>
      <c r="D68" s="7" t="s">
        <v>145</v>
      </c>
      <c r="E68" s="7"/>
      <c r="F68" s="7"/>
      <c r="G68" s="7"/>
      <c r="H68" s="7"/>
      <c r="I68" s="7"/>
      <c r="J68" s="7"/>
      <c r="K68" s="7"/>
      <c r="L68" s="9"/>
      <c r="M68" s="10"/>
      <c r="N68" s="10"/>
      <c r="O68" s="10"/>
      <c r="P68" s="10"/>
      <c r="Q68" s="10"/>
      <c r="R68" s="10"/>
      <c r="S68" s="10"/>
      <c r="T68" s="10"/>
      <c r="U68" s="10"/>
    </row>
    <row r="69" spans="1:21" ht="16.5" customHeight="1">
      <c r="A69" s="7"/>
      <c r="B69" s="7"/>
      <c r="C69" s="7"/>
      <c r="D69" s="7"/>
      <c r="E69" s="7" t="s">
        <v>267</v>
      </c>
      <c r="F69" s="7"/>
      <c r="G69" s="7"/>
      <c r="H69" s="7"/>
      <c r="I69" s="7"/>
      <c r="J69" s="7"/>
      <c r="K69" s="7"/>
      <c r="L69" s="9"/>
      <c r="M69" s="10"/>
      <c r="N69" s="10"/>
      <c r="O69" s="10"/>
      <c r="P69" s="10"/>
      <c r="Q69" s="10"/>
      <c r="R69" s="10"/>
      <c r="S69" s="10"/>
      <c r="T69" s="10"/>
      <c r="U69" s="10"/>
    </row>
    <row r="70" spans="1:21" ht="16.5" customHeight="1">
      <c r="A70" s="7"/>
      <c r="B70" s="7"/>
      <c r="C70" s="7"/>
      <c r="D70" s="7"/>
      <c r="E70" s="7"/>
      <c r="F70" s="7" t="s">
        <v>580</v>
      </c>
      <c r="G70" s="7"/>
      <c r="H70" s="7"/>
      <c r="I70" s="7"/>
      <c r="J70" s="7"/>
      <c r="K70" s="7"/>
      <c r="L70" s="9"/>
      <c r="M70" s="10"/>
      <c r="N70" s="10"/>
      <c r="O70" s="10"/>
      <c r="P70" s="10"/>
      <c r="Q70" s="10"/>
      <c r="R70" s="10"/>
      <c r="S70" s="10"/>
      <c r="T70" s="10"/>
      <c r="U70" s="10"/>
    </row>
    <row r="71" spans="1:21" ht="29.45" customHeight="1">
      <c r="A71" s="7"/>
      <c r="B71" s="7"/>
      <c r="C71" s="7"/>
      <c r="D71" s="7"/>
      <c r="E71" s="7"/>
      <c r="F71" s="7"/>
      <c r="G71" s="69" t="s">
        <v>581</v>
      </c>
      <c r="H71" s="69"/>
      <c r="I71" s="69"/>
      <c r="J71" s="69"/>
      <c r="K71" s="69"/>
      <c r="L71" s="9" t="s">
        <v>131</v>
      </c>
      <c r="M71" s="20">
        <v>56786</v>
      </c>
      <c r="N71" s="20">
        <v>39660</v>
      </c>
      <c r="O71" s="20">
        <v>35576</v>
      </c>
      <c r="P71" s="20">
        <v>19522</v>
      </c>
      <c r="Q71" s="20">
        <v>13539</v>
      </c>
      <c r="R71" s="16">
        <v>3768</v>
      </c>
      <c r="S71" s="16">
        <v>2882</v>
      </c>
      <c r="T71" s="16">
        <v>2378</v>
      </c>
      <c r="U71" s="33">
        <v>174111</v>
      </c>
    </row>
    <row r="72" spans="1:21" ht="29.45" customHeight="1">
      <c r="A72" s="7"/>
      <c r="B72" s="7"/>
      <c r="C72" s="7"/>
      <c r="D72" s="7"/>
      <c r="E72" s="7"/>
      <c r="F72" s="7"/>
      <c r="G72" s="69" t="s">
        <v>582</v>
      </c>
      <c r="H72" s="69"/>
      <c r="I72" s="69"/>
      <c r="J72" s="69"/>
      <c r="K72" s="69"/>
      <c r="L72" s="9" t="s">
        <v>131</v>
      </c>
      <c r="M72" s="16">
        <v>6992</v>
      </c>
      <c r="N72" s="16">
        <v>6025</v>
      </c>
      <c r="O72" s="16">
        <v>4766</v>
      </c>
      <c r="P72" s="16">
        <v>2113</v>
      </c>
      <c r="Q72" s="16">
        <v>1644</v>
      </c>
      <c r="R72" s="18">
        <v>588</v>
      </c>
      <c r="S72" s="18">
        <v>352</v>
      </c>
      <c r="T72" s="18">
        <v>203</v>
      </c>
      <c r="U72" s="20">
        <v>22683</v>
      </c>
    </row>
    <row r="73" spans="1:21" ht="29.45" customHeight="1">
      <c r="A73" s="7"/>
      <c r="B73" s="7"/>
      <c r="C73" s="7"/>
      <c r="D73" s="7"/>
      <c r="E73" s="7"/>
      <c r="F73" s="7"/>
      <c r="G73" s="69" t="s">
        <v>583</v>
      </c>
      <c r="H73" s="69"/>
      <c r="I73" s="69"/>
      <c r="J73" s="69"/>
      <c r="K73" s="69"/>
      <c r="L73" s="9" t="s">
        <v>131</v>
      </c>
      <c r="M73" s="20">
        <v>58038</v>
      </c>
      <c r="N73" s="20">
        <v>49697</v>
      </c>
      <c r="O73" s="20">
        <v>47174</v>
      </c>
      <c r="P73" s="20">
        <v>24804</v>
      </c>
      <c r="Q73" s="20">
        <v>14279</v>
      </c>
      <c r="R73" s="16">
        <v>5514</v>
      </c>
      <c r="S73" s="16">
        <v>3735</v>
      </c>
      <c r="T73" s="16">
        <v>3359</v>
      </c>
      <c r="U73" s="33">
        <v>206600</v>
      </c>
    </row>
    <row r="74" spans="1:21" ht="16.5" customHeight="1">
      <c r="A74" s="7"/>
      <c r="B74" s="7"/>
      <c r="C74" s="7"/>
      <c r="D74" s="7"/>
      <c r="E74" s="7"/>
      <c r="F74" s="7"/>
      <c r="G74" s="7" t="s">
        <v>584</v>
      </c>
      <c r="H74" s="7"/>
      <c r="I74" s="7"/>
      <c r="J74" s="7"/>
      <c r="K74" s="7"/>
      <c r="L74" s="9" t="s">
        <v>131</v>
      </c>
      <c r="M74" s="16">
        <v>5337</v>
      </c>
      <c r="N74" s="16">
        <v>5487</v>
      </c>
      <c r="O74" s="16">
        <v>3606</v>
      </c>
      <c r="P74" s="16">
        <v>1752</v>
      </c>
      <c r="Q74" s="16">
        <v>2006</v>
      </c>
      <c r="R74" s="18">
        <v>414</v>
      </c>
      <c r="S74" s="18">
        <v>372</v>
      </c>
      <c r="T74" s="18">
        <v>328</v>
      </c>
      <c r="U74" s="20">
        <v>19302</v>
      </c>
    </row>
    <row r="75" spans="1:21" ht="16.5" customHeight="1">
      <c r="A75" s="7"/>
      <c r="B75" s="7"/>
      <c r="C75" s="7"/>
      <c r="D75" s="7"/>
      <c r="E75" s="7"/>
      <c r="F75" s="7" t="s">
        <v>585</v>
      </c>
      <c r="G75" s="7"/>
      <c r="H75" s="7"/>
      <c r="I75" s="7"/>
      <c r="J75" s="7"/>
      <c r="K75" s="7"/>
      <c r="L75" s="9"/>
      <c r="M75" s="10"/>
      <c r="N75" s="10"/>
      <c r="O75" s="10"/>
      <c r="P75" s="10"/>
      <c r="Q75" s="10"/>
      <c r="R75" s="10"/>
      <c r="S75" s="10"/>
      <c r="T75" s="10"/>
      <c r="U75" s="10"/>
    </row>
    <row r="76" spans="1:21" ht="16.5" customHeight="1">
      <c r="A76" s="7"/>
      <c r="B76" s="7"/>
      <c r="C76" s="7"/>
      <c r="D76" s="7"/>
      <c r="E76" s="7"/>
      <c r="F76" s="7"/>
      <c r="G76" s="7" t="s">
        <v>586</v>
      </c>
      <c r="H76" s="7"/>
      <c r="I76" s="7"/>
      <c r="J76" s="7"/>
      <c r="K76" s="7"/>
      <c r="L76" s="9" t="s">
        <v>131</v>
      </c>
      <c r="M76" s="33">
        <v>133041</v>
      </c>
      <c r="N76" s="20">
        <v>99935</v>
      </c>
      <c r="O76" s="20">
        <v>92536</v>
      </c>
      <c r="P76" s="20">
        <v>49882</v>
      </c>
      <c r="Q76" s="20">
        <v>31901</v>
      </c>
      <c r="R76" s="20">
        <v>10670</v>
      </c>
      <c r="S76" s="16">
        <v>7511</v>
      </c>
      <c r="T76" s="16">
        <v>6075</v>
      </c>
      <c r="U76" s="33">
        <v>431551</v>
      </c>
    </row>
    <row r="77" spans="1:21" ht="16.5" customHeight="1">
      <c r="A77" s="7"/>
      <c r="B77" s="7"/>
      <c r="C77" s="7"/>
      <c r="D77" s="7"/>
      <c r="E77" s="7"/>
      <c r="F77" s="7" t="s">
        <v>587</v>
      </c>
      <c r="G77" s="7"/>
      <c r="H77" s="7"/>
      <c r="I77" s="7"/>
      <c r="J77" s="7"/>
      <c r="K77" s="7"/>
      <c r="L77" s="9"/>
      <c r="M77" s="10"/>
      <c r="N77" s="10"/>
      <c r="O77" s="10"/>
      <c r="P77" s="10"/>
      <c r="Q77" s="10"/>
      <c r="R77" s="10"/>
      <c r="S77" s="10"/>
      <c r="T77" s="10"/>
      <c r="U77" s="10"/>
    </row>
    <row r="78" spans="1:21" ht="16.5" customHeight="1">
      <c r="A78" s="7"/>
      <c r="B78" s="7"/>
      <c r="C78" s="7"/>
      <c r="D78" s="7"/>
      <c r="E78" s="7"/>
      <c r="F78" s="7"/>
      <c r="G78" s="7" t="s">
        <v>588</v>
      </c>
      <c r="H78" s="7"/>
      <c r="I78" s="7"/>
      <c r="J78" s="7"/>
      <c r="K78" s="7"/>
      <c r="L78" s="9" t="s">
        <v>131</v>
      </c>
      <c r="M78" s="20">
        <v>13380</v>
      </c>
      <c r="N78" s="20">
        <v>13244</v>
      </c>
      <c r="O78" s="20">
        <v>11130</v>
      </c>
      <c r="P78" s="16">
        <v>5686</v>
      </c>
      <c r="Q78" s="16">
        <v>3882</v>
      </c>
      <c r="R78" s="16">
        <v>1325</v>
      </c>
      <c r="S78" s="18">
        <v>802</v>
      </c>
      <c r="T78" s="18">
        <v>683</v>
      </c>
      <c r="U78" s="20">
        <v>50132</v>
      </c>
    </row>
    <row r="79" spans="1:21" ht="29.45" customHeight="1">
      <c r="A79" s="7"/>
      <c r="B79" s="7"/>
      <c r="C79" s="7"/>
      <c r="D79" s="7"/>
      <c r="E79" s="7"/>
      <c r="F79" s="7"/>
      <c r="G79" s="69" t="s">
        <v>589</v>
      </c>
      <c r="H79" s="69"/>
      <c r="I79" s="69"/>
      <c r="J79" s="69"/>
      <c r="K79" s="69"/>
      <c r="L79" s="9" t="s">
        <v>131</v>
      </c>
      <c r="M79" s="16">
        <v>7581</v>
      </c>
      <c r="N79" s="16">
        <v>5866</v>
      </c>
      <c r="O79" s="16">
        <v>5432</v>
      </c>
      <c r="P79" s="16">
        <v>3191</v>
      </c>
      <c r="Q79" s="16">
        <v>1556</v>
      </c>
      <c r="R79" s="18">
        <v>515</v>
      </c>
      <c r="S79" s="18">
        <v>483</v>
      </c>
      <c r="T79" s="18">
        <v>374</v>
      </c>
      <c r="U79" s="20">
        <v>24998</v>
      </c>
    </row>
    <row r="80" spans="1:21" ht="16.5" customHeight="1">
      <c r="A80" s="7"/>
      <c r="B80" s="7"/>
      <c r="C80" s="7"/>
      <c r="D80" s="7"/>
      <c r="E80" s="7"/>
      <c r="F80" s="7"/>
      <c r="G80" s="7" t="s">
        <v>590</v>
      </c>
      <c r="H80" s="7"/>
      <c r="I80" s="7"/>
      <c r="J80" s="7"/>
      <c r="K80" s="7"/>
      <c r="L80" s="9" t="s">
        <v>131</v>
      </c>
      <c r="M80" s="16">
        <v>7033</v>
      </c>
      <c r="N80" s="16">
        <v>4596</v>
      </c>
      <c r="O80" s="16">
        <v>5171</v>
      </c>
      <c r="P80" s="16">
        <v>2385</v>
      </c>
      <c r="Q80" s="16">
        <v>1213</v>
      </c>
      <c r="R80" s="18">
        <v>590</v>
      </c>
      <c r="S80" s="18">
        <v>390</v>
      </c>
      <c r="T80" s="18">
        <v>435</v>
      </c>
      <c r="U80" s="20">
        <v>21813</v>
      </c>
    </row>
    <row r="81" spans="1:21" ht="16.5" customHeight="1">
      <c r="A81" s="7"/>
      <c r="B81" s="7"/>
      <c r="C81" s="7"/>
      <c r="D81" s="7"/>
      <c r="E81" s="7"/>
      <c r="F81" s="7"/>
      <c r="G81" s="7" t="s">
        <v>591</v>
      </c>
      <c r="H81" s="7"/>
      <c r="I81" s="7"/>
      <c r="J81" s="7"/>
      <c r="K81" s="7"/>
      <c r="L81" s="9" t="s">
        <v>131</v>
      </c>
      <c r="M81" s="20">
        <v>25839</v>
      </c>
      <c r="N81" s="20">
        <v>19334</v>
      </c>
      <c r="O81" s="20">
        <v>19440</v>
      </c>
      <c r="P81" s="16">
        <v>9206</v>
      </c>
      <c r="Q81" s="16">
        <v>5491</v>
      </c>
      <c r="R81" s="16">
        <v>1966</v>
      </c>
      <c r="S81" s="16">
        <v>1643</v>
      </c>
      <c r="T81" s="16">
        <v>1536</v>
      </c>
      <c r="U81" s="20">
        <v>84455</v>
      </c>
    </row>
    <row r="82" spans="1:21" ht="29.45" customHeight="1">
      <c r="A82" s="7"/>
      <c r="B82" s="7"/>
      <c r="C82" s="7"/>
      <c r="D82" s="7"/>
      <c r="E82" s="7"/>
      <c r="F82" s="7"/>
      <c r="G82" s="69" t="s">
        <v>592</v>
      </c>
      <c r="H82" s="69"/>
      <c r="I82" s="69"/>
      <c r="J82" s="69"/>
      <c r="K82" s="69"/>
      <c r="L82" s="9" t="s">
        <v>131</v>
      </c>
      <c r="M82" s="20">
        <v>15313</v>
      </c>
      <c r="N82" s="20">
        <v>15270</v>
      </c>
      <c r="O82" s="20">
        <v>13421</v>
      </c>
      <c r="P82" s="16">
        <v>6549</v>
      </c>
      <c r="Q82" s="16">
        <v>3332</v>
      </c>
      <c r="R82" s="16">
        <v>1419</v>
      </c>
      <c r="S82" s="18">
        <v>954</v>
      </c>
      <c r="T82" s="18">
        <v>861</v>
      </c>
      <c r="U82" s="20">
        <v>57119</v>
      </c>
    </row>
    <row r="83" spans="1:21" ht="16.5" customHeight="1">
      <c r="A83" s="7"/>
      <c r="B83" s="7"/>
      <c r="C83" s="7"/>
      <c r="D83" s="7"/>
      <c r="E83" s="7"/>
      <c r="F83" s="7" t="s">
        <v>442</v>
      </c>
      <c r="G83" s="7"/>
      <c r="H83" s="7"/>
      <c r="I83" s="7"/>
      <c r="J83" s="7"/>
      <c r="K83" s="7"/>
      <c r="L83" s="9" t="s">
        <v>131</v>
      </c>
      <c r="M83" s="33">
        <v>132157</v>
      </c>
      <c r="N83" s="33">
        <v>103421</v>
      </c>
      <c r="O83" s="20">
        <v>93215</v>
      </c>
      <c r="P83" s="20">
        <v>49360</v>
      </c>
      <c r="Q83" s="20">
        <v>32754</v>
      </c>
      <c r="R83" s="20">
        <v>10692</v>
      </c>
      <c r="S83" s="16">
        <v>7644</v>
      </c>
      <c r="T83" s="16">
        <v>6135</v>
      </c>
      <c r="U83" s="33">
        <v>435378</v>
      </c>
    </row>
    <row r="84" spans="1:21" ht="16.5" customHeight="1">
      <c r="A84" s="7"/>
      <c r="B84" s="7"/>
      <c r="C84" s="7"/>
      <c r="D84" s="7"/>
      <c r="E84" s="7" t="s">
        <v>593</v>
      </c>
      <c r="F84" s="7"/>
      <c r="G84" s="7"/>
      <c r="H84" s="7"/>
      <c r="I84" s="7"/>
      <c r="J84" s="7"/>
      <c r="K84" s="7"/>
      <c r="L84" s="9"/>
      <c r="M84" s="10"/>
      <c r="N84" s="10"/>
      <c r="O84" s="10"/>
      <c r="P84" s="10"/>
      <c r="Q84" s="10"/>
      <c r="R84" s="10"/>
      <c r="S84" s="10"/>
      <c r="T84" s="10"/>
      <c r="U84" s="10"/>
    </row>
    <row r="85" spans="1:21" ht="16.5" customHeight="1">
      <c r="A85" s="7"/>
      <c r="B85" s="7"/>
      <c r="C85" s="7"/>
      <c r="D85" s="7"/>
      <c r="E85" s="7"/>
      <c r="F85" s="7" t="s">
        <v>580</v>
      </c>
      <c r="G85" s="7"/>
      <c r="H85" s="7"/>
      <c r="I85" s="7"/>
      <c r="J85" s="7"/>
      <c r="K85" s="7"/>
      <c r="L85" s="9"/>
      <c r="M85" s="10"/>
      <c r="N85" s="10"/>
      <c r="O85" s="10"/>
      <c r="P85" s="10"/>
      <c r="Q85" s="10"/>
      <c r="R85" s="10"/>
      <c r="S85" s="10"/>
      <c r="T85" s="10"/>
      <c r="U85" s="10"/>
    </row>
    <row r="86" spans="1:21" ht="29.45" customHeight="1">
      <c r="A86" s="7"/>
      <c r="B86" s="7"/>
      <c r="C86" s="7"/>
      <c r="D86" s="7"/>
      <c r="E86" s="7"/>
      <c r="F86" s="7"/>
      <c r="G86" s="69" t="s">
        <v>581</v>
      </c>
      <c r="H86" s="69"/>
      <c r="I86" s="69"/>
      <c r="J86" s="69"/>
      <c r="K86" s="69"/>
      <c r="L86" s="9" t="s">
        <v>183</v>
      </c>
      <c r="M86" s="28">
        <v>3.1</v>
      </c>
      <c r="N86" s="28">
        <v>2.1</v>
      </c>
      <c r="O86" s="28">
        <v>2.4</v>
      </c>
      <c r="P86" s="28">
        <v>2.9</v>
      </c>
      <c r="Q86" s="28">
        <v>3.1</v>
      </c>
      <c r="R86" s="28">
        <v>2.9</v>
      </c>
      <c r="S86" s="28">
        <v>2.5</v>
      </c>
      <c r="T86" s="28">
        <v>1.4</v>
      </c>
      <c r="U86" s="28">
        <v>2.6</v>
      </c>
    </row>
    <row r="87" spans="1:21" ht="29.45" customHeight="1">
      <c r="A87" s="7"/>
      <c r="B87" s="7"/>
      <c r="C87" s="7"/>
      <c r="D87" s="7"/>
      <c r="E87" s="7"/>
      <c r="F87" s="7"/>
      <c r="G87" s="69" t="s">
        <v>582</v>
      </c>
      <c r="H87" s="69"/>
      <c r="I87" s="69"/>
      <c r="J87" s="69"/>
      <c r="K87" s="69"/>
      <c r="L87" s="9" t="s">
        <v>183</v>
      </c>
      <c r="M87" s="28">
        <v>0.4</v>
      </c>
      <c r="N87" s="28">
        <v>0.3</v>
      </c>
      <c r="O87" s="28">
        <v>0.3</v>
      </c>
      <c r="P87" s="28">
        <v>0.3</v>
      </c>
      <c r="Q87" s="28">
        <v>0.4</v>
      </c>
      <c r="R87" s="28">
        <v>0.5</v>
      </c>
      <c r="S87" s="28">
        <v>0.3</v>
      </c>
      <c r="T87" s="28">
        <v>0.1</v>
      </c>
      <c r="U87" s="28">
        <v>0.3</v>
      </c>
    </row>
    <row r="88" spans="1:21" ht="29.45" customHeight="1">
      <c r="A88" s="7"/>
      <c r="B88" s="7"/>
      <c r="C88" s="7"/>
      <c r="D88" s="7"/>
      <c r="E88" s="7"/>
      <c r="F88" s="7"/>
      <c r="G88" s="69" t="s">
        <v>583</v>
      </c>
      <c r="H88" s="69"/>
      <c r="I88" s="69"/>
      <c r="J88" s="69"/>
      <c r="K88" s="69"/>
      <c r="L88" s="9" t="s">
        <v>183</v>
      </c>
      <c r="M88" s="28">
        <v>3.1</v>
      </c>
      <c r="N88" s="28">
        <v>2.7</v>
      </c>
      <c r="O88" s="28">
        <v>3.2</v>
      </c>
      <c r="P88" s="28">
        <v>3.6</v>
      </c>
      <c r="Q88" s="28">
        <v>3.2</v>
      </c>
      <c r="R88" s="28">
        <v>4.3</v>
      </c>
      <c r="S88" s="28">
        <v>3.2</v>
      </c>
      <c r="T88" s="28">
        <v>2</v>
      </c>
      <c r="U88" s="28">
        <v>3.1</v>
      </c>
    </row>
    <row r="89" spans="1:21" ht="16.5" customHeight="1">
      <c r="A89" s="7"/>
      <c r="B89" s="7"/>
      <c r="C89" s="7"/>
      <c r="D89" s="7"/>
      <c r="E89" s="7"/>
      <c r="F89" s="7"/>
      <c r="G89" s="7" t="s">
        <v>584</v>
      </c>
      <c r="H89" s="7"/>
      <c r="I89" s="7"/>
      <c r="J89" s="7"/>
      <c r="K89" s="7"/>
      <c r="L89" s="9" t="s">
        <v>183</v>
      </c>
      <c r="M89" s="28">
        <v>0.3</v>
      </c>
      <c r="N89" s="28">
        <v>0.3</v>
      </c>
      <c r="O89" s="28">
        <v>0.2</v>
      </c>
      <c r="P89" s="28">
        <v>0.3</v>
      </c>
      <c r="Q89" s="28">
        <v>0.5</v>
      </c>
      <c r="R89" s="28">
        <v>0.3</v>
      </c>
      <c r="S89" s="28">
        <v>0.3</v>
      </c>
      <c r="T89" s="28">
        <v>0.2</v>
      </c>
      <c r="U89" s="28">
        <v>0.3</v>
      </c>
    </row>
    <row r="90" spans="1:21" ht="16.5" customHeight="1">
      <c r="A90" s="7"/>
      <c r="B90" s="7"/>
      <c r="C90" s="7"/>
      <c r="D90" s="7"/>
      <c r="E90" s="7"/>
      <c r="F90" s="7" t="s">
        <v>585</v>
      </c>
      <c r="G90" s="7"/>
      <c r="H90" s="7"/>
      <c r="I90" s="7"/>
      <c r="J90" s="7"/>
      <c r="K90" s="7"/>
      <c r="L90" s="9"/>
      <c r="M90" s="10"/>
      <c r="N90" s="10"/>
      <c r="O90" s="10"/>
      <c r="P90" s="10"/>
      <c r="Q90" s="10"/>
      <c r="R90" s="10"/>
      <c r="S90" s="10"/>
      <c r="T90" s="10"/>
      <c r="U90" s="10"/>
    </row>
    <row r="91" spans="1:21" ht="16.5" customHeight="1">
      <c r="A91" s="7"/>
      <c r="B91" s="7"/>
      <c r="C91" s="7"/>
      <c r="D91" s="7"/>
      <c r="E91" s="7"/>
      <c r="F91" s="7"/>
      <c r="G91" s="7" t="s">
        <v>586</v>
      </c>
      <c r="H91" s="7"/>
      <c r="I91" s="7"/>
      <c r="J91" s="7"/>
      <c r="K91" s="7"/>
      <c r="L91" s="9" t="s">
        <v>183</v>
      </c>
      <c r="M91" s="28">
        <v>7.1</v>
      </c>
      <c r="N91" s="28">
        <v>5.4</v>
      </c>
      <c r="O91" s="28">
        <v>6.2</v>
      </c>
      <c r="P91" s="28">
        <v>7.3</v>
      </c>
      <c r="Q91" s="28">
        <v>7.2</v>
      </c>
      <c r="R91" s="28">
        <v>8.3000000000000007</v>
      </c>
      <c r="S91" s="28">
        <v>6.5</v>
      </c>
      <c r="T91" s="28">
        <v>3.6</v>
      </c>
      <c r="U91" s="28">
        <v>6.4</v>
      </c>
    </row>
    <row r="92" spans="1:21" ht="16.5" customHeight="1">
      <c r="A92" s="7"/>
      <c r="B92" s="7"/>
      <c r="C92" s="7"/>
      <c r="D92" s="7"/>
      <c r="E92" s="7"/>
      <c r="F92" s="7" t="s">
        <v>587</v>
      </c>
      <c r="G92" s="7"/>
      <c r="H92" s="7"/>
      <c r="I92" s="7"/>
      <c r="J92" s="7"/>
      <c r="K92" s="7"/>
      <c r="L92" s="9"/>
      <c r="M92" s="10"/>
      <c r="N92" s="10"/>
      <c r="O92" s="10"/>
      <c r="P92" s="10"/>
      <c r="Q92" s="10"/>
      <c r="R92" s="10"/>
      <c r="S92" s="10"/>
      <c r="T92" s="10"/>
      <c r="U92" s="10"/>
    </row>
    <row r="93" spans="1:21" ht="16.5" customHeight="1">
      <c r="A93" s="7"/>
      <c r="B93" s="7"/>
      <c r="C93" s="7"/>
      <c r="D93" s="7"/>
      <c r="E93" s="7"/>
      <c r="F93" s="7"/>
      <c r="G93" s="7" t="s">
        <v>588</v>
      </c>
      <c r="H93" s="7"/>
      <c r="I93" s="7"/>
      <c r="J93" s="7"/>
      <c r="K93" s="7"/>
      <c r="L93" s="9" t="s">
        <v>183</v>
      </c>
      <c r="M93" s="28">
        <v>0.7</v>
      </c>
      <c r="N93" s="28">
        <v>0.7</v>
      </c>
      <c r="O93" s="28">
        <v>0.7</v>
      </c>
      <c r="P93" s="28">
        <v>0.8</v>
      </c>
      <c r="Q93" s="28">
        <v>0.9</v>
      </c>
      <c r="R93" s="28">
        <v>1</v>
      </c>
      <c r="S93" s="28">
        <v>0.7</v>
      </c>
      <c r="T93" s="28">
        <v>0.4</v>
      </c>
      <c r="U93" s="28">
        <v>0.7</v>
      </c>
    </row>
    <row r="94" spans="1:21" ht="29.45" customHeight="1">
      <c r="A94" s="7"/>
      <c r="B94" s="7"/>
      <c r="C94" s="7"/>
      <c r="D94" s="7"/>
      <c r="E94" s="7"/>
      <c r="F94" s="7"/>
      <c r="G94" s="69" t="s">
        <v>589</v>
      </c>
      <c r="H94" s="69"/>
      <c r="I94" s="69"/>
      <c r="J94" s="69"/>
      <c r="K94" s="69"/>
      <c r="L94" s="9" t="s">
        <v>183</v>
      </c>
      <c r="M94" s="28">
        <v>0.4</v>
      </c>
      <c r="N94" s="28">
        <v>0.3</v>
      </c>
      <c r="O94" s="28">
        <v>0.4</v>
      </c>
      <c r="P94" s="28">
        <v>0.5</v>
      </c>
      <c r="Q94" s="28">
        <v>0.4</v>
      </c>
      <c r="R94" s="28">
        <v>0.4</v>
      </c>
      <c r="S94" s="28">
        <v>0.4</v>
      </c>
      <c r="T94" s="28">
        <v>0.2</v>
      </c>
      <c r="U94" s="28">
        <v>0.4</v>
      </c>
    </row>
    <row r="95" spans="1:21" ht="16.5" customHeight="1">
      <c r="A95" s="7"/>
      <c r="B95" s="7"/>
      <c r="C95" s="7"/>
      <c r="D95" s="7"/>
      <c r="E95" s="7"/>
      <c r="F95" s="7"/>
      <c r="G95" s="7" t="s">
        <v>590</v>
      </c>
      <c r="H95" s="7"/>
      <c r="I95" s="7"/>
      <c r="J95" s="7"/>
      <c r="K95" s="7"/>
      <c r="L95" s="9" t="s">
        <v>183</v>
      </c>
      <c r="M95" s="28">
        <v>0.4</v>
      </c>
      <c r="N95" s="28">
        <v>0.2</v>
      </c>
      <c r="O95" s="28">
        <v>0.3</v>
      </c>
      <c r="P95" s="28">
        <v>0.4</v>
      </c>
      <c r="Q95" s="28">
        <v>0.3</v>
      </c>
      <c r="R95" s="28">
        <v>0.5</v>
      </c>
      <c r="S95" s="28">
        <v>0.3</v>
      </c>
      <c r="T95" s="28">
        <v>0.3</v>
      </c>
      <c r="U95" s="28">
        <v>0.3</v>
      </c>
    </row>
    <row r="96" spans="1:21" ht="16.5" customHeight="1">
      <c r="A96" s="7"/>
      <c r="B96" s="7"/>
      <c r="C96" s="7"/>
      <c r="D96" s="7"/>
      <c r="E96" s="7"/>
      <c r="F96" s="7"/>
      <c r="G96" s="7" t="s">
        <v>591</v>
      </c>
      <c r="H96" s="7"/>
      <c r="I96" s="7"/>
      <c r="J96" s="7"/>
      <c r="K96" s="7"/>
      <c r="L96" s="9" t="s">
        <v>183</v>
      </c>
      <c r="M96" s="28">
        <v>1.4</v>
      </c>
      <c r="N96" s="28">
        <v>1</v>
      </c>
      <c r="O96" s="28">
        <v>1.3</v>
      </c>
      <c r="P96" s="28">
        <v>1.4</v>
      </c>
      <c r="Q96" s="28">
        <v>1.2</v>
      </c>
      <c r="R96" s="28">
        <v>1.5</v>
      </c>
      <c r="S96" s="28">
        <v>1.4</v>
      </c>
      <c r="T96" s="28">
        <v>0.9</v>
      </c>
      <c r="U96" s="28">
        <v>1.3</v>
      </c>
    </row>
    <row r="97" spans="1:21" ht="29.45" customHeight="1">
      <c r="A97" s="7"/>
      <c r="B97" s="7"/>
      <c r="C97" s="7"/>
      <c r="D97" s="7"/>
      <c r="E97" s="7"/>
      <c r="F97" s="7"/>
      <c r="G97" s="69" t="s">
        <v>592</v>
      </c>
      <c r="H97" s="69"/>
      <c r="I97" s="69"/>
      <c r="J97" s="69"/>
      <c r="K97" s="69"/>
      <c r="L97" s="9" t="s">
        <v>183</v>
      </c>
      <c r="M97" s="28">
        <v>0.8</v>
      </c>
      <c r="N97" s="28">
        <v>0.8</v>
      </c>
      <c r="O97" s="28">
        <v>0.9</v>
      </c>
      <c r="P97" s="28">
        <v>1</v>
      </c>
      <c r="Q97" s="28">
        <v>0.8</v>
      </c>
      <c r="R97" s="28">
        <v>1.1000000000000001</v>
      </c>
      <c r="S97" s="28">
        <v>0.8</v>
      </c>
      <c r="T97" s="28">
        <v>0.5</v>
      </c>
      <c r="U97" s="28">
        <v>0.8</v>
      </c>
    </row>
    <row r="98" spans="1:21" ht="16.5" customHeight="1">
      <c r="A98" s="7"/>
      <c r="B98" s="7"/>
      <c r="C98" s="7"/>
      <c r="D98" s="7"/>
      <c r="E98" s="7"/>
      <c r="F98" s="7" t="s">
        <v>442</v>
      </c>
      <c r="G98" s="7"/>
      <c r="H98" s="7"/>
      <c r="I98" s="7"/>
      <c r="J98" s="7"/>
      <c r="K98" s="7"/>
      <c r="L98" s="9" t="s">
        <v>183</v>
      </c>
      <c r="M98" s="28">
        <v>7.1</v>
      </c>
      <c r="N98" s="28">
        <v>5.6</v>
      </c>
      <c r="O98" s="28">
        <v>6.3</v>
      </c>
      <c r="P98" s="28">
        <v>7.3</v>
      </c>
      <c r="Q98" s="28">
        <v>7.4</v>
      </c>
      <c r="R98" s="28">
        <v>8.3000000000000007</v>
      </c>
      <c r="S98" s="28">
        <v>6.6</v>
      </c>
      <c r="T98" s="28">
        <v>3.7</v>
      </c>
      <c r="U98" s="28">
        <v>6.5</v>
      </c>
    </row>
    <row r="99" spans="1:21" ht="16.5" customHeight="1">
      <c r="A99" s="7"/>
      <c r="B99" s="7"/>
      <c r="C99" s="7"/>
      <c r="D99" s="7" t="s">
        <v>85</v>
      </c>
      <c r="E99" s="7"/>
      <c r="F99" s="7"/>
      <c r="G99" s="7"/>
      <c r="H99" s="7"/>
      <c r="I99" s="7"/>
      <c r="J99" s="7"/>
      <c r="K99" s="7"/>
      <c r="L99" s="9"/>
      <c r="M99" s="10"/>
      <c r="N99" s="10"/>
      <c r="O99" s="10"/>
      <c r="P99" s="10"/>
      <c r="Q99" s="10"/>
      <c r="R99" s="10"/>
      <c r="S99" s="10"/>
      <c r="T99" s="10"/>
      <c r="U99" s="10"/>
    </row>
    <row r="100" spans="1:21" ht="16.5" customHeight="1">
      <c r="A100" s="7"/>
      <c r="B100" s="7"/>
      <c r="C100" s="7"/>
      <c r="D100" s="7"/>
      <c r="E100" s="7" t="s">
        <v>267</v>
      </c>
      <c r="F100" s="7"/>
      <c r="G100" s="7"/>
      <c r="H100" s="7"/>
      <c r="I100" s="7"/>
      <c r="J100" s="7"/>
      <c r="K100" s="7"/>
      <c r="L100" s="9"/>
      <c r="M100" s="10"/>
      <c r="N100" s="10"/>
      <c r="O100" s="10"/>
      <c r="P100" s="10"/>
      <c r="Q100" s="10"/>
      <c r="R100" s="10"/>
      <c r="S100" s="10"/>
      <c r="T100" s="10"/>
      <c r="U100" s="10"/>
    </row>
    <row r="101" spans="1:21" ht="16.5" customHeight="1">
      <c r="A101" s="7"/>
      <c r="B101" s="7"/>
      <c r="C101" s="7"/>
      <c r="D101" s="7"/>
      <c r="E101" s="7"/>
      <c r="F101" s="7" t="s">
        <v>580</v>
      </c>
      <c r="G101" s="7"/>
      <c r="H101" s="7"/>
      <c r="I101" s="7"/>
      <c r="J101" s="7"/>
      <c r="K101" s="7"/>
      <c r="L101" s="9"/>
      <c r="M101" s="10"/>
      <c r="N101" s="10"/>
      <c r="O101" s="10"/>
      <c r="P101" s="10"/>
      <c r="Q101" s="10"/>
      <c r="R101" s="10"/>
      <c r="S101" s="10"/>
      <c r="T101" s="10"/>
      <c r="U101" s="10"/>
    </row>
    <row r="102" spans="1:21" ht="29.45" customHeight="1">
      <c r="A102" s="7"/>
      <c r="B102" s="7"/>
      <c r="C102" s="7"/>
      <c r="D102" s="7"/>
      <c r="E102" s="7"/>
      <c r="F102" s="7"/>
      <c r="G102" s="69" t="s">
        <v>581</v>
      </c>
      <c r="H102" s="69"/>
      <c r="I102" s="69"/>
      <c r="J102" s="69"/>
      <c r="K102" s="69"/>
      <c r="L102" s="9" t="s">
        <v>131</v>
      </c>
      <c r="M102" s="20">
        <v>54784</v>
      </c>
      <c r="N102" s="20">
        <v>39176</v>
      </c>
      <c r="O102" s="20">
        <v>33362</v>
      </c>
      <c r="P102" s="20">
        <v>18826</v>
      </c>
      <c r="Q102" s="20">
        <v>12702</v>
      </c>
      <c r="R102" s="16">
        <v>3478</v>
      </c>
      <c r="S102" s="16">
        <v>2975</v>
      </c>
      <c r="T102" s="16">
        <v>1991</v>
      </c>
      <c r="U102" s="33">
        <v>167294</v>
      </c>
    </row>
    <row r="103" spans="1:21" ht="29.45" customHeight="1">
      <c r="A103" s="7"/>
      <c r="B103" s="7"/>
      <c r="C103" s="7"/>
      <c r="D103" s="7"/>
      <c r="E103" s="7"/>
      <c r="F103" s="7"/>
      <c r="G103" s="69" t="s">
        <v>582</v>
      </c>
      <c r="H103" s="69"/>
      <c r="I103" s="69"/>
      <c r="J103" s="69"/>
      <c r="K103" s="69"/>
      <c r="L103" s="9" t="s">
        <v>131</v>
      </c>
      <c r="M103" s="16">
        <v>5810</v>
      </c>
      <c r="N103" s="16">
        <v>8573</v>
      </c>
      <c r="O103" s="16">
        <v>4431</v>
      </c>
      <c r="P103" s="16">
        <v>2241</v>
      </c>
      <c r="Q103" s="16">
        <v>1581</v>
      </c>
      <c r="R103" s="18">
        <v>574</v>
      </c>
      <c r="S103" s="18">
        <v>330</v>
      </c>
      <c r="T103" s="18">
        <v>235</v>
      </c>
      <c r="U103" s="20">
        <v>23775</v>
      </c>
    </row>
    <row r="104" spans="1:21" ht="29.45" customHeight="1">
      <c r="A104" s="7"/>
      <c r="B104" s="7"/>
      <c r="C104" s="7"/>
      <c r="D104" s="7"/>
      <c r="E104" s="7"/>
      <c r="F104" s="7"/>
      <c r="G104" s="69" t="s">
        <v>583</v>
      </c>
      <c r="H104" s="69"/>
      <c r="I104" s="69"/>
      <c r="J104" s="69"/>
      <c r="K104" s="69"/>
      <c r="L104" s="9" t="s">
        <v>131</v>
      </c>
      <c r="M104" s="20">
        <v>62862</v>
      </c>
      <c r="N104" s="20">
        <v>52220</v>
      </c>
      <c r="O104" s="20">
        <v>47546</v>
      </c>
      <c r="P104" s="20">
        <v>23796</v>
      </c>
      <c r="Q104" s="20">
        <v>16085</v>
      </c>
      <c r="R104" s="16">
        <v>5489</v>
      </c>
      <c r="S104" s="16">
        <v>4103</v>
      </c>
      <c r="T104" s="16">
        <v>3325</v>
      </c>
      <c r="U104" s="33">
        <v>215426</v>
      </c>
    </row>
    <row r="105" spans="1:21" ht="16.5" customHeight="1">
      <c r="A105" s="7"/>
      <c r="B105" s="7"/>
      <c r="C105" s="7"/>
      <c r="D105" s="7"/>
      <c r="E105" s="7"/>
      <c r="F105" s="7"/>
      <c r="G105" s="7" t="s">
        <v>584</v>
      </c>
      <c r="H105" s="7"/>
      <c r="I105" s="7"/>
      <c r="J105" s="7"/>
      <c r="K105" s="7"/>
      <c r="L105" s="9" t="s">
        <v>131</v>
      </c>
      <c r="M105" s="16">
        <v>4679</v>
      </c>
      <c r="N105" s="16">
        <v>5662</v>
      </c>
      <c r="O105" s="16">
        <v>3337</v>
      </c>
      <c r="P105" s="16">
        <v>1590</v>
      </c>
      <c r="Q105" s="16">
        <v>1579</v>
      </c>
      <c r="R105" s="18">
        <v>343</v>
      </c>
      <c r="S105" s="18">
        <v>458</v>
      </c>
      <c r="T105" s="18">
        <v>244</v>
      </c>
      <c r="U105" s="20">
        <v>17892</v>
      </c>
    </row>
    <row r="106" spans="1:21" ht="16.5" customHeight="1">
      <c r="A106" s="7"/>
      <c r="B106" s="7"/>
      <c r="C106" s="7"/>
      <c r="D106" s="7"/>
      <c r="E106" s="7"/>
      <c r="F106" s="7" t="s">
        <v>585</v>
      </c>
      <c r="G106" s="7"/>
      <c r="H106" s="7"/>
      <c r="I106" s="7"/>
      <c r="J106" s="7"/>
      <c r="K106" s="7"/>
      <c r="L106" s="9"/>
      <c r="M106" s="10"/>
      <c r="N106" s="10"/>
      <c r="O106" s="10"/>
      <c r="P106" s="10"/>
      <c r="Q106" s="10"/>
      <c r="R106" s="10"/>
      <c r="S106" s="10"/>
      <c r="T106" s="10"/>
      <c r="U106" s="10"/>
    </row>
    <row r="107" spans="1:21" ht="16.5" customHeight="1">
      <c r="A107" s="7"/>
      <c r="B107" s="7"/>
      <c r="C107" s="7"/>
      <c r="D107" s="7"/>
      <c r="E107" s="7"/>
      <c r="F107" s="7"/>
      <c r="G107" s="7" t="s">
        <v>586</v>
      </c>
      <c r="H107" s="7"/>
      <c r="I107" s="7"/>
      <c r="J107" s="7"/>
      <c r="K107" s="7"/>
      <c r="L107" s="9" t="s">
        <v>131</v>
      </c>
      <c r="M107" s="33">
        <v>130178</v>
      </c>
      <c r="N107" s="33">
        <v>101761</v>
      </c>
      <c r="O107" s="20">
        <v>87571</v>
      </c>
      <c r="P107" s="20">
        <v>46282</v>
      </c>
      <c r="Q107" s="20">
        <v>31560</v>
      </c>
      <c r="R107" s="16">
        <v>9980</v>
      </c>
      <c r="S107" s="16">
        <v>7607</v>
      </c>
      <c r="T107" s="16">
        <v>5565</v>
      </c>
      <c r="U107" s="33">
        <v>420504</v>
      </c>
    </row>
    <row r="108" spans="1:21" ht="16.5" customHeight="1">
      <c r="A108" s="7"/>
      <c r="B108" s="7"/>
      <c r="C108" s="7"/>
      <c r="D108" s="7"/>
      <c r="E108" s="7"/>
      <c r="F108" s="7" t="s">
        <v>587</v>
      </c>
      <c r="G108" s="7"/>
      <c r="H108" s="7"/>
      <c r="I108" s="7"/>
      <c r="J108" s="7"/>
      <c r="K108" s="7"/>
      <c r="L108" s="9"/>
      <c r="M108" s="10"/>
      <c r="N108" s="10"/>
      <c r="O108" s="10"/>
      <c r="P108" s="10"/>
      <c r="Q108" s="10"/>
      <c r="R108" s="10"/>
      <c r="S108" s="10"/>
      <c r="T108" s="10"/>
      <c r="U108" s="10"/>
    </row>
    <row r="109" spans="1:21" ht="16.5" customHeight="1">
      <c r="A109" s="7"/>
      <c r="B109" s="7"/>
      <c r="C109" s="7"/>
      <c r="D109" s="7"/>
      <c r="E109" s="7"/>
      <c r="F109" s="7"/>
      <c r="G109" s="7" t="s">
        <v>588</v>
      </c>
      <c r="H109" s="7"/>
      <c r="I109" s="7"/>
      <c r="J109" s="7"/>
      <c r="K109" s="7"/>
      <c r="L109" s="9" t="s">
        <v>131</v>
      </c>
      <c r="M109" s="20">
        <v>15294</v>
      </c>
      <c r="N109" s="20">
        <v>14719</v>
      </c>
      <c r="O109" s="20">
        <v>11430</v>
      </c>
      <c r="P109" s="16">
        <v>5696</v>
      </c>
      <c r="Q109" s="16">
        <v>4660</v>
      </c>
      <c r="R109" s="16">
        <v>1410</v>
      </c>
      <c r="S109" s="18">
        <v>999</v>
      </c>
      <c r="T109" s="18">
        <v>644</v>
      </c>
      <c r="U109" s="20">
        <v>54852</v>
      </c>
    </row>
    <row r="110" spans="1:21" ht="29.45" customHeight="1">
      <c r="A110" s="7"/>
      <c r="B110" s="7"/>
      <c r="C110" s="7"/>
      <c r="D110" s="7"/>
      <c r="E110" s="7"/>
      <c r="F110" s="7"/>
      <c r="G110" s="69" t="s">
        <v>589</v>
      </c>
      <c r="H110" s="69"/>
      <c r="I110" s="69"/>
      <c r="J110" s="69"/>
      <c r="K110" s="69"/>
      <c r="L110" s="9" t="s">
        <v>131</v>
      </c>
      <c r="M110" s="16">
        <v>8649</v>
      </c>
      <c r="N110" s="16">
        <v>6705</v>
      </c>
      <c r="O110" s="16">
        <v>5854</v>
      </c>
      <c r="P110" s="16">
        <v>3518</v>
      </c>
      <c r="Q110" s="16">
        <v>1802</v>
      </c>
      <c r="R110" s="18">
        <v>601</v>
      </c>
      <c r="S110" s="18">
        <v>488</v>
      </c>
      <c r="T110" s="18">
        <v>402</v>
      </c>
      <c r="U110" s="20">
        <v>28019</v>
      </c>
    </row>
    <row r="111" spans="1:21" ht="16.5" customHeight="1">
      <c r="A111" s="7"/>
      <c r="B111" s="7"/>
      <c r="C111" s="7"/>
      <c r="D111" s="7"/>
      <c r="E111" s="7"/>
      <c r="F111" s="7"/>
      <c r="G111" s="7" t="s">
        <v>590</v>
      </c>
      <c r="H111" s="7"/>
      <c r="I111" s="7"/>
      <c r="J111" s="7"/>
      <c r="K111" s="7"/>
      <c r="L111" s="9" t="s">
        <v>131</v>
      </c>
      <c r="M111" s="16">
        <v>8160</v>
      </c>
      <c r="N111" s="16">
        <v>4918</v>
      </c>
      <c r="O111" s="16">
        <v>5475</v>
      </c>
      <c r="P111" s="16">
        <v>2482</v>
      </c>
      <c r="Q111" s="16">
        <v>1468</v>
      </c>
      <c r="R111" s="18">
        <v>625</v>
      </c>
      <c r="S111" s="18">
        <v>451</v>
      </c>
      <c r="T111" s="18">
        <v>549</v>
      </c>
      <c r="U111" s="20">
        <v>24128</v>
      </c>
    </row>
    <row r="112" spans="1:21" ht="16.5" customHeight="1">
      <c r="A112" s="7"/>
      <c r="B112" s="7"/>
      <c r="C112" s="7"/>
      <c r="D112" s="7"/>
      <c r="E112" s="7"/>
      <c r="F112" s="7"/>
      <c r="G112" s="7" t="s">
        <v>591</v>
      </c>
      <c r="H112" s="7"/>
      <c r="I112" s="7"/>
      <c r="J112" s="7"/>
      <c r="K112" s="7"/>
      <c r="L112" s="9" t="s">
        <v>131</v>
      </c>
      <c r="M112" s="20">
        <v>25823</v>
      </c>
      <c r="N112" s="20">
        <v>19554</v>
      </c>
      <c r="O112" s="20">
        <v>18625</v>
      </c>
      <c r="P112" s="16">
        <v>8467</v>
      </c>
      <c r="Q112" s="16">
        <v>5606</v>
      </c>
      <c r="R112" s="16">
        <v>1786</v>
      </c>
      <c r="S112" s="16">
        <v>1789</v>
      </c>
      <c r="T112" s="16">
        <v>1440</v>
      </c>
      <c r="U112" s="20">
        <v>83090</v>
      </c>
    </row>
    <row r="113" spans="1:21" ht="29.45" customHeight="1">
      <c r="A113" s="7"/>
      <c r="B113" s="7"/>
      <c r="C113" s="7"/>
      <c r="D113" s="7"/>
      <c r="E113" s="7"/>
      <c r="F113" s="7"/>
      <c r="G113" s="69" t="s">
        <v>592</v>
      </c>
      <c r="H113" s="69"/>
      <c r="I113" s="69"/>
      <c r="J113" s="69"/>
      <c r="K113" s="69"/>
      <c r="L113" s="9" t="s">
        <v>131</v>
      </c>
      <c r="M113" s="20">
        <v>16173</v>
      </c>
      <c r="N113" s="20">
        <v>20244</v>
      </c>
      <c r="O113" s="20">
        <v>13909</v>
      </c>
      <c r="P113" s="16">
        <v>6664</v>
      </c>
      <c r="Q113" s="16">
        <v>4183</v>
      </c>
      <c r="R113" s="16">
        <v>1549</v>
      </c>
      <c r="S113" s="18">
        <v>987</v>
      </c>
      <c r="T113" s="18">
        <v>891</v>
      </c>
      <c r="U113" s="20">
        <v>64600</v>
      </c>
    </row>
    <row r="114" spans="1:21" ht="16.5" customHeight="1">
      <c r="A114" s="7"/>
      <c r="B114" s="7"/>
      <c r="C114" s="7"/>
      <c r="D114" s="7"/>
      <c r="E114" s="7"/>
      <c r="F114" s="7" t="s">
        <v>442</v>
      </c>
      <c r="G114" s="7"/>
      <c r="H114" s="7"/>
      <c r="I114" s="7"/>
      <c r="J114" s="7"/>
      <c r="K114" s="7"/>
      <c r="L114" s="9" t="s">
        <v>131</v>
      </c>
      <c r="M114" s="33">
        <v>134347</v>
      </c>
      <c r="N114" s="33">
        <v>107544</v>
      </c>
      <c r="O114" s="20">
        <v>90653</v>
      </c>
      <c r="P114" s="20">
        <v>47714</v>
      </c>
      <c r="Q114" s="20">
        <v>33142</v>
      </c>
      <c r="R114" s="20">
        <v>10267</v>
      </c>
      <c r="S114" s="16">
        <v>8030</v>
      </c>
      <c r="T114" s="16">
        <v>5771</v>
      </c>
      <c r="U114" s="33">
        <v>437468</v>
      </c>
    </row>
    <row r="115" spans="1:21" ht="16.5" customHeight="1">
      <c r="A115" s="7"/>
      <c r="B115" s="7"/>
      <c r="C115" s="7"/>
      <c r="D115" s="7"/>
      <c r="E115" s="7" t="s">
        <v>593</v>
      </c>
      <c r="F115" s="7"/>
      <c r="G115" s="7"/>
      <c r="H115" s="7"/>
      <c r="I115" s="7"/>
      <c r="J115" s="7"/>
      <c r="K115" s="7"/>
      <c r="L115" s="9"/>
      <c r="M115" s="10"/>
      <c r="N115" s="10"/>
      <c r="O115" s="10"/>
      <c r="P115" s="10"/>
      <c r="Q115" s="10"/>
      <c r="R115" s="10"/>
      <c r="S115" s="10"/>
      <c r="T115" s="10"/>
      <c r="U115" s="10"/>
    </row>
    <row r="116" spans="1:21" ht="16.5" customHeight="1">
      <c r="A116" s="7"/>
      <c r="B116" s="7"/>
      <c r="C116" s="7"/>
      <c r="D116" s="7"/>
      <c r="E116" s="7"/>
      <c r="F116" s="7" t="s">
        <v>580</v>
      </c>
      <c r="G116" s="7"/>
      <c r="H116" s="7"/>
      <c r="I116" s="7"/>
      <c r="J116" s="7"/>
      <c r="K116" s="7"/>
      <c r="L116" s="9"/>
      <c r="M116" s="10"/>
      <c r="N116" s="10"/>
      <c r="O116" s="10"/>
      <c r="P116" s="10"/>
      <c r="Q116" s="10"/>
      <c r="R116" s="10"/>
      <c r="S116" s="10"/>
      <c r="T116" s="10"/>
      <c r="U116" s="10"/>
    </row>
    <row r="117" spans="1:21" ht="29.45" customHeight="1">
      <c r="A117" s="7"/>
      <c r="B117" s="7"/>
      <c r="C117" s="7"/>
      <c r="D117" s="7"/>
      <c r="E117" s="7"/>
      <c r="F117" s="7"/>
      <c r="G117" s="69" t="s">
        <v>581</v>
      </c>
      <c r="H117" s="69"/>
      <c r="I117" s="69"/>
      <c r="J117" s="69"/>
      <c r="K117" s="69"/>
      <c r="L117" s="9" t="s">
        <v>183</v>
      </c>
      <c r="M117" s="28">
        <v>2.8</v>
      </c>
      <c r="N117" s="28">
        <v>2.2000000000000002</v>
      </c>
      <c r="O117" s="28">
        <v>2.4</v>
      </c>
      <c r="P117" s="28">
        <v>2.9</v>
      </c>
      <c r="Q117" s="28">
        <v>2.9</v>
      </c>
      <c r="R117" s="28">
        <v>2.8</v>
      </c>
      <c r="S117" s="28">
        <v>2.6</v>
      </c>
      <c r="T117" s="28">
        <v>1.3</v>
      </c>
      <c r="U117" s="28">
        <v>2.5</v>
      </c>
    </row>
    <row r="118" spans="1:21" ht="29.45" customHeight="1">
      <c r="A118" s="7"/>
      <c r="B118" s="7"/>
      <c r="C118" s="7"/>
      <c r="D118" s="7"/>
      <c r="E118" s="7"/>
      <c r="F118" s="7"/>
      <c r="G118" s="69" t="s">
        <v>582</v>
      </c>
      <c r="H118" s="69"/>
      <c r="I118" s="69"/>
      <c r="J118" s="69"/>
      <c r="K118" s="69"/>
      <c r="L118" s="9" t="s">
        <v>183</v>
      </c>
      <c r="M118" s="28">
        <v>0.3</v>
      </c>
      <c r="N118" s="28">
        <v>0.5</v>
      </c>
      <c r="O118" s="28">
        <v>0.3</v>
      </c>
      <c r="P118" s="28">
        <v>0.3</v>
      </c>
      <c r="Q118" s="28">
        <v>0.4</v>
      </c>
      <c r="R118" s="28">
        <v>0.5</v>
      </c>
      <c r="S118" s="28">
        <v>0.3</v>
      </c>
      <c r="T118" s="28">
        <v>0.1</v>
      </c>
      <c r="U118" s="28">
        <v>0.4</v>
      </c>
    </row>
    <row r="119" spans="1:21" ht="29.45" customHeight="1">
      <c r="A119" s="7"/>
      <c r="B119" s="7"/>
      <c r="C119" s="7"/>
      <c r="D119" s="7"/>
      <c r="E119" s="7"/>
      <c r="F119" s="7"/>
      <c r="G119" s="69" t="s">
        <v>583</v>
      </c>
      <c r="H119" s="69"/>
      <c r="I119" s="69"/>
      <c r="J119" s="69"/>
      <c r="K119" s="69"/>
      <c r="L119" s="9" t="s">
        <v>183</v>
      </c>
      <c r="M119" s="28">
        <v>3.3</v>
      </c>
      <c r="N119" s="28">
        <v>2.9</v>
      </c>
      <c r="O119" s="28">
        <v>3.4</v>
      </c>
      <c r="P119" s="28">
        <v>3.6</v>
      </c>
      <c r="Q119" s="28">
        <v>3.7</v>
      </c>
      <c r="R119" s="28">
        <v>4.4000000000000004</v>
      </c>
      <c r="S119" s="28">
        <v>3.6</v>
      </c>
      <c r="T119" s="28">
        <v>2.1</v>
      </c>
      <c r="U119" s="28">
        <v>3.3</v>
      </c>
    </row>
    <row r="120" spans="1:21" ht="16.5" customHeight="1">
      <c r="A120" s="7"/>
      <c r="B120" s="7"/>
      <c r="C120" s="7"/>
      <c r="D120" s="7"/>
      <c r="E120" s="7"/>
      <c r="F120" s="7"/>
      <c r="G120" s="7" t="s">
        <v>584</v>
      </c>
      <c r="H120" s="7"/>
      <c r="I120" s="7"/>
      <c r="J120" s="7"/>
      <c r="K120" s="7"/>
      <c r="L120" s="9" t="s">
        <v>183</v>
      </c>
      <c r="M120" s="28">
        <v>0.2</v>
      </c>
      <c r="N120" s="28">
        <v>0.3</v>
      </c>
      <c r="O120" s="28">
        <v>0.2</v>
      </c>
      <c r="P120" s="28">
        <v>0.2</v>
      </c>
      <c r="Q120" s="28">
        <v>0.4</v>
      </c>
      <c r="R120" s="28">
        <v>0.3</v>
      </c>
      <c r="S120" s="28">
        <v>0.4</v>
      </c>
      <c r="T120" s="28">
        <v>0.2</v>
      </c>
      <c r="U120" s="28">
        <v>0.3</v>
      </c>
    </row>
    <row r="121" spans="1:21" ht="16.5" customHeight="1">
      <c r="A121" s="7"/>
      <c r="B121" s="7"/>
      <c r="C121" s="7"/>
      <c r="D121" s="7"/>
      <c r="E121" s="7"/>
      <c r="F121" s="7" t="s">
        <v>585</v>
      </c>
      <c r="G121" s="7"/>
      <c r="H121" s="7"/>
      <c r="I121" s="7"/>
      <c r="J121" s="7"/>
      <c r="K121" s="7"/>
      <c r="L121" s="9"/>
      <c r="M121" s="10"/>
      <c r="N121" s="10"/>
      <c r="O121" s="10"/>
      <c r="P121" s="10"/>
      <c r="Q121" s="10"/>
      <c r="R121" s="10"/>
      <c r="S121" s="10"/>
      <c r="T121" s="10"/>
      <c r="U121" s="10"/>
    </row>
    <row r="122" spans="1:21" ht="16.5" customHeight="1">
      <c r="A122" s="7"/>
      <c r="B122" s="7"/>
      <c r="C122" s="7"/>
      <c r="D122" s="7"/>
      <c r="E122" s="7"/>
      <c r="F122" s="7"/>
      <c r="G122" s="7" t="s">
        <v>586</v>
      </c>
      <c r="H122" s="7"/>
      <c r="I122" s="7"/>
      <c r="J122" s="7"/>
      <c r="K122" s="7"/>
      <c r="L122" s="9" t="s">
        <v>183</v>
      </c>
      <c r="M122" s="28">
        <v>6.7</v>
      </c>
      <c r="N122" s="28">
        <v>5.7</v>
      </c>
      <c r="O122" s="28">
        <v>6.3</v>
      </c>
      <c r="P122" s="28">
        <v>7.1</v>
      </c>
      <c r="Q122" s="28">
        <v>7.2</v>
      </c>
      <c r="R122" s="28">
        <v>8</v>
      </c>
      <c r="S122" s="28">
        <v>6.6</v>
      </c>
      <c r="T122" s="28">
        <v>3.5</v>
      </c>
      <c r="U122" s="28">
        <v>6.4</v>
      </c>
    </row>
    <row r="123" spans="1:21" ht="16.5" customHeight="1">
      <c r="A123" s="7"/>
      <c r="B123" s="7"/>
      <c r="C123" s="7"/>
      <c r="D123" s="7"/>
      <c r="E123" s="7"/>
      <c r="F123" s="7" t="s">
        <v>587</v>
      </c>
      <c r="G123" s="7"/>
      <c r="H123" s="7"/>
      <c r="I123" s="7"/>
      <c r="J123" s="7"/>
      <c r="K123" s="7"/>
      <c r="L123" s="9"/>
      <c r="M123" s="10"/>
      <c r="N123" s="10"/>
      <c r="O123" s="10"/>
      <c r="P123" s="10"/>
      <c r="Q123" s="10"/>
      <c r="R123" s="10"/>
      <c r="S123" s="10"/>
      <c r="T123" s="10"/>
      <c r="U123" s="10"/>
    </row>
    <row r="124" spans="1:21" ht="16.5" customHeight="1">
      <c r="A124" s="7"/>
      <c r="B124" s="7"/>
      <c r="C124" s="7"/>
      <c r="D124" s="7"/>
      <c r="E124" s="7"/>
      <c r="F124" s="7"/>
      <c r="G124" s="7" t="s">
        <v>588</v>
      </c>
      <c r="H124" s="7"/>
      <c r="I124" s="7"/>
      <c r="J124" s="7"/>
      <c r="K124" s="7"/>
      <c r="L124" s="9" t="s">
        <v>183</v>
      </c>
      <c r="M124" s="28">
        <v>0.8</v>
      </c>
      <c r="N124" s="28">
        <v>0.8</v>
      </c>
      <c r="O124" s="28">
        <v>0.8</v>
      </c>
      <c r="P124" s="28">
        <v>0.9</v>
      </c>
      <c r="Q124" s="28">
        <v>1.1000000000000001</v>
      </c>
      <c r="R124" s="28">
        <v>1.1000000000000001</v>
      </c>
      <c r="S124" s="28">
        <v>0.9</v>
      </c>
      <c r="T124" s="28">
        <v>0.4</v>
      </c>
      <c r="U124" s="28">
        <v>0.8</v>
      </c>
    </row>
    <row r="125" spans="1:21" ht="29.45" customHeight="1">
      <c r="A125" s="7"/>
      <c r="B125" s="7"/>
      <c r="C125" s="7"/>
      <c r="D125" s="7"/>
      <c r="E125" s="7"/>
      <c r="F125" s="7"/>
      <c r="G125" s="69" t="s">
        <v>589</v>
      </c>
      <c r="H125" s="69"/>
      <c r="I125" s="69"/>
      <c r="J125" s="69"/>
      <c r="K125" s="69"/>
      <c r="L125" s="9" t="s">
        <v>183</v>
      </c>
      <c r="M125" s="28">
        <v>0.4</v>
      </c>
      <c r="N125" s="28">
        <v>0.4</v>
      </c>
      <c r="O125" s="28">
        <v>0.4</v>
      </c>
      <c r="P125" s="28">
        <v>0.5</v>
      </c>
      <c r="Q125" s="28">
        <v>0.4</v>
      </c>
      <c r="R125" s="28">
        <v>0.5</v>
      </c>
      <c r="S125" s="28">
        <v>0.4</v>
      </c>
      <c r="T125" s="28">
        <v>0.3</v>
      </c>
      <c r="U125" s="28">
        <v>0.4</v>
      </c>
    </row>
    <row r="126" spans="1:21" ht="16.5" customHeight="1">
      <c r="A126" s="7"/>
      <c r="B126" s="7"/>
      <c r="C126" s="7"/>
      <c r="D126" s="7"/>
      <c r="E126" s="7"/>
      <c r="F126" s="7"/>
      <c r="G126" s="7" t="s">
        <v>590</v>
      </c>
      <c r="H126" s="7"/>
      <c r="I126" s="7"/>
      <c r="J126" s="7"/>
      <c r="K126" s="7"/>
      <c r="L126" s="9" t="s">
        <v>183</v>
      </c>
      <c r="M126" s="28">
        <v>0.4</v>
      </c>
      <c r="N126" s="28">
        <v>0.3</v>
      </c>
      <c r="O126" s="28">
        <v>0.4</v>
      </c>
      <c r="P126" s="28">
        <v>0.4</v>
      </c>
      <c r="Q126" s="28">
        <v>0.3</v>
      </c>
      <c r="R126" s="28">
        <v>0.5</v>
      </c>
      <c r="S126" s="28">
        <v>0.4</v>
      </c>
      <c r="T126" s="28">
        <v>0.3</v>
      </c>
      <c r="U126" s="28">
        <v>0.4</v>
      </c>
    </row>
    <row r="127" spans="1:21" ht="16.5" customHeight="1">
      <c r="A127" s="7"/>
      <c r="B127" s="7"/>
      <c r="C127" s="7"/>
      <c r="D127" s="7"/>
      <c r="E127" s="7"/>
      <c r="F127" s="7"/>
      <c r="G127" s="7" t="s">
        <v>591</v>
      </c>
      <c r="H127" s="7"/>
      <c r="I127" s="7"/>
      <c r="J127" s="7"/>
      <c r="K127" s="7"/>
      <c r="L127" s="9" t="s">
        <v>183</v>
      </c>
      <c r="M127" s="28">
        <v>1.3</v>
      </c>
      <c r="N127" s="28">
        <v>1.1000000000000001</v>
      </c>
      <c r="O127" s="28">
        <v>1.3</v>
      </c>
      <c r="P127" s="28">
        <v>1.3</v>
      </c>
      <c r="Q127" s="28">
        <v>1.3</v>
      </c>
      <c r="R127" s="28">
        <v>1.4</v>
      </c>
      <c r="S127" s="28">
        <v>1.5</v>
      </c>
      <c r="T127" s="28">
        <v>0.9</v>
      </c>
      <c r="U127" s="28">
        <v>1.3</v>
      </c>
    </row>
    <row r="128" spans="1:21" ht="29.45" customHeight="1">
      <c r="A128" s="7"/>
      <c r="B128" s="7"/>
      <c r="C128" s="7"/>
      <c r="D128" s="7"/>
      <c r="E128" s="7"/>
      <c r="F128" s="7"/>
      <c r="G128" s="69" t="s">
        <v>592</v>
      </c>
      <c r="H128" s="69"/>
      <c r="I128" s="69"/>
      <c r="J128" s="69"/>
      <c r="K128" s="69"/>
      <c r="L128" s="9" t="s">
        <v>183</v>
      </c>
      <c r="M128" s="28">
        <v>0.8</v>
      </c>
      <c r="N128" s="28">
        <v>1.1000000000000001</v>
      </c>
      <c r="O128" s="28">
        <v>1</v>
      </c>
      <c r="P128" s="28">
        <v>1</v>
      </c>
      <c r="Q128" s="28">
        <v>1</v>
      </c>
      <c r="R128" s="28">
        <v>1.2</v>
      </c>
      <c r="S128" s="28">
        <v>0.9</v>
      </c>
      <c r="T128" s="28">
        <v>0.6</v>
      </c>
      <c r="U128" s="28">
        <v>1</v>
      </c>
    </row>
    <row r="129" spans="1:21" ht="16.5" customHeight="1">
      <c r="A129" s="7"/>
      <c r="B129" s="7"/>
      <c r="C129" s="7"/>
      <c r="D129" s="7"/>
      <c r="E129" s="7"/>
      <c r="F129" s="7" t="s">
        <v>442</v>
      </c>
      <c r="G129" s="7"/>
      <c r="H129" s="7"/>
      <c r="I129" s="7"/>
      <c r="J129" s="7"/>
      <c r="K129" s="7"/>
      <c r="L129" s="9" t="s">
        <v>183</v>
      </c>
      <c r="M129" s="28">
        <v>7</v>
      </c>
      <c r="N129" s="28">
        <v>6.1</v>
      </c>
      <c r="O129" s="28">
        <v>6.5</v>
      </c>
      <c r="P129" s="28">
        <v>7.3</v>
      </c>
      <c r="Q129" s="28">
        <v>7.6</v>
      </c>
      <c r="R129" s="28">
        <v>8.3000000000000007</v>
      </c>
      <c r="S129" s="28">
        <v>7</v>
      </c>
      <c r="T129" s="28">
        <v>3.6</v>
      </c>
      <c r="U129" s="28">
        <v>6.6</v>
      </c>
    </row>
    <row r="130" spans="1:21" ht="16.5" customHeight="1">
      <c r="A130" s="7"/>
      <c r="B130" s="7"/>
      <c r="C130" s="7"/>
      <c r="D130" s="7" t="s">
        <v>86</v>
      </c>
      <c r="E130" s="7"/>
      <c r="F130" s="7"/>
      <c r="G130" s="7"/>
      <c r="H130" s="7"/>
      <c r="I130" s="7"/>
      <c r="J130" s="7"/>
      <c r="K130" s="7"/>
      <c r="L130" s="9"/>
      <c r="M130" s="10"/>
      <c r="N130" s="10"/>
      <c r="O130" s="10"/>
      <c r="P130" s="10"/>
      <c r="Q130" s="10"/>
      <c r="R130" s="10"/>
      <c r="S130" s="10"/>
      <c r="T130" s="10"/>
      <c r="U130" s="10"/>
    </row>
    <row r="131" spans="1:21" ht="16.5" customHeight="1">
      <c r="A131" s="7"/>
      <c r="B131" s="7"/>
      <c r="C131" s="7"/>
      <c r="D131" s="7"/>
      <c r="E131" s="7" t="s">
        <v>267</v>
      </c>
      <c r="F131" s="7"/>
      <c r="G131" s="7"/>
      <c r="H131" s="7"/>
      <c r="I131" s="7"/>
      <c r="J131" s="7"/>
      <c r="K131" s="7"/>
      <c r="L131" s="9"/>
      <c r="M131" s="10"/>
      <c r="N131" s="10"/>
      <c r="O131" s="10"/>
      <c r="P131" s="10"/>
      <c r="Q131" s="10"/>
      <c r="R131" s="10"/>
      <c r="S131" s="10"/>
      <c r="T131" s="10"/>
      <c r="U131" s="10"/>
    </row>
    <row r="132" spans="1:21" ht="16.5" customHeight="1">
      <c r="A132" s="7"/>
      <c r="B132" s="7"/>
      <c r="C132" s="7"/>
      <c r="D132" s="7"/>
      <c r="E132" s="7"/>
      <c r="F132" s="7" t="s">
        <v>580</v>
      </c>
      <c r="G132" s="7"/>
      <c r="H132" s="7"/>
      <c r="I132" s="7"/>
      <c r="J132" s="7"/>
      <c r="K132" s="7"/>
      <c r="L132" s="9"/>
      <c r="M132" s="10"/>
      <c r="N132" s="10"/>
      <c r="O132" s="10"/>
      <c r="P132" s="10"/>
      <c r="Q132" s="10"/>
      <c r="R132" s="10"/>
      <c r="S132" s="10"/>
      <c r="T132" s="10"/>
      <c r="U132" s="10"/>
    </row>
    <row r="133" spans="1:21" ht="29.45" customHeight="1">
      <c r="A133" s="7"/>
      <c r="B133" s="7"/>
      <c r="C133" s="7"/>
      <c r="D133" s="7"/>
      <c r="E133" s="7"/>
      <c r="F133" s="7"/>
      <c r="G133" s="69" t="s">
        <v>581</v>
      </c>
      <c r="H133" s="69"/>
      <c r="I133" s="69"/>
      <c r="J133" s="69"/>
      <c r="K133" s="69"/>
      <c r="L133" s="9" t="s">
        <v>131</v>
      </c>
      <c r="M133" s="20">
        <v>51188</v>
      </c>
      <c r="N133" s="20">
        <v>35686</v>
      </c>
      <c r="O133" s="20">
        <v>31217</v>
      </c>
      <c r="P133" s="20">
        <v>17512</v>
      </c>
      <c r="Q133" s="20">
        <v>12267</v>
      </c>
      <c r="R133" s="16">
        <v>3227</v>
      </c>
      <c r="S133" s="16">
        <v>3009</v>
      </c>
      <c r="T133" s="16">
        <v>1842</v>
      </c>
      <c r="U133" s="33">
        <v>155948</v>
      </c>
    </row>
    <row r="134" spans="1:21" ht="29.45" customHeight="1">
      <c r="A134" s="7"/>
      <c r="B134" s="7"/>
      <c r="C134" s="7"/>
      <c r="D134" s="7"/>
      <c r="E134" s="7"/>
      <c r="F134" s="7"/>
      <c r="G134" s="69" t="s">
        <v>582</v>
      </c>
      <c r="H134" s="69"/>
      <c r="I134" s="69"/>
      <c r="J134" s="69"/>
      <c r="K134" s="69"/>
      <c r="L134" s="9" t="s">
        <v>131</v>
      </c>
      <c r="M134" s="16">
        <v>5565</v>
      </c>
      <c r="N134" s="16">
        <v>7857</v>
      </c>
      <c r="O134" s="16">
        <v>4154</v>
      </c>
      <c r="P134" s="16">
        <v>2371</v>
      </c>
      <c r="Q134" s="16">
        <v>1473</v>
      </c>
      <c r="R134" s="18">
        <v>516</v>
      </c>
      <c r="S134" s="18">
        <v>308</v>
      </c>
      <c r="T134" s="18">
        <v>184</v>
      </c>
      <c r="U134" s="20">
        <v>22428</v>
      </c>
    </row>
    <row r="135" spans="1:21" ht="29.45" customHeight="1">
      <c r="A135" s="7"/>
      <c r="B135" s="7"/>
      <c r="C135" s="7"/>
      <c r="D135" s="7"/>
      <c r="E135" s="7"/>
      <c r="F135" s="7"/>
      <c r="G135" s="69" t="s">
        <v>583</v>
      </c>
      <c r="H135" s="69"/>
      <c r="I135" s="69"/>
      <c r="J135" s="69"/>
      <c r="K135" s="69"/>
      <c r="L135" s="9" t="s">
        <v>131</v>
      </c>
      <c r="M135" s="20">
        <v>59591</v>
      </c>
      <c r="N135" s="20">
        <v>52678</v>
      </c>
      <c r="O135" s="20">
        <v>43409</v>
      </c>
      <c r="P135" s="20">
        <v>23151</v>
      </c>
      <c r="Q135" s="20">
        <v>15587</v>
      </c>
      <c r="R135" s="16">
        <v>5463</v>
      </c>
      <c r="S135" s="16">
        <v>4001</v>
      </c>
      <c r="T135" s="16">
        <v>2873</v>
      </c>
      <c r="U135" s="33">
        <v>206753</v>
      </c>
    </row>
    <row r="136" spans="1:21" ht="16.5" customHeight="1">
      <c r="A136" s="7"/>
      <c r="B136" s="7"/>
      <c r="C136" s="7"/>
      <c r="D136" s="7"/>
      <c r="E136" s="7"/>
      <c r="F136" s="7"/>
      <c r="G136" s="7" t="s">
        <v>584</v>
      </c>
      <c r="H136" s="7"/>
      <c r="I136" s="7"/>
      <c r="J136" s="7"/>
      <c r="K136" s="7"/>
      <c r="L136" s="9" t="s">
        <v>131</v>
      </c>
      <c r="M136" s="16">
        <v>3717</v>
      </c>
      <c r="N136" s="16">
        <v>4487</v>
      </c>
      <c r="O136" s="16">
        <v>2733</v>
      </c>
      <c r="P136" s="16">
        <v>1368</v>
      </c>
      <c r="Q136" s="16">
        <v>1964</v>
      </c>
      <c r="R136" s="18">
        <v>323</v>
      </c>
      <c r="S136" s="18">
        <v>487</v>
      </c>
      <c r="T136" s="18">
        <v>205</v>
      </c>
      <c r="U136" s="20">
        <v>15284</v>
      </c>
    </row>
    <row r="137" spans="1:21" ht="16.5" customHeight="1">
      <c r="A137" s="7"/>
      <c r="B137" s="7"/>
      <c r="C137" s="7"/>
      <c r="D137" s="7"/>
      <c r="E137" s="7"/>
      <c r="F137" s="7" t="s">
        <v>585</v>
      </c>
      <c r="G137" s="7"/>
      <c r="H137" s="7"/>
      <c r="I137" s="7"/>
      <c r="J137" s="7"/>
      <c r="K137" s="7"/>
      <c r="L137" s="9"/>
      <c r="M137" s="10"/>
      <c r="N137" s="10"/>
      <c r="O137" s="10"/>
      <c r="P137" s="10"/>
      <c r="Q137" s="10"/>
      <c r="R137" s="10"/>
      <c r="S137" s="10"/>
      <c r="T137" s="10"/>
      <c r="U137" s="10"/>
    </row>
    <row r="138" spans="1:21" ht="16.5" customHeight="1">
      <c r="A138" s="7"/>
      <c r="B138" s="7"/>
      <c r="C138" s="7"/>
      <c r="D138" s="7"/>
      <c r="E138" s="7"/>
      <c r="F138" s="7"/>
      <c r="G138" s="7" t="s">
        <v>586</v>
      </c>
      <c r="H138" s="7"/>
      <c r="I138" s="7"/>
      <c r="J138" s="7"/>
      <c r="K138" s="7"/>
      <c r="L138" s="9" t="s">
        <v>131</v>
      </c>
      <c r="M138" s="33">
        <v>122404</v>
      </c>
      <c r="N138" s="20">
        <v>97845</v>
      </c>
      <c r="O138" s="20">
        <v>80607</v>
      </c>
      <c r="P138" s="20">
        <v>44229</v>
      </c>
      <c r="Q138" s="20">
        <v>30276</v>
      </c>
      <c r="R138" s="16">
        <v>9528</v>
      </c>
      <c r="S138" s="16">
        <v>7478</v>
      </c>
      <c r="T138" s="16">
        <v>4876</v>
      </c>
      <c r="U138" s="33">
        <v>397243</v>
      </c>
    </row>
    <row r="139" spans="1:21" ht="16.5" customHeight="1">
      <c r="A139" s="7"/>
      <c r="B139" s="7"/>
      <c r="C139" s="7"/>
      <c r="D139" s="7"/>
      <c r="E139" s="7"/>
      <c r="F139" s="7" t="s">
        <v>587</v>
      </c>
      <c r="G139" s="7"/>
      <c r="H139" s="7"/>
      <c r="I139" s="7"/>
      <c r="J139" s="7"/>
      <c r="K139" s="7"/>
      <c r="L139" s="9"/>
      <c r="M139" s="10"/>
      <c r="N139" s="10"/>
      <c r="O139" s="10"/>
      <c r="P139" s="10"/>
      <c r="Q139" s="10"/>
      <c r="R139" s="10"/>
      <c r="S139" s="10"/>
      <c r="T139" s="10"/>
      <c r="U139" s="10"/>
    </row>
    <row r="140" spans="1:21" ht="16.5" customHeight="1">
      <c r="A140" s="7"/>
      <c r="B140" s="7"/>
      <c r="C140" s="7"/>
      <c r="D140" s="7"/>
      <c r="E140" s="7"/>
      <c r="F140" s="7"/>
      <c r="G140" s="7" t="s">
        <v>588</v>
      </c>
      <c r="H140" s="7"/>
      <c r="I140" s="7"/>
      <c r="J140" s="7"/>
      <c r="K140" s="7"/>
      <c r="L140" s="9" t="s">
        <v>131</v>
      </c>
      <c r="M140" s="20">
        <v>15038</v>
      </c>
      <c r="N140" s="20">
        <v>14612</v>
      </c>
      <c r="O140" s="20">
        <v>10321</v>
      </c>
      <c r="P140" s="16">
        <v>5720</v>
      </c>
      <c r="Q140" s="16">
        <v>4527</v>
      </c>
      <c r="R140" s="16">
        <v>1395</v>
      </c>
      <c r="S140" s="16">
        <v>1053</v>
      </c>
      <c r="T140" s="18">
        <v>571</v>
      </c>
      <c r="U140" s="20">
        <v>53237</v>
      </c>
    </row>
    <row r="141" spans="1:21" ht="29.45" customHeight="1">
      <c r="A141" s="7"/>
      <c r="B141" s="7"/>
      <c r="C141" s="7"/>
      <c r="D141" s="7"/>
      <c r="E141" s="7"/>
      <c r="F141" s="7"/>
      <c r="G141" s="69" t="s">
        <v>589</v>
      </c>
      <c r="H141" s="69"/>
      <c r="I141" s="69"/>
      <c r="J141" s="69"/>
      <c r="K141" s="69"/>
      <c r="L141" s="9" t="s">
        <v>131</v>
      </c>
      <c r="M141" s="16">
        <v>8912</v>
      </c>
      <c r="N141" s="16">
        <v>6895</v>
      </c>
      <c r="O141" s="16">
        <v>5724</v>
      </c>
      <c r="P141" s="16">
        <v>3478</v>
      </c>
      <c r="Q141" s="16">
        <v>1837</v>
      </c>
      <c r="R141" s="18">
        <v>576</v>
      </c>
      <c r="S141" s="18">
        <v>501</v>
      </c>
      <c r="T141" s="18">
        <v>372</v>
      </c>
      <c r="U141" s="20">
        <v>28295</v>
      </c>
    </row>
    <row r="142" spans="1:21" ht="16.5" customHeight="1">
      <c r="A142" s="7"/>
      <c r="B142" s="7"/>
      <c r="C142" s="7"/>
      <c r="D142" s="7"/>
      <c r="E142" s="7"/>
      <c r="F142" s="7"/>
      <c r="G142" s="7" t="s">
        <v>590</v>
      </c>
      <c r="H142" s="7"/>
      <c r="I142" s="7"/>
      <c r="J142" s="7"/>
      <c r="K142" s="7"/>
      <c r="L142" s="9" t="s">
        <v>131</v>
      </c>
      <c r="M142" s="16">
        <v>7924</v>
      </c>
      <c r="N142" s="16">
        <v>4972</v>
      </c>
      <c r="O142" s="16">
        <v>5383</v>
      </c>
      <c r="P142" s="16">
        <v>2384</v>
      </c>
      <c r="Q142" s="16">
        <v>1539</v>
      </c>
      <c r="R142" s="18">
        <v>647</v>
      </c>
      <c r="S142" s="18">
        <v>401</v>
      </c>
      <c r="T142" s="18">
        <v>452</v>
      </c>
      <c r="U142" s="20">
        <v>23702</v>
      </c>
    </row>
    <row r="143" spans="1:21" ht="16.5" customHeight="1">
      <c r="A143" s="7"/>
      <c r="B143" s="7"/>
      <c r="C143" s="7"/>
      <c r="D143" s="7"/>
      <c r="E143" s="7"/>
      <c r="F143" s="7"/>
      <c r="G143" s="7" t="s">
        <v>591</v>
      </c>
      <c r="H143" s="7"/>
      <c r="I143" s="7"/>
      <c r="J143" s="7"/>
      <c r="K143" s="7"/>
      <c r="L143" s="9" t="s">
        <v>131</v>
      </c>
      <c r="M143" s="20">
        <v>23349</v>
      </c>
      <c r="N143" s="20">
        <v>18991</v>
      </c>
      <c r="O143" s="20">
        <v>16764</v>
      </c>
      <c r="P143" s="16">
        <v>8214</v>
      </c>
      <c r="Q143" s="16">
        <v>5518</v>
      </c>
      <c r="R143" s="16">
        <v>1733</v>
      </c>
      <c r="S143" s="16">
        <v>1751</v>
      </c>
      <c r="T143" s="16">
        <v>1255</v>
      </c>
      <c r="U143" s="20">
        <v>77575</v>
      </c>
    </row>
    <row r="144" spans="1:21" ht="29.45" customHeight="1">
      <c r="A144" s="7"/>
      <c r="B144" s="7"/>
      <c r="C144" s="7"/>
      <c r="D144" s="7"/>
      <c r="E144" s="7"/>
      <c r="F144" s="7"/>
      <c r="G144" s="69" t="s">
        <v>592</v>
      </c>
      <c r="H144" s="69"/>
      <c r="I144" s="69"/>
      <c r="J144" s="69"/>
      <c r="K144" s="69"/>
      <c r="L144" s="9" t="s">
        <v>131</v>
      </c>
      <c r="M144" s="20">
        <v>15454</v>
      </c>
      <c r="N144" s="20">
        <v>19101</v>
      </c>
      <c r="O144" s="20">
        <v>12451</v>
      </c>
      <c r="P144" s="16">
        <v>6155</v>
      </c>
      <c r="Q144" s="16">
        <v>4133</v>
      </c>
      <c r="R144" s="16">
        <v>1488</v>
      </c>
      <c r="S144" s="18">
        <v>940</v>
      </c>
      <c r="T144" s="18">
        <v>766</v>
      </c>
      <c r="U144" s="20">
        <v>60488</v>
      </c>
    </row>
    <row r="145" spans="1:21" ht="16.5" customHeight="1">
      <c r="A145" s="7"/>
      <c r="B145" s="7"/>
      <c r="C145" s="7"/>
      <c r="D145" s="7"/>
      <c r="E145" s="7"/>
      <c r="F145" s="7" t="s">
        <v>442</v>
      </c>
      <c r="G145" s="7"/>
      <c r="H145" s="7"/>
      <c r="I145" s="7"/>
      <c r="J145" s="7"/>
      <c r="K145" s="7"/>
      <c r="L145" s="9" t="s">
        <v>131</v>
      </c>
      <c r="M145" s="33">
        <v>125741</v>
      </c>
      <c r="N145" s="33">
        <v>102841</v>
      </c>
      <c r="O145" s="20">
        <v>83134</v>
      </c>
      <c r="P145" s="20">
        <v>45488</v>
      </c>
      <c r="Q145" s="20">
        <v>32225</v>
      </c>
      <c r="R145" s="16">
        <v>9771</v>
      </c>
      <c r="S145" s="16">
        <v>7879</v>
      </c>
      <c r="T145" s="16">
        <v>5058</v>
      </c>
      <c r="U145" s="33">
        <v>412137</v>
      </c>
    </row>
    <row r="146" spans="1:21" ht="16.5" customHeight="1">
      <c r="A146" s="7"/>
      <c r="B146" s="7"/>
      <c r="C146" s="7"/>
      <c r="D146" s="7"/>
      <c r="E146" s="7" t="s">
        <v>593</v>
      </c>
      <c r="F146" s="7"/>
      <c r="G146" s="7"/>
      <c r="H146" s="7"/>
      <c r="I146" s="7"/>
      <c r="J146" s="7"/>
      <c r="K146" s="7"/>
      <c r="L146" s="9"/>
      <c r="M146" s="10"/>
      <c r="N146" s="10"/>
      <c r="O146" s="10"/>
      <c r="P146" s="10"/>
      <c r="Q146" s="10"/>
      <c r="R146" s="10"/>
      <c r="S146" s="10"/>
      <c r="T146" s="10"/>
      <c r="U146" s="10"/>
    </row>
    <row r="147" spans="1:21" ht="16.5" customHeight="1">
      <c r="A147" s="7"/>
      <c r="B147" s="7"/>
      <c r="C147" s="7"/>
      <c r="D147" s="7"/>
      <c r="E147" s="7"/>
      <c r="F147" s="7" t="s">
        <v>580</v>
      </c>
      <c r="G147" s="7"/>
      <c r="H147" s="7"/>
      <c r="I147" s="7"/>
      <c r="J147" s="7"/>
      <c r="K147" s="7"/>
      <c r="L147" s="9"/>
      <c r="M147" s="10"/>
      <c r="N147" s="10"/>
      <c r="O147" s="10"/>
      <c r="P147" s="10"/>
      <c r="Q147" s="10"/>
      <c r="R147" s="10"/>
      <c r="S147" s="10"/>
      <c r="T147" s="10"/>
      <c r="U147" s="10"/>
    </row>
    <row r="148" spans="1:21" ht="29.45" customHeight="1">
      <c r="A148" s="7"/>
      <c r="B148" s="7"/>
      <c r="C148" s="7"/>
      <c r="D148" s="7"/>
      <c r="E148" s="7"/>
      <c r="F148" s="7"/>
      <c r="G148" s="69" t="s">
        <v>581</v>
      </c>
      <c r="H148" s="69"/>
      <c r="I148" s="69"/>
      <c r="J148" s="69"/>
      <c r="K148" s="69"/>
      <c r="L148" s="9" t="s">
        <v>183</v>
      </c>
      <c r="M148" s="28">
        <v>2.8</v>
      </c>
      <c r="N148" s="28">
        <v>2.1</v>
      </c>
      <c r="O148" s="28">
        <v>2.4</v>
      </c>
      <c r="P148" s="28">
        <v>2.8</v>
      </c>
      <c r="Q148" s="28">
        <v>2.8</v>
      </c>
      <c r="R148" s="28">
        <v>2.6</v>
      </c>
      <c r="S148" s="28">
        <v>2.8</v>
      </c>
      <c r="T148" s="28">
        <v>1.2</v>
      </c>
      <c r="U148" s="28">
        <v>2.5</v>
      </c>
    </row>
    <row r="149" spans="1:21" ht="29.45" customHeight="1">
      <c r="A149" s="7"/>
      <c r="B149" s="7"/>
      <c r="C149" s="7"/>
      <c r="D149" s="7"/>
      <c r="E149" s="7"/>
      <c r="F149" s="7"/>
      <c r="G149" s="69" t="s">
        <v>582</v>
      </c>
      <c r="H149" s="69"/>
      <c r="I149" s="69"/>
      <c r="J149" s="69"/>
      <c r="K149" s="69"/>
      <c r="L149" s="9" t="s">
        <v>183</v>
      </c>
      <c r="M149" s="28">
        <v>0.3</v>
      </c>
      <c r="N149" s="28">
        <v>0.5</v>
      </c>
      <c r="O149" s="28">
        <v>0.3</v>
      </c>
      <c r="P149" s="28">
        <v>0.4</v>
      </c>
      <c r="Q149" s="28">
        <v>0.3</v>
      </c>
      <c r="R149" s="28">
        <v>0.4</v>
      </c>
      <c r="S149" s="28">
        <v>0.3</v>
      </c>
      <c r="T149" s="28">
        <v>0.1</v>
      </c>
      <c r="U149" s="28">
        <v>0.4</v>
      </c>
    </row>
    <row r="150" spans="1:21" ht="29.45" customHeight="1">
      <c r="A150" s="7"/>
      <c r="B150" s="7"/>
      <c r="C150" s="7"/>
      <c r="D150" s="7"/>
      <c r="E150" s="7"/>
      <c r="F150" s="7"/>
      <c r="G150" s="69" t="s">
        <v>583</v>
      </c>
      <c r="H150" s="69"/>
      <c r="I150" s="69"/>
      <c r="J150" s="69"/>
      <c r="K150" s="69"/>
      <c r="L150" s="9" t="s">
        <v>183</v>
      </c>
      <c r="M150" s="28">
        <v>3.2</v>
      </c>
      <c r="N150" s="28">
        <v>3.2</v>
      </c>
      <c r="O150" s="28">
        <v>3.4</v>
      </c>
      <c r="P150" s="28">
        <v>3.7</v>
      </c>
      <c r="Q150" s="28">
        <v>3.6</v>
      </c>
      <c r="R150" s="28">
        <v>4.5</v>
      </c>
      <c r="S150" s="28">
        <v>3.7</v>
      </c>
      <c r="T150" s="28">
        <v>1.9</v>
      </c>
      <c r="U150" s="28">
        <v>3.3</v>
      </c>
    </row>
    <row r="151" spans="1:21" ht="16.5" customHeight="1">
      <c r="A151" s="7"/>
      <c r="B151" s="7"/>
      <c r="C151" s="7"/>
      <c r="D151" s="7"/>
      <c r="E151" s="7"/>
      <c r="F151" s="7"/>
      <c r="G151" s="7" t="s">
        <v>584</v>
      </c>
      <c r="H151" s="7"/>
      <c r="I151" s="7"/>
      <c r="J151" s="7"/>
      <c r="K151" s="7"/>
      <c r="L151" s="9" t="s">
        <v>183</v>
      </c>
      <c r="M151" s="28">
        <v>0.2</v>
      </c>
      <c r="N151" s="28">
        <v>0.3</v>
      </c>
      <c r="O151" s="28">
        <v>0.2</v>
      </c>
      <c r="P151" s="28">
        <v>0.2</v>
      </c>
      <c r="Q151" s="28">
        <v>0.4</v>
      </c>
      <c r="R151" s="28">
        <v>0.3</v>
      </c>
      <c r="S151" s="28">
        <v>0.5</v>
      </c>
      <c r="T151" s="28">
        <v>0.1</v>
      </c>
      <c r="U151" s="28">
        <v>0.2</v>
      </c>
    </row>
    <row r="152" spans="1:21" ht="16.5" customHeight="1">
      <c r="A152" s="7"/>
      <c r="B152" s="7"/>
      <c r="C152" s="7"/>
      <c r="D152" s="7"/>
      <c r="E152" s="7"/>
      <c r="F152" s="7" t="s">
        <v>585</v>
      </c>
      <c r="G152" s="7"/>
      <c r="H152" s="7"/>
      <c r="I152" s="7"/>
      <c r="J152" s="7"/>
      <c r="K152" s="7"/>
      <c r="L152" s="9"/>
      <c r="M152" s="10"/>
      <c r="N152" s="10"/>
      <c r="O152" s="10"/>
      <c r="P152" s="10"/>
      <c r="Q152" s="10"/>
      <c r="R152" s="10"/>
      <c r="S152" s="10"/>
      <c r="T152" s="10"/>
      <c r="U152" s="10"/>
    </row>
    <row r="153" spans="1:21" ht="16.5" customHeight="1">
      <c r="A153" s="7"/>
      <c r="B153" s="7"/>
      <c r="C153" s="7"/>
      <c r="D153" s="7"/>
      <c r="E153" s="7"/>
      <c r="F153" s="7"/>
      <c r="G153" s="7" t="s">
        <v>586</v>
      </c>
      <c r="H153" s="7"/>
      <c r="I153" s="7"/>
      <c r="J153" s="7"/>
      <c r="K153" s="7"/>
      <c r="L153" s="9" t="s">
        <v>183</v>
      </c>
      <c r="M153" s="28">
        <v>6.6</v>
      </c>
      <c r="N153" s="28">
        <v>5.9</v>
      </c>
      <c r="O153" s="28">
        <v>6.2</v>
      </c>
      <c r="P153" s="28">
        <v>7</v>
      </c>
      <c r="Q153" s="28">
        <v>6.9</v>
      </c>
      <c r="R153" s="28">
        <v>7.8</v>
      </c>
      <c r="S153" s="28">
        <v>6.9</v>
      </c>
      <c r="T153" s="28">
        <v>3.3</v>
      </c>
      <c r="U153" s="28">
        <v>6.3</v>
      </c>
    </row>
    <row r="154" spans="1:21" ht="16.5" customHeight="1">
      <c r="A154" s="7"/>
      <c r="B154" s="7"/>
      <c r="C154" s="7"/>
      <c r="D154" s="7"/>
      <c r="E154" s="7"/>
      <c r="F154" s="7" t="s">
        <v>587</v>
      </c>
      <c r="G154" s="7"/>
      <c r="H154" s="7"/>
      <c r="I154" s="7"/>
      <c r="J154" s="7"/>
      <c r="K154" s="7"/>
      <c r="L154" s="9"/>
      <c r="M154" s="10"/>
      <c r="N154" s="10"/>
      <c r="O154" s="10"/>
      <c r="P154" s="10"/>
      <c r="Q154" s="10"/>
      <c r="R154" s="10"/>
      <c r="S154" s="10"/>
      <c r="T154" s="10"/>
      <c r="U154" s="10"/>
    </row>
    <row r="155" spans="1:21" ht="16.5" customHeight="1">
      <c r="A155" s="7"/>
      <c r="B155" s="7"/>
      <c r="C155" s="7"/>
      <c r="D155" s="7"/>
      <c r="E155" s="7"/>
      <c r="F155" s="7"/>
      <c r="G155" s="7" t="s">
        <v>588</v>
      </c>
      <c r="H155" s="7"/>
      <c r="I155" s="7"/>
      <c r="J155" s="7"/>
      <c r="K155" s="7"/>
      <c r="L155" s="9" t="s">
        <v>183</v>
      </c>
      <c r="M155" s="28">
        <v>0.8</v>
      </c>
      <c r="N155" s="28">
        <v>0.9</v>
      </c>
      <c r="O155" s="28">
        <v>0.8</v>
      </c>
      <c r="P155" s="28">
        <v>0.9</v>
      </c>
      <c r="Q155" s="28">
        <v>1</v>
      </c>
      <c r="R155" s="28">
        <v>1.1000000000000001</v>
      </c>
      <c r="S155" s="28">
        <v>1</v>
      </c>
      <c r="T155" s="28">
        <v>0.4</v>
      </c>
      <c r="U155" s="28">
        <v>0.8</v>
      </c>
    </row>
    <row r="156" spans="1:21" ht="29.45" customHeight="1">
      <c r="A156" s="7"/>
      <c r="B156" s="7"/>
      <c r="C156" s="7"/>
      <c r="D156" s="7"/>
      <c r="E156" s="7"/>
      <c r="F156" s="7"/>
      <c r="G156" s="69" t="s">
        <v>589</v>
      </c>
      <c r="H156" s="69"/>
      <c r="I156" s="69"/>
      <c r="J156" s="69"/>
      <c r="K156" s="69"/>
      <c r="L156" s="9" t="s">
        <v>183</v>
      </c>
      <c r="M156" s="28">
        <v>0.5</v>
      </c>
      <c r="N156" s="28">
        <v>0.4</v>
      </c>
      <c r="O156" s="28">
        <v>0.4</v>
      </c>
      <c r="P156" s="28">
        <v>0.6</v>
      </c>
      <c r="Q156" s="28">
        <v>0.4</v>
      </c>
      <c r="R156" s="28">
        <v>0.5</v>
      </c>
      <c r="S156" s="28">
        <v>0.5</v>
      </c>
      <c r="T156" s="28">
        <v>0.3</v>
      </c>
      <c r="U156" s="28">
        <v>0.5</v>
      </c>
    </row>
    <row r="157" spans="1:21" ht="16.5" customHeight="1">
      <c r="A157" s="7"/>
      <c r="B157" s="7"/>
      <c r="C157" s="7"/>
      <c r="D157" s="7"/>
      <c r="E157" s="7"/>
      <c r="F157" s="7"/>
      <c r="G157" s="7" t="s">
        <v>590</v>
      </c>
      <c r="H157" s="7"/>
      <c r="I157" s="7"/>
      <c r="J157" s="7"/>
      <c r="K157" s="7"/>
      <c r="L157" s="9" t="s">
        <v>183</v>
      </c>
      <c r="M157" s="28">
        <v>0.4</v>
      </c>
      <c r="N157" s="28">
        <v>0.3</v>
      </c>
      <c r="O157" s="28">
        <v>0.4</v>
      </c>
      <c r="P157" s="28">
        <v>0.4</v>
      </c>
      <c r="Q157" s="28">
        <v>0.4</v>
      </c>
      <c r="R157" s="28">
        <v>0.5</v>
      </c>
      <c r="S157" s="28">
        <v>0.4</v>
      </c>
      <c r="T157" s="28">
        <v>0.3</v>
      </c>
      <c r="U157" s="28">
        <v>0.4</v>
      </c>
    </row>
    <row r="158" spans="1:21" ht="16.5" customHeight="1">
      <c r="A158" s="7"/>
      <c r="B158" s="7"/>
      <c r="C158" s="7"/>
      <c r="D158" s="7"/>
      <c r="E158" s="7"/>
      <c r="F158" s="7"/>
      <c r="G158" s="7" t="s">
        <v>591</v>
      </c>
      <c r="H158" s="7"/>
      <c r="I158" s="7"/>
      <c r="J158" s="7"/>
      <c r="K158" s="7"/>
      <c r="L158" s="9" t="s">
        <v>183</v>
      </c>
      <c r="M158" s="28">
        <v>1.3</v>
      </c>
      <c r="N158" s="28">
        <v>1.1000000000000001</v>
      </c>
      <c r="O158" s="28">
        <v>1.3</v>
      </c>
      <c r="P158" s="28">
        <v>1.3</v>
      </c>
      <c r="Q158" s="28">
        <v>1.3</v>
      </c>
      <c r="R158" s="28">
        <v>1.4</v>
      </c>
      <c r="S158" s="28">
        <v>1.6</v>
      </c>
      <c r="T158" s="28">
        <v>0.8</v>
      </c>
      <c r="U158" s="28">
        <v>1.2</v>
      </c>
    </row>
    <row r="159" spans="1:21" ht="29.45" customHeight="1">
      <c r="A159" s="7"/>
      <c r="B159" s="7"/>
      <c r="C159" s="7"/>
      <c r="D159" s="7"/>
      <c r="E159" s="7"/>
      <c r="F159" s="7"/>
      <c r="G159" s="69" t="s">
        <v>592</v>
      </c>
      <c r="H159" s="69"/>
      <c r="I159" s="69"/>
      <c r="J159" s="69"/>
      <c r="K159" s="69"/>
      <c r="L159" s="9" t="s">
        <v>183</v>
      </c>
      <c r="M159" s="28">
        <v>0.8</v>
      </c>
      <c r="N159" s="28">
        <v>1.1000000000000001</v>
      </c>
      <c r="O159" s="28">
        <v>1</v>
      </c>
      <c r="P159" s="28">
        <v>1</v>
      </c>
      <c r="Q159" s="28">
        <v>0.9</v>
      </c>
      <c r="R159" s="28">
        <v>1.2</v>
      </c>
      <c r="S159" s="28">
        <v>0.9</v>
      </c>
      <c r="T159" s="28">
        <v>0.5</v>
      </c>
      <c r="U159" s="28">
        <v>1</v>
      </c>
    </row>
    <row r="160" spans="1:21" ht="16.5" customHeight="1">
      <c r="A160" s="14"/>
      <c r="B160" s="14"/>
      <c r="C160" s="14"/>
      <c r="D160" s="14"/>
      <c r="E160" s="14"/>
      <c r="F160" s="14" t="s">
        <v>442</v>
      </c>
      <c r="G160" s="14"/>
      <c r="H160" s="14"/>
      <c r="I160" s="14"/>
      <c r="J160" s="14"/>
      <c r="K160" s="14"/>
      <c r="L160" s="15" t="s">
        <v>183</v>
      </c>
      <c r="M160" s="32">
        <v>6.8</v>
      </c>
      <c r="N160" s="32">
        <v>6.2</v>
      </c>
      <c r="O160" s="32">
        <v>6.4</v>
      </c>
      <c r="P160" s="32">
        <v>7.2</v>
      </c>
      <c r="Q160" s="32">
        <v>7.3</v>
      </c>
      <c r="R160" s="32">
        <v>8</v>
      </c>
      <c r="S160" s="32">
        <v>7.3</v>
      </c>
      <c r="T160" s="32">
        <v>3.4</v>
      </c>
      <c r="U160" s="32">
        <v>6.6</v>
      </c>
    </row>
    <row r="161" spans="1:21" ht="4.5" customHeight="1">
      <c r="A161" s="22"/>
      <c r="B161" s="22"/>
      <c r="C161" s="2"/>
      <c r="D161" s="2"/>
      <c r="E161" s="2"/>
      <c r="F161" s="2"/>
      <c r="G161" s="2"/>
      <c r="H161" s="2"/>
      <c r="I161" s="2"/>
      <c r="J161" s="2"/>
      <c r="K161" s="2"/>
      <c r="L161" s="2"/>
      <c r="M161" s="2"/>
      <c r="N161" s="2"/>
      <c r="O161" s="2"/>
      <c r="P161" s="2"/>
      <c r="Q161" s="2"/>
      <c r="R161" s="2"/>
      <c r="S161" s="2"/>
      <c r="T161" s="2"/>
      <c r="U161" s="2"/>
    </row>
    <row r="162" spans="1:21" ht="16.5" customHeight="1">
      <c r="A162" s="22"/>
      <c r="B162" s="22"/>
      <c r="C162" s="62" t="s">
        <v>198</v>
      </c>
      <c r="D162" s="62"/>
      <c r="E162" s="62"/>
      <c r="F162" s="62"/>
      <c r="G162" s="62"/>
      <c r="H162" s="62"/>
      <c r="I162" s="62"/>
      <c r="J162" s="62"/>
      <c r="K162" s="62"/>
      <c r="L162" s="62"/>
      <c r="M162" s="62"/>
      <c r="N162" s="62"/>
      <c r="O162" s="62"/>
      <c r="P162" s="62"/>
      <c r="Q162" s="62"/>
      <c r="R162" s="62"/>
      <c r="S162" s="62"/>
      <c r="T162" s="62"/>
      <c r="U162" s="62"/>
    </row>
    <row r="163" spans="1:21" ht="4.5" customHeight="1">
      <c r="A163" s="22"/>
      <c r="B163" s="22"/>
      <c r="C163" s="2"/>
      <c r="D163" s="2"/>
      <c r="E163" s="2"/>
      <c r="F163" s="2"/>
      <c r="G163" s="2"/>
      <c r="H163" s="2"/>
      <c r="I163" s="2"/>
      <c r="J163" s="2"/>
      <c r="K163" s="2"/>
      <c r="L163" s="2"/>
      <c r="M163" s="2"/>
      <c r="N163" s="2"/>
      <c r="O163" s="2"/>
      <c r="P163" s="2"/>
      <c r="Q163" s="2"/>
      <c r="R163" s="2"/>
      <c r="S163" s="2"/>
      <c r="T163" s="2"/>
      <c r="U163" s="2"/>
    </row>
    <row r="164" spans="1:21" ht="16.5" customHeight="1">
      <c r="A164" s="46"/>
      <c r="B164" s="46"/>
      <c r="C164" s="62" t="s">
        <v>595</v>
      </c>
      <c r="D164" s="62"/>
      <c r="E164" s="62"/>
      <c r="F164" s="62"/>
      <c r="G164" s="62"/>
      <c r="H164" s="62"/>
      <c r="I164" s="62"/>
      <c r="J164" s="62"/>
      <c r="K164" s="62"/>
      <c r="L164" s="62"/>
      <c r="M164" s="62"/>
      <c r="N164" s="62"/>
      <c r="O164" s="62"/>
      <c r="P164" s="62"/>
      <c r="Q164" s="62"/>
      <c r="R164" s="62"/>
      <c r="S164" s="62"/>
      <c r="T164" s="62"/>
      <c r="U164" s="62"/>
    </row>
    <row r="165" spans="1:21" ht="16.5" customHeight="1">
      <c r="A165" s="46"/>
      <c r="B165" s="46"/>
      <c r="C165" s="62" t="s">
        <v>335</v>
      </c>
      <c r="D165" s="62"/>
      <c r="E165" s="62"/>
      <c r="F165" s="62"/>
      <c r="G165" s="62"/>
      <c r="H165" s="62"/>
      <c r="I165" s="62"/>
      <c r="J165" s="62"/>
      <c r="K165" s="62"/>
      <c r="L165" s="62"/>
      <c r="M165" s="62"/>
      <c r="N165" s="62"/>
      <c r="O165" s="62"/>
      <c r="P165" s="62"/>
      <c r="Q165" s="62"/>
      <c r="R165" s="62"/>
      <c r="S165" s="62"/>
      <c r="T165" s="62"/>
      <c r="U165" s="62"/>
    </row>
    <row r="166" spans="1:21" ht="4.5" customHeight="1">
      <c r="A166" s="22"/>
      <c r="B166" s="22"/>
      <c r="C166" s="2"/>
      <c r="D166" s="2"/>
      <c r="E166" s="2"/>
      <c r="F166" s="2"/>
      <c r="G166" s="2"/>
      <c r="H166" s="2"/>
      <c r="I166" s="2"/>
      <c r="J166" s="2"/>
      <c r="K166" s="2"/>
      <c r="L166" s="2"/>
      <c r="M166" s="2"/>
      <c r="N166" s="2"/>
      <c r="O166" s="2"/>
      <c r="P166" s="2"/>
      <c r="Q166" s="2"/>
      <c r="R166" s="2"/>
      <c r="S166" s="2"/>
      <c r="T166" s="2"/>
      <c r="U166" s="2"/>
    </row>
    <row r="167" spans="1:21" ht="16.5" customHeight="1">
      <c r="A167" s="22" t="s">
        <v>93</v>
      </c>
      <c r="B167" s="22"/>
      <c r="C167" s="62" t="s">
        <v>596</v>
      </c>
      <c r="D167" s="62"/>
      <c r="E167" s="62"/>
      <c r="F167" s="62"/>
      <c r="G167" s="62"/>
      <c r="H167" s="62"/>
      <c r="I167" s="62"/>
      <c r="J167" s="62"/>
      <c r="K167" s="62"/>
      <c r="L167" s="62"/>
      <c r="M167" s="62"/>
      <c r="N167" s="62"/>
      <c r="O167" s="62"/>
      <c r="P167" s="62"/>
      <c r="Q167" s="62"/>
      <c r="R167" s="62"/>
      <c r="S167" s="62"/>
      <c r="T167" s="62"/>
      <c r="U167" s="62"/>
    </row>
    <row r="168" spans="1:21" ht="29.45" customHeight="1">
      <c r="A168" s="22" t="s">
        <v>95</v>
      </c>
      <c r="B168" s="22"/>
      <c r="C168" s="62" t="s">
        <v>597</v>
      </c>
      <c r="D168" s="62"/>
      <c r="E168" s="62"/>
      <c r="F168" s="62"/>
      <c r="G168" s="62"/>
      <c r="H168" s="62"/>
      <c r="I168" s="62"/>
      <c r="J168" s="62"/>
      <c r="K168" s="62"/>
      <c r="L168" s="62"/>
      <c r="M168" s="62"/>
      <c r="N168" s="62"/>
      <c r="O168" s="62"/>
      <c r="P168" s="62"/>
      <c r="Q168" s="62"/>
      <c r="R168" s="62"/>
      <c r="S168" s="62"/>
      <c r="T168" s="62"/>
      <c r="U168" s="62"/>
    </row>
    <row r="169" spans="1:21" ht="29.45" customHeight="1">
      <c r="A169" s="22" t="s">
        <v>97</v>
      </c>
      <c r="B169" s="22"/>
      <c r="C169" s="62" t="s">
        <v>598</v>
      </c>
      <c r="D169" s="62"/>
      <c r="E169" s="62"/>
      <c r="F169" s="62"/>
      <c r="G169" s="62"/>
      <c r="H169" s="62"/>
      <c r="I169" s="62"/>
      <c r="J169" s="62"/>
      <c r="K169" s="62"/>
      <c r="L169" s="62"/>
      <c r="M169" s="62"/>
      <c r="N169" s="62"/>
      <c r="O169" s="62"/>
      <c r="P169" s="62"/>
      <c r="Q169" s="62"/>
      <c r="R169" s="62"/>
      <c r="S169" s="62"/>
      <c r="T169" s="62"/>
      <c r="U169" s="62"/>
    </row>
    <row r="170" spans="1:21" ht="29.45" customHeight="1">
      <c r="A170" s="22" t="s">
        <v>99</v>
      </c>
      <c r="B170" s="22"/>
      <c r="C170" s="62" t="s">
        <v>599</v>
      </c>
      <c r="D170" s="62"/>
      <c r="E170" s="62"/>
      <c r="F170" s="62"/>
      <c r="G170" s="62"/>
      <c r="H170" s="62"/>
      <c r="I170" s="62"/>
      <c r="J170" s="62"/>
      <c r="K170" s="62"/>
      <c r="L170" s="62"/>
      <c r="M170" s="62"/>
      <c r="N170" s="62"/>
      <c r="O170" s="62"/>
      <c r="P170" s="62"/>
      <c r="Q170" s="62"/>
      <c r="R170" s="62"/>
      <c r="S170" s="62"/>
      <c r="T170" s="62"/>
      <c r="U170" s="62"/>
    </row>
    <row r="171" spans="1:21" ht="55.15" customHeight="1">
      <c r="A171" s="22" t="s">
        <v>101</v>
      </c>
      <c r="B171" s="22"/>
      <c r="C171" s="62" t="s">
        <v>600</v>
      </c>
      <c r="D171" s="62"/>
      <c r="E171" s="62"/>
      <c r="F171" s="62"/>
      <c r="G171" s="62"/>
      <c r="H171" s="62"/>
      <c r="I171" s="62"/>
      <c r="J171" s="62"/>
      <c r="K171" s="62"/>
      <c r="L171" s="62"/>
      <c r="M171" s="62"/>
      <c r="N171" s="62"/>
      <c r="O171" s="62"/>
      <c r="P171" s="62"/>
      <c r="Q171" s="62"/>
      <c r="R171" s="62"/>
      <c r="S171" s="62"/>
      <c r="T171" s="62"/>
      <c r="U171" s="62"/>
    </row>
    <row r="172" spans="1:21" ht="29.45" customHeight="1">
      <c r="A172" s="22" t="s">
        <v>103</v>
      </c>
      <c r="B172" s="22"/>
      <c r="C172" s="62" t="s">
        <v>601</v>
      </c>
      <c r="D172" s="62"/>
      <c r="E172" s="62"/>
      <c r="F172" s="62"/>
      <c r="G172" s="62"/>
      <c r="H172" s="62"/>
      <c r="I172" s="62"/>
      <c r="J172" s="62"/>
      <c r="K172" s="62"/>
      <c r="L172" s="62"/>
      <c r="M172" s="62"/>
      <c r="N172" s="62"/>
      <c r="O172" s="62"/>
      <c r="P172" s="62"/>
      <c r="Q172" s="62"/>
      <c r="R172" s="62"/>
      <c r="S172" s="62"/>
      <c r="T172" s="62"/>
      <c r="U172" s="62"/>
    </row>
    <row r="173" spans="1:21" ht="16.5" customHeight="1">
      <c r="A173" s="22" t="s">
        <v>105</v>
      </c>
      <c r="B173" s="22"/>
      <c r="C173" s="62" t="s">
        <v>602</v>
      </c>
      <c r="D173" s="62"/>
      <c r="E173" s="62"/>
      <c r="F173" s="62"/>
      <c r="G173" s="62"/>
      <c r="H173" s="62"/>
      <c r="I173" s="62"/>
      <c r="J173" s="62"/>
      <c r="K173" s="62"/>
      <c r="L173" s="62"/>
      <c r="M173" s="62"/>
      <c r="N173" s="62"/>
      <c r="O173" s="62"/>
      <c r="P173" s="62"/>
      <c r="Q173" s="62"/>
      <c r="R173" s="62"/>
      <c r="S173" s="62"/>
      <c r="T173" s="62"/>
      <c r="U173" s="62"/>
    </row>
    <row r="174" spans="1:21" ht="4.5" customHeight="1"/>
    <row r="175" spans="1:21" ht="16.5" customHeight="1">
      <c r="A175" s="23" t="s">
        <v>109</v>
      </c>
      <c r="B175" s="22"/>
      <c r="C175" s="22"/>
      <c r="D175" s="22"/>
      <c r="E175" s="62" t="s">
        <v>239</v>
      </c>
      <c r="F175" s="62"/>
      <c r="G175" s="62"/>
      <c r="H175" s="62"/>
      <c r="I175" s="62"/>
      <c r="J175" s="62"/>
      <c r="K175" s="62"/>
      <c r="L175" s="62"/>
      <c r="M175" s="62"/>
      <c r="N175" s="62"/>
      <c r="O175" s="62"/>
      <c r="P175" s="62"/>
      <c r="Q175" s="62"/>
      <c r="R175" s="62"/>
      <c r="S175" s="62"/>
      <c r="T175" s="62"/>
      <c r="U175" s="62"/>
    </row>
  </sheetData>
  <mergeCells count="62">
    <mergeCell ref="G9:K9"/>
    <mergeCell ref="G10:K10"/>
    <mergeCell ref="G11:K11"/>
    <mergeCell ref="G17:K17"/>
    <mergeCell ref="G20:K20"/>
    <mergeCell ref="G24:K24"/>
    <mergeCell ref="G25:K25"/>
    <mergeCell ref="G26:K26"/>
    <mergeCell ref="G32:K32"/>
    <mergeCell ref="G35:K35"/>
    <mergeCell ref="G40:K40"/>
    <mergeCell ref="G41:K41"/>
    <mergeCell ref="G42:K42"/>
    <mergeCell ref="G48:K48"/>
    <mergeCell ref="G51:K51"/>
    <mergeCell ref="G55:K55"/>
    <mergeCell ref="G56:K56"/>
    <mergeCell ref="G57:K57"/>
    <mergeCell ref="G63:K63"/>
    <mergeCell ref="G66:K66"/>
    <mergeCell ref="G71:K71"/>
    <mergeCell ref="G72:K72"/>
    <mergeCell ref="G73:K73"/>
    <mergeCell ref="G79:K79"/>
    <mergeCell ref="G82:K82"/>
    <mergeCell ref="G86:K86"/>
    <mergeCell ref="G87:K87"/>
    <mergeCell ref="G88:K88"/>
    <mergeCell ref="G94:K94"/>
    <mergeCell ref="G97:K97"/>
    <mergeCell ref="G118:K118"/>
    <mergeCell ref="G119:K119"/>
    <mergeCell ref="G125:K125"/>
    <mergeCell ref="G128:K128"/>
    <mergeCell ref="G102:K102"/>
    <mergeCell ref="G103:K103"/>
    <mergeCell ref="G104:K104"/>
    <mergeCell ref="G110:K110"/>
    <mergeCell ref="G113:K113"/>
    <mergeCell ref="K1:U1"/>
    <mergeCell ref="C162:U162"/>
    <mergeCell ref="C164:U164"/>
    <mergeCell ref="C165:U165"/>
    <mergeCell ref="C167:U167"/>
    <mergeCell ref="G148:K148"/>
    <mergeCell ref="G149:K149"/>
    <mergeCell ref="G150:K150"/>
    <mergeCell ref="G156:K156"/>
    <mergeCell ref="G159:K159"/>
    <mergeCell ref="G133:K133"/>
    <mergeCell ref="G134:K134"/>
    <mergeCell ref="G135:K135"/>
    <mergeCell ref="G141:K141"/>
    <mergeCell ref="G144:K144"/>
    <mergeCell ref="G117:K117"/>
    <mergeCell ref="C173:U173"/>
    <mergeCell ref="E175:U175"/>
    <mergeCell ref="C168:U168"/>
    <mergeCell ref="C169:U169"/>
    <mergeCell ref="C170:U170"/>
    <mergeCell ref="C171:U171"/>
    <mergeCell ref="C172:U172"/>
  </mergeCells>
  <pageMargins left="0.7" right="0.7" top="0.75" bottom="0.75" header="0.3" footer="0.3"/>
  <pageSetup paperSize="9" fitToHeight="0" orientation="landscape" horizontalDpi="300" verticalDpi="300"/>
  <headerFooter scaleWithDoc="0" alignWithMargins="0">
    <oddHeader>&amp;C&amp;"Arial"&amp;8TABLE 12A.37</oddHeader>
    <oddFooter>&amp;L&amp;"Arial"&amp;8REPORT ON
GOVERNMENT
SERVICES 2022&amp;R&amp;"Arial"&amp;8PUBLIC
HOSPITALS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X33"/>
  <sheetViews>
    <sheetView showGridLines="0" workbookViewId="0"/>
  </sheetViews>
  <sheetFormatPr defaultColWidth="11.5703125" defaultRowHeight="13.15"/>
  <cols>
    <col min="1" max="10" width="1.7109375" customWidth="1"/>
    <col min="11" max="11" width="5.28515625" customWidth="1"/>
    <col min="12" max="12" width="5.42578125" customWidth="1"/>
    <col min="13" max="21" width="6.7109375" customWidth="1"/>
    <col min="22" max="22" width="1.7109375" customWidth="1"/>
    <col min="23" max="23" width="5.42578125" customWidth="1"/>
    <col min="24" max="24" width="7.5703125" customWidth="1"/>
  </cols>
  <sheetData>
    <row r="1" spans="1:24" ht="17.45" customHeight="1">
      <c r="A1" s="8" t="s">
        <v>603</v>
      </c>
      <c r="B1" s="8"/>
      <c r="C1" s="8"/>
      <c r="D1" s="8"/>
      <c r="E1" s="8"/>
      <c r="F1" s="8"/>
      <c r="G1" s="8"/>
      <c r="H1" s="8"/>
      <c r="I1" s="8"/>
      <c r="J1" s="8"/>
      <c r="K1" s="67" t="s">
        <v>604</v>
      </c>
      <c r="L1" s="68"/>
      <c r="M1" s="68"/>
      <c r="N1" s="68"/>
      <c r="O1" s="68"/>
      <c r="P1" s="68"/>
      <c r="Q1" s="68"/>
      <c r="R1" s="68"/>
      <c r="S1" s="68"/>
      <c r="T1" s="68"/>
      <c r="U1" s="68"/>
      <c r="V1" s="68"/>
      <c r="W1" s="68"/>
      <c r="X1" s="68"/>
    </row>
    <row r="2" spans="1:24" ht="16.5" customHeight="1">
      <c r="A2" s="14"/>
      <c r="B2" s="14"/>
      <c r="C2" s="14"/>
      <c r="D2" s="14"/>
      <c r="E2" s="14"/>
      <c r="F2" s="14"/>
      <c r="G2" s="14"/>
      <c r="H2" s="14"/>
      <c r="I2" s="14"/>
      <c r="J2" s="14"/>
      <c r="K2" s="14"/>
      <c r="L2" s="71" t="s">
        <v>605</v>
      </c>
      <c r="M2" s="72"/>
      <c r="N2" s="72"/>
      <c r="O2" s="72"/>
      <c r="P2" s="72"/>
      <c r="Q2" s="72"/>
      <c r="R2" s="72"/>
      <c r="S2" s="72"/>
      <c r="T2" s="72"/>
      <c r="U2" s="72"/>
      <c r="V2" s="7"/>
      <c r="W2" s="71" t="s">
        <v>606</v>
      </c>
      <c r="X2" s="72"/>
    </row>
    <row r="3" spans="1:24" ht="16.5" customHeight="1">
      <c r="A3" s="11"/>
      <c r="B3" s="11"/>
      <c r="C3" s="11"/>
      <c r="D3" s="11"/>
      <c r="E3" s="11"/>
      <c r="F3" s="11"/>
      <c r="G3" s="11"/>
      <c r="H3" s="11"/>
      <c r="I3" s="11"/>
      <c r="J3" s="11"/>
      <c r="K3" s="11"/>
      <c r="L3" s="12" t="s">
        <v>66</v>
      </c>
      <c r="M3" s="13" t="s">
        <v>113</v>
      </c>
      <c r="N3" s="13" t="s">
        <v>68</v>
      </c>
      <c r="O3" s="13" t="s">
        <v>126</v>
      </c>
      <c r="P3" s="13" t="s">
        <v>70</v>
      </c>
      <c r="Q3" s="13" t="s">
        <v>127</v>
      </c>
      <c r="R3" s="13" t="s">
        <v>72</v>
      </c>
      <c r="S3" s="13" t="s">
        <v>73</v>
      </c>
      <c r="T3" s="13" t="s">
        <v>115</v>
      </c>
      <c r="U3" s="13" t="s">
        <v>75</v>
      </c>
      <c r="V3" s="53"/>
      <c r="W3" s="12" t="s">
        <v>66</v>
      </c>
      <c r="X3" s="13" t="s">
        <v>75</v>
      </c>
    </row>
    <row r="4" spans="1:24" ht="16.5" customHeight="1">
      <c r="A4" s="7" t="s">
        <v>78</v>
      </c>
      <c r="B4" s="7"/>
      <c r="C4" s="7"/>
      <c r="D4" s="7"/>
      <c r="E4" s="7"/>
      <c r="F4" s="7"/>
      <c r="G4" s="7"/>
      <c r="H4" s="7"/>
      <c r="I4" s="7"/>
      <c r="J4" s="7"/>
      <c r="K4" s="7"/>
      <c r="L4" s="9"/>
      <c r="M4" s="10"/>
      <c r="N4" s="10"/>
      <c r="O4" s="10"/>
      <c r="P4" s="10"/>
      <c r="Q4" s="10"/>
      <c r="R4" s="10"/>
      <c r="S4" s="10"/>
      <c r="T4" s="10"/>
      <c r="U4" s="10"/>
      <c r="V4" s="7"/>
      <c r="W4" s="9"/>
      <c r="X4" s="10"/>
    </row>
    <row r="5" spans="1:24" ht="16.5" customHeight="1">
      <c r="A5" s="7"/>
      <c r="B5" s="7" t="s">
        <v>607</v>
      </c>
      <c r="C5" s="7"/>
      <c r="D5" s="7"/>
      <c r="E5" s="7"/>
      <c r="F5" s="7"/>
      <c r="G5" s="7"/>
      <c r="H5" s="7"/>
      <c r="I5" s="7"/>
      <c r="J5" s="7"/>
      <c r="K5" s="7"/>
      <c r="L5" s="9"/>
      <c r="M5" s="10"/>
      <c r="N5" s="10"/>
      <c r="O5" s="10"/>
      <c r="P5" s="10"/>
      <c r="Q5" s="10"/>
      <c r="R5" s="10"/>
      <c r="S5" s="10"/>
      <c r="T5" s="10"/>
      <c r="U5" s="10"/>
      <c r="V5" s="7"/>
      <c r="W5" s="9"/>
      <c r="X5" s="10"/>
    </row>
    <row r="6" spans="1:24" ht="16.5" customHeight="1">
      <c r="A6" s="7"/>
      <c r="B6" s="7"/>
      <c r="C6" s="7" t="s">
        <v>212</v>
      </c>
      <c r="D6" s="7"/>
      <c r="E6" s="7"/>
      <c r="F6" s="7"/>
      <c r="G6" s="7"/>
      <c r="H6" s="7"/>
      <c r="I6" s="7"/>
      <c r="J6" s="7"/>
      <c r="K6" s="7"/>
      <c r="L6" s="9" t="s">
        <v>158</v>
      </c>
      <c r="M6" s="28">
        <v>6.5</v>
      </c>
      <c r="N6" s="28">
        <v>3.8</v>
      </c>
      <c r="O6" s="28">
        <v>4</v>
      </c>
      <c r="P6" s="28">
        <v>6.1</v>
      </c>
      <c r="Q6" s="28">
        <v>6.7</v>
      </c>
      <c r="R6" s="28">
        <v>6.6</v>
      </c>
      <c r="S6" s="28">
        <v>4.5</v>
      </c>
      <c r="T6" s="28">
        <v>1.3</v>
      </c>
      <c r="U6" s="28">
        <v>5</v>
      </c>
      <c r="V6" s="7"/>
      <c r="W6" s="9" t="s">
        <v>131</v>
      </c>
      <c r="X6" s="20">
        <v>33652</v>
      </c>
    </row>
    <row r="7" spans="1:24" ht="16.5" customHeight="1">
      <c r="A7" s="7"/>
      <c r="B7" s="7"/>
      <c r="C7" s="7" t="s">
        <v>233</v>
      </c>
      <c r="D7" s="7"/>
      <c r="E7" s="7"/>
      <c r="F7" s="7"/>
      <c r="G7" s="7"/>
      <c r="H7" s="7"/>
      <c r="I7" s="7"/>
      <c r="J7" s="7"/>
      <c r="K7" s="7"/>
      <c r="L7" s="9" t="s">
        <v>158</v>
      </c>
      <c r="M7" s="28">
        <v>1.9</v>
      </c>
      <c r="N7" s="28">
        <v>1.6</v>
      </c>
      <c r="O7" s="28">
        <v>1.8</v>
      </c>
      <c r="P7" s="28">
        <v>2.2000000000000002</v>
      </c>
      <c r="Q7" s="28">
        <v>1.1000000000000001</v>
      </c>
      <c r="R7" s="28">
        <v>0.8</v>
      </c>
      <c r="S7" s="28">
        <v>1.8</v>
      </c>
      <c r="T7" s="28">
        <v>0.6</v>
      </c>
      <c r="U7" s="28">
        <v>1.8</v>
      </c>
      <c r="V7" s="7"/>
      <c r="W7" s="9" t="s">
        <v>131</v>
      </c>
      <c r="X7" s="16">
        <v>7810</v>
      </c>
    </row>
    <row r="8" spans="1:24" ht="16.5" customHeight="1">
      <c r="A8" s="7"/>
      <c r="B8" s="7"/>
      <c r="C8" s="7" t="s">
        <v>608</v>
      </c>
      <c r="D8" s="7"/>
      <c r="E8" s="7"/>
      <c r="F8" s="7"/>
      <c r="G8" s="7"/>
      <c r="H8" s="7"/>
      <c r="I8" s="7"/>
      <c r="J8" s="7"/>
      <c r="K8" s="7"/>
      <c r="L8" s="9"/>
      <c r="M8" s="10"/>
      <c r="N8" s="10"/>
      <c r="O8" s="10"/>
      <c r="P8" s="10"/>
      <c r="Q8" s="10"/>
      <c r="R8" s="10"/>
      <c r="S8" s="10"/>
      <c r="T8" s="10"/>
      <c r="U8" s="10"/>
      <c r="V8" s="7"/>
      <c r="W8" s="9"/>
      <c r="X8" s="10"/>
    </row>
    <row r="9" spans="1:24" ht="16.5" customHeight="1">
      <c r="A9" s="7"/>
      <c r="B9" s="7"/>
      <c r="C9" s="7"/>
      <c r="D9" s="7" t="s">
        <v>609</v>
      </c>
      <c r="E9" s="7"/>
      <c r="F9" s="7"/>
      <c r="G9" s="7"/>
      <c r="H9" s="7"/>
      <c r="I9" s="7"/>
      <c r="J9" s="7"/>
      <c r="K9" s="7"/>
      <c r="L9" s="9"/>
      <c r="M9" s="10"/>
      <c r="N9" s="10"/>
      <c r="O9" s="10"/>
      <c r="P9" s="10"/>
      <c r="Q9" s="10"/>
      <c r="R9" s="10"/>
      <c r="S9" s="10"/>
      <c r="T9" s="10"/>
      <c r="U9" s="10"/>
      <c r="V9" s="7"/>
      <c r="W9" s="9"/>
      <c r="X9" s="10"/>
    </row>
    <row r="10" spans="1:24" ht="42.4" customHeight="1">
      <c r="A10" s="7"/>
      <c r="B10" s="7"/>
      <c r="C10" s="7"/>
      <c r="D10" s="7"/>
      <c r="E10" s="69" t="s">
        <v>231</v>
      </c>
      <c r="F10" s="69"/>
      <c r="G10" s="69"/>
      <c r="H10" s="69"/>
      <c r="I10" s="69"/>
      <c r="J10" s="69"/>
      <c r="K10" s="69"/>
      <c r="L10" s="9" t="s">
        <v>158</v>
      </c>
      <c r="M10" s="28">
        <v>3.2</v>
      </c>
      <c r="N10" s="28">
        <v>2.7</v>
      </c>
      <c r="O10" s="28">
        <v>2</v>
      </c>
      <c r="P10" s="28">
        <v>1.4</v>
      </c>
      <c r="Q10" s="28">
        <v>2.1</v>
      </c>
      <c r="R10" s="28">
        <v>3.7</v>
      </c>
      <c r="S10" s="28">
        <v>3.7</v>
      </c>
      <c r="T10" s="28">
        <v>0.7</v>
      </c>
      <c r="U10" s="28">
        <v>1.9</v>
      </c>
      <c r="V10" s="7"/>
      <c r="W10" s="9" t="s">
        <v>131</v>
      </c>
      <c r="X10" s="16">
        <v>1128</v>
      </c>
    </row>
    <row r="11" spans="1:24" ht="16.5" customHeight="1">
      <c r="A11" s="7"/>
      <c r="B11" s="7"/>
      <c r="C11" s="7"/>
      <c r="D11" s="7"/>
      <c r="E11" s="7" t="s">
        <v>376</v>
      </c>
      <c r="F11" s="7"/>
      <c r="G11" s="7"/>
      <c r="H11" s="7"/>
      <c r="I11" s="7"/>
      <c r="J11" s="7"/>
      <c r="K11" s="7"/>
      <c r="L11" s="9" t="s">
        <v>158</v>
      </c>
      <c r="M11" s="28">
        <v>4.7</v>
      </c>
      <c r="N11" s="28">
        <v>3.1</v>
      </c>
      <c r="O11" s="28">
        <v>3.2</v>
      </c>
      <c r="P11" s="28">
        <v>4.5999999999999996</v>
      </c>
      <c r="Q11" s="28">
        <v>4.4000000000000004</v>
      </c>
      <c r="R11" s="28">
        <v>4.2</v>
      </c>
      <c r="S11" s="28">
        <v>3.7</v>
      </c>
      <c r="T11" s="28">
        <v>2.2000000000000002</v>
      </c>
      <c r="U11" s="28">
        <v>3.8</v>
      </c>
      <c r="V11" s="7"/>
      <c r="W11" s="9" t="s">
        <v>131</v>
      </c>
      <c r="X11" s="20">
        <v>40334</v>
      </c>
    </row>
    <row r="12" spans="1:24" ht="16.5" customHeight="1">
      <c r="A12" s="7"/>
      <c r="B12" s="7"/>
      <c r="C12" s="7"/>
      <c r="D12" s="7" t="s">
        <v>610</v>
      </c>
      <c r="E12" s="7"/>
      <c r="F12" s="7"/>
      <c r="G12" s="7"/>
      <c r="H12" s="7"/>
      <c r="I12" s="7"/>
      <c r="J12" s="7"/>
      <c r="K12" s="7"/>
      <c r="L12" s="9"/>
      <c r="M12" s="10"/>
      <c r="N12" s="10"/>
      <c r="O12" s="10"/>
      <c r="P12" s="10"/>
      <c r="Q12" s="10"/>
      <c r="R12" s="10"/>
      <c r="S12" s="10"/>
      <c r="T12" s="10"/>
      <c r="U12" s="10"/>
      <c r="V12" s="7"/>
      <c r="W12" s="9"/>
      <c r="X12" s="10"/>
    </row>
    <row r="13" spans="1:24" ht="16.5" customHeight="1">
      <c r="A13" s="7"/>
      <c r="B13" s="7"/>
      <c r="C13" s="7"/>
      <c r="D13" s="7"/>
      <c r="E13" s="7" t="s">
        <v>157</v>
      </c>
      <c r="F13" s="7"/>
      <c r="G13" s="7"/>
      <c r="H13" s="7"/>
      <c r="I13" s="7"/>
      <c r="J13" s="7"/>
      <c r="K13" s="7"/>
      <c r="L13" s="9" t="s">
        <v>158</v>
      </c>
      <c r="M13" s="28">
        <v>4.8</v>
      </c>
      <c r="N13" s="28">
        <v>3</v>
      </c>
      <c r="O13" s="28">
        <v>3.2</v>
      </c>
      <c r="P13" s="28">
        <v>4.4000000000000004</v>
      </c>
      <c r="Q13" s="28">
        <v>4.3</v>
      </c>
      <c r="R13" s="28">
        <v>3.5</v>
      </c>
      <c r="S13" s="28">
        <v>3.8</v>
      </c>
      <c r="T13" s="28">
        <v>1.6</v>
      </c>
      <c r="U13" s="28">
        <v>3.8</v>
      </c>
      <c r="V13" s="7"/>
      <c r="W13" s="9" t="s">
        <v>131</v>
      </c>
      <c r="X13" s="20">
        <v>29184</v>
      </c>
    </row>
    <row r="14" spans="1:24" ht="16.5" customHeight="1">
      <c r="A14" s="7"/>
      <c r="B14" s="7"/>
      <c r="C14" s="7"/>
      <c r="D14" s="7"/>
      <c r="E14" s="7" t="s">
        <v>386</v>
      </c>
      <c r="F14" s="7"/>
      <c r="G14" s="7"/>
      <c r="H14" s="7"/>
      <c r="I14" s="7"/>
      <c r="J14" s="7"/>
      <c r="K14" s="7"/>
      <c r="L14" s="9" t="s">
        <v>158</v>
      </c>
      <c r="M14" s="28">
        <v>4.2</v>
      </c>
      <c r="N14" s="28">
        <v>3.1</v>
      </c>
      <c r="O14" s="28">
        <v>3.4</v>
      </c>
      <c r="P14" s="28">
        <v>4.3</v>
      </c>
      <c r="Q14" s="28">
        <v>3.8</v>
      </c>
      <c r="R14" s="28">
        <v>4</v>
      </c>
      <c r="S14" s="28">
        <v>3.5</v>
      </c>
      <c r="T14" s="28">
        <v>1.6</v>
      </c>
      <c r="U14" s="28">
        <v>3.6</v>
      </c>
      <c r="V14" s="7"/>
      <c r="W14" s="9" t="s">
        <v>131</v>
      </c>
      <c r="X14" s="16">
        <v>7790</v>
      </c>
    </row>
    <row r="15" spans="1:24" ht="16.5" customHeight="1">
      <c r="A15" s="7"/>
      <c r="B15" s="7"/>
      <c r="C15" s="7"/>
      <c r="D15" s="7"/>
      <c r="E15" s="7" t="s">
        <v>387</v>
      </c>
      <c r="F15" s="7"/>
      <c r="G15" s="7"/>
      <c r="H15" s="7"/>
      <c r="I15" s="7"/>
      <c r="J15" s="7"/>
      <c r="K15" s="7"/>
      <c r="L15" s="9" t="s">
        <v>158</v>
      </c>
      <c r="M15" s="28">
        <v>4.9000000000000004</v>
      </c>
      <c r="N15" s="28">
        <v>3.7</v>
      </c>
      <c r="O15" s="28">
        <v>2.6</v>
      </c>
      <c r="P15" s="28">
        <v>5.8</v>
      </c>
      <c r="Q15" s="28">
        <v>4.9000000000000004</v>
      </c>
      <c r="R15" s="28">
        <v>4.8</v>
      </c>
      <c r="S15" s="28">
        <v>3.2</v>
      </c>
      <c r="T15" s="28">
        <v>1.5</v>
      </c>
      <c r="U15" s="28">
        <v>3.7</v>
      </c>
      <c r="V15" s="7"/>
      <c r="W15" s="9" t="s">
        <v>131</v>
      </c>
      <c r="X15" s="16">
        <v>3657</v>
      </c>
    </row>
    <row r="16" spans="1:24" ht="29.45" customHeight="1">
      <c r="A16" s="7"/>
      <c r="B16" s="7"/>
      <c r="C16" s="7"/>
      <c r="D16" s="7"/>
      <c r="E16" s="69" t="s">
        <v>160</v>
      </c>
      <c r="F16" s="69"/>
      <c r="G16" s="69"/>
      <c r="H16" s="69"/>
      <c r="I16" s="69"/>
      <c r="J16" s="69"/>
      <c r="K16" s="69"/>
      <c r="L16" s="9" t="s">
        <v>158</v>
      </c>
      <c r="M16" s="28">
        <v>3.4</v>
      </c>
      <c r="N16" s="28">
        <v>3.2</v>
      </c>
      <c r="O16" s="28">
        <v>1.8</v>
      </c>
      <c r="P16" s="28">
        <v>2.1</v>
      </c>
      <c r="Q16" s="28">
        <v>3.7</v>
      </c>
      <c r="R16" s="28">
        <v>3.2</v>
      </c>
      <c r="S16" s="26" t="s">
        <v>163</v>
      </c>
      <c r="T16" s="28">
        <v>1.1000000000000001</v>
      </c>
      <c r="U16" s="28">
        <v>1.9</v>
      </c>
      <c r="V16" s="7"/>
      <c r="W16" s="9" t="s">
        <v>131</v>
      </c>
      <c r="X16" s="18">
        <v>580</v>
      </c>
    </row>
    <row r="17" spans="1:24" ht="16.5" customHeight="1">
      <c r="A17" s="7"/>
      <c r="B17" s="7"/>
      <c r="C17" s="7"/>
      <c r="D17" s="7" t="s">
        <v>611</v>
      </c>
      <c r="E17" s="7"/>
      <c r="F17" s="7"/>
      <c r="G17" s="7"/>
      <c r="H17" s="7"/>
      <c r="I17" s="7"/>
      <c r="J17" s="7"/>
      <c r="K17" s="7"/>
      <c r="L17" s="9"/>
      <c r="M17" s="10"/>
      <c r="N17" s="10"/>
      <c r="O17" s="10"/>
      <c r="P17" s="10"/>
      <c r="Q17" s="10"/>
      <c r="R17" s="10"/>
      <c r="S17" s="10"/>
      <c r="T17" s="10"/>
      <c r="U17" s="10"/>
      <c r="V17" s="7"/>
      <c r="W17" s="9"/>
      <c r="X17" s="10"/>
    </row>
    <row r="18" spans="1:24" ht="16.5" customHeight="1">
      <c r="A18" s="7"/>
      <c r="B18" s="7"/>
      <c r="C18" s="7"/>
      <c r="D18" s="7"/>
      <c r="E18" s="7" t="s">
        <v>612</v>
      </c>
      <c r="F18" s="7"/>
      <c r="G18" s="7"/>
      <c r="H18" s="7"/>
      <c r="I18" s="7"/>
      <c r="J18" s="7"/>
      <c r="K18" s="7"/>
      <c r="L18" s="9" t="s">
        <v>158</v>
      </c>
      <c r="M18" s="28">
        <v>5.2</v>
      </c>
      <c r="N18" s="28">
        <v>3.2</v>
      </c>
      <c r="O18" s="28">
        <v>3.7</v>
      </c>
      <c r="P18" s="28">
        <v>4.2</v>
      </c>
      <c r="Q18" s="28">
        <v>5.2</v>
      </c>
      <c r="R18" s="28">
        <v>5</v>
      </c>
      <c r="S18" s="28">
        <v>6.2</v>
      </c>
      <c r="T18" s="28">
        <v>1</v>
      </c>
      <c r="U18" s="28">
        <v>4.0999999999999996</v>
      </c>
      <c r="V18" s="7"/>
      <c r="W18" s="9" t="s">
        <v>131</v>
      </c>
      <c r="X18" s="16">
        <v>9180</v>
      </c>
    </row>
    <row r="19" spans="1:24" ht="16.5" customHeight="1">
      <c r="A19" s="7"/>
      <c r="B19" s="7"/>
      <c r="C19" s="7"/>
      <c r="D19" s="7"/>
      <c r="E19" s="7" t="s">
        <v>613</v>
      </c>
      <c r="F19" s="7"/>
      <c r="G19" s="7"/>
      <c r="H19" s="7"/>
      <c r="I19" s="7"/>
      <c r="J19" s="7"/>
      <c r="K19" s="7"/>
      <c r="L19" s="9" t="s">
        <v>158</v>
      </c>
      <c r="M19" s="28">
        <v>4.8</v>
      </c>
      <c r="N19" s="28">
        <v>3.3</v>
      </c>
      <c r="O19" s="28">
        <v>3.4</v>
      </c>
      <c r="P19" s="28">
        <v>5.3</v>
      </c>
      <c r="Q19" s="28">
        <v>5</v>
      </c>
      <c r="R19" s="28">
        <v>3.4</v>
      </c>
      <c r="S19" s="28">
        <v>4.5999999999999996</v>
      </c>
      <c r="T19" s="28">
        <v>1.2</v>
      </c>
      <c r="U19" s="28">
        <v>4.0999999999999996</v>
      </c>
      <c r="V19" s="7"/>
      <c r="W19" s="9" t="s">
        <v>131</v>
      </c>
      <c r="X19" s="16">
        <v>9151</v>
      </c>
    </row>
    <row r="20" spans="1:24" ht="16.5" customHeight="1">
      <c r="A20" s="7"/>
      <c r="B20" s="7"/>
      <c r="C20" s="7"/>
      <c r="D20" s="7"/>
      <c r="E20" s="7" t="s">
        <v>614</v>
      </c>
      <c r="F20" s="7"/>
      <c r="G20" s="7"/>
      <c r="H20" s="7"/>
      <c r="I20" s="7"/>
      <c r="J20" s="7"/>
      <c r="K20" s="7"/>
      <c r="L20" s="9" t="s">
        <v>158</v>
      </c>
      <c r="M20" s="28">
        <v>4.9000000000000004</v>
      </c>
      <c r="N20" s="28">
        <v>3.1</v>
      </c>
      <c r="O20" s="28">
        <v>3.1</v>
      </c>
      <c r="P20" s="28">
        <v>4.2</v>
      </c>
      <c r="Q20" s="28">
        <v>3.8</v>
      </c>
      <c r="R20" s="28">
        <v>3.7</v>
      </c>
      <c r="S20" s="28">
        <v>3.3</v>
      </c>
      <c r="T20" s="28">
        <v>1.6</v>
      </c>
      <c r="U20" s="28">
        <v>3.7</v>
      </c>
      <c r="V20" s="7"/>
      <c r="W20" s="9" t="s">
        <v>131</v>
      </c>
      <c r="X20" s="16">
        <v>8628</v>
      </c>
    </row>
    <row r="21" spans="1:24" ht="16.5" customHeight="1">
      <c r="A21" s="7"/>
      <c r="B21" s="7"/>
      <c r="C21" s="7"/>
      <c r="D21" s="7"/>
      <c r="E21" s="7" t="s">
        <v>615</v>
      </c>
      <c r="F21" s="7"/>
      <c r="G21" s="7"/>
      <c r="H21" s="7"/>
      <c r="I21" s="7"/>
      <c r="J21" s="7"/>
      <c r="K21" s="7"/>
      <c r="L21" s="9" t="s">
        <v>158</v>
      </c>
      <c r="M21" s="28">
        <v>4.5</v>
      </c>
      <c r="N21" s="28">
        <v>2.9</v>
      </c>
      <c r="O21" s="28">
        <v>2.8</v>
      </c>
      <c r="P21" s="28">
        <v>3.8</v>
      </c>
      <c r="Q21" s="28">
        <v>3.6</v>
      </c>
      <c r="R21" s="28">
        <v>3.9</v>
      </c>
      <c r="S21" s="28">
        <v>4.0999999999999996</v>
      </c>
      <c r="T21" s="28">
        <v>1.4</v>
      </c>
      <c r="U21" s="28">
        <v>3.4</v>
      </c>
      <c r="V21" s="7"/>
      <c r="W21" s="9" t="s">
        <v>131</v>
      </c>
      <c r="X21" s="16">
        <v>7353</v>
      </c>
    </row>
    <row r="22" spans="1:24" ht="16.5" customHeight="1">
      <c r="A22" s="7"/>
      <c r="B22" s="7"/>
      <c r="C22" s="7"/>
      <c r="D22" s="7"/>
      <c r="E22" s="7" t="s">
        <v>616</v>
      </c>
      <c r="F22" s="7"/>
      <c r="G22" s="7"/>
      <c r="H22" s="7"/>
      <c r="I22" s="7"/>
      <c r="J22" s="7"/>
      <c r="K22" s="7"/>
      <c r="L22" s="9" t="s">
        <v>158</v>
      </c>
      <c r="M22" s="28">
        <v>3.9</v>
      </c>
      <c r="N22" s="28">
        <v>2.8</v>
      </c>
      <c r="O22" s="28">
        <v>2.4</v>
      </c>
      <c r="P22" s="28">
        <v>4.2</v>
      </c>
      <c r="Q22" s="28">
        <v>2.5</v>
      </c>
      <c r="R22" s="28">
        <v>2.2000000000000002</v>
      </c>
      <c r="S22" s="28">
        <v>3.5</v>
      </c>
      <c r="T22" s="28">
        <v>1.7</v>
      </c>
      <c r="U22" s="28">
        <v>3.3</v>
      </c>
      <c r="V22" s="7"/>
      <c r="W22" s="9" t="s">
        <v>131</v>
      </c>
      <c r="X22" s="16">
        <v>6891</v>
      </c>
    </row>
    <row r="23" spans="1:24" ht="16.5" customHeight="1">
      <c r="A23" s="14"/>
      <c r="B23" s="14"/>
      <c r="C23" s="14"/>
      <c r="D23" s="14" t="s">
        <v>82</v>
      </c>
      <c r="E23" s="14"/>
      <c r="F23" s="14"/>
      <c r="G23" s="14"/>
      <c r="H23" s="14"/>
      <c r="I23" s="14"/>
      <c r="J23" s="14"/>
      <c r="K23" s="14"/>
      <c r="L23" s="15" t="s">
        <v>158</v>
      </c>
      <c r="M23" s="32">
        <v>4.5999999999999996</v>
      </c>
      <c r="N23" s="32">
        <v>3.1</v>
      </c>
      <c r="O23" s="32">
        <v>3.1</v>
      </c>
      <c r="P23" s="32">
        <v>4.3</v>
      </c>
      <c r="Q23" s="32">
        <v>4.3</v>
      </c>
      <c r="R23" s="32">
        <v>4.2</v>
      </c>
      <c r="S23" s="32">
        <v>3.7</v>
      </c>
      <c r="T23" s="32">
        <v>1.3</v>
      </c>
      <c r="U23" s="32">
        <v>3.7</v>
      </c>
      <c r="V23" s="14"/>
      <c r="W23" s="15" t="s">
        <v>131</v>
      </c>
      <c r="X23" s="21">
        <v>41462</v>
      </c>
    </row>
    <row r="24" spans="1:24" ht="4.5" customHeight="1">
      <c r="A24" s="22"/>
      <c r="B24" s="22"/>
      <c r="C24" s="2"/>
      <c r="D24" s="2"/>
      <c r="E24" s="2"/>
      <c r="F24" s="2"/>
      <c r="G24" s="2"/>
      <c r="H24" s="2"/>
      <c r="I24" s="2"/>
      <c r="J24" s="2"/>
      <c r="K24" s="2"/>
      <c r="L24" s="2"/>
      <c r="M24" s="2"/>
      <c r="N24" s="2"/>
      <c r="O24" s="2"/>
      <c r="P24" s="2"/>
      <c r="Q24" s="2"/>
      <c r="R24" s="2"/>
      <c r="S24" s="2"/>
      <c r="T24" s="2"/>
      <c r="U24" s="2"/>
      <c r="V24" s="2"/>
      <c r="W24" s="2"/>
      <c r="X24" s="2"/>
    </row>
    <row r="25" spans="1:24" ht="16.5" customHeight="1">
      <c r="A25" s="22"/>
      <c r="B25" s="22"/>
      <c r="C25" s="62" t="s">
        <v>617</v>
      </c>
      <c r="D25" s="62"/>
      <c r="E25" s="62"/>
      <c r="F25" s="62"/>
      <c r="G25" s="62"/>
      <c r="H25" s="62"/>
      <c r="I25" s="62"/>
      <c r="J25" s="62"/>
      <c r="K25" s="62"/>
      <c r="L25" s="62"/>
      <c r="M25" s="62"/>
      <c r="N25" s="62"/>
      <c r="O25" s="62"/>
      <c r="P25" s="62"/>
      <c r="Q25" s="62"/>
      <c r="R25" s="62"/>
      <c r="S25" s="62"/>
      <c r="T25" s="62"/>
      <c r="U25" s="62"/>
      <c r="V25" s="62"/>
      <c r="W25" s="62"/>
      <c r="X25" s="62"/>
    </row>
    <row r="26" spans="1:24" ht="4.5" customHeight="1">
      <c r="A26" s="22"/>
      <c r="B26" s="22"/>
      <c r="C26" s="2"/>
      <c r="D26" s="2"/>
      <c r="E26" s="2"/>
      <c r="F26" s="2"/>
      <c r="G26" s="2"/>
      <c r="H26" s="2"/>
      <c r="I26" s="2"/>
      <c r="J26" s="2"/>
      <c r="K26" s="2"/>
      <c r="L26" s="2"/>
      <c r="M26" s="2"/>
      <c r="N26" s="2"/>
      <c r="O26" s="2"/>
      <c r="P26" s="2"/>
      <c r="Q26" s="2"/>
      <c r="R26" s="2"/>
      <c r="S26" s="2"/>
      <c r="T26" s="2"/>
      <c r="U26" s="2"/>
      <c r="V26" s="2"/>
      <c r="W26" s="2"/>
      <c r="X26" s="2"/>
    </row>
    <row r="27" spans="1:24" ht="16.5" customHeight="1">
      <c r="A27" s="46"/>
      <c r="B27" s="46"/>
      <c r="C27" s="62" t="s">
        <v>595</v>
      </c>
      <c r="D27" s="62"/>
      <c r="E27" s="62"/>
      <c r="F27" s="62"/>
      <c r="G27" s="62"/>
      <c r="H27" s="62"/>
      <c r="I27" s="62"/>
      <c r="J27" s="62"/>
      <c r="K27" s="62"/>
      <c r="L27" s="62"/>
      <c r="M27" s="62"/>
      <c r="N27" s="62"/>
      <c r="O27" s="62"/>
      <c r="P27" s="62"/>
      <c r="Q27" s="62"/>
      <c r="R27" s="62"/>
      <c r="S27" s="62"/>
      <c r="T27" s="62"/>
      <c r="U27" s="62"/>
      <c r="V27" s="62"/>
      <c r="W27" s="62"/>
      <c r="X27" s="62"/>
    </row>
    <row r="28" spans="1:24" ht="16.5" customHeight="1">
      <c r="A28" s="46"/>
      <c r="B28" s="46"/>
      <c r="C28" s="62" t="s">
        <v>335</v>
      </c>
      <c r="D28" s="62"/>
      <c r="E28" s="62"/>
      <c r="F28" s="62"/>
      <c r="G28" s="62"/>
      <c r="H28" s="62"/>
      <c r="I28" s="62"/>
      <c r="J28" s="62"/>
      <c r="K28" s="62"/>
      <c r="L28" s="62"/>
      <c r="M28" s="62"/>
      <c r="N28" s="62"/>
      <c r="O28" s="62"/>
      <c r="P28" s="62"/>
      <c r="Q28" s="62"/>
      <c r="R28" s="62"/>
      <c r="S28" s="62"/>
      <c r="T28" s="62"/>
      <c r="U28" s="62"/>
      <c r="V28" s="62"/>
      <c r="W28" s="62"/>
      <c r="X28" s="62"/>
    </row>
    <row r="29" spans="1:24" ht="4.5" customHeight="1">
      <c r="A29" s="22"/>
      <c r="B29" s="22"/>
      <c r="C29" s="2"/>
      <c r="D29" s="2"/>
      <c r="E29" s="2"/>
      <c r="F29" s="2"/>
      <c r="G29" s="2"/>
      <c r="H29" s="2"/>
      <c r="I29" s="2"/>
      <c r="J29" s="2"/>
      <c r="K29" s="2"/>
      <c r="L29" s="2"/>
      <c r="M29" s="2"/>
      <c r="N29" s="2"/>
      <c r="O29" s="2"/>
      <c r="P29" s="2"/>
      <c r="Q29" s="2"/>
      <c r="R29" s="2"/>
      <c r="S29" s="2"/>
      <c r="T29" s="2"/>
      <c r="U29" s="2"/>
      <c r="V29" s="2"/>
      <c r="W29" s="2"/>
      <c r="X29" s="2"/>
    </row>
    <row r="30" spans="1:24" ht="42.4" customHeight="1">
      <c r="A30" s="22" t="s">
        <v>93</v>
      </c>
      <c r="B30" s="22"/>
      <c r="C30" s="62" t="s">
        <v>165</v>
      </c>
      <c r="D30" s="62"/>
      <c r="E30" s="62"/>
      <c r="F30" s="62"/>
      <c r="G30" s="62"/>
      <c r="H30" s="62"/>
      <c r="I30" s="62"/>
      <c r="J30" s="62"/>
      <c r="K30" s="62"/>
      <c r="L30" s="62"/>
      <c r="M30" s="62"/>
      <c r="N30" s="62"/>
      <c r="O30" s="62"/>
      <c r="P30" s="62"/>
      <c r="Q30" s="62"/>
      <c r="R30" s="62"/>
      <c r="S30" s="62"/>
      <c r="T30" s="62"/>
      <c r="U30" s="62"/>
      <c r="V30" s="62"/>
      <c r="W30" s="62"/>
      <c r="X30" s="62"/>
    </row>
    <row r="31" spans="1:24" ht="55.15" customHeight="1">
      <c r="A31" s="22" t="s">
        <v>95</v>
      </c>
      <c r="B31" s="22"/>
      <c r="C31" s="62" t="s">
        <v>399</v>
      </c>
      <c r="D31" s="62"/>
      <c r="E31" s="62"/>
      <c r="F31" s="62"/>
      <c r="G31" s="62"/>
      <c r="H31" s="62"/>
      <c r="I31" s="62"/>
      <c r="J31" s="62"/>
      <c r="K31" s="62"/>
      <c r="L31" s="62"/>
      <c r="M31" s="62"/>
      <c r="N31" s="62"/>
      <c r="O31" s="62"/>
      <c r="P31" s="62"/>
      <c r="Q31" s="62"/>
      <c r="R31" s="62"/>
      <c r="S31" s="62"/>
      <c r="T31" s="62"/>
      <c r="U31" s="62"/>
      <c r="V31" s="62"/>
      <c r="W31" s="62"/>
      <c r="X31" s="62"/>
    </row>
    <row r="32" spans="1:24" ht="4.5" customHeight="1"/>
    <row r="33" spans="1:24" ht="16.5" customHeight="1">
      <c r="A33" s="23" t="s">
        <v>109</v>
      </c>
      <c r="B33" s="22"/>
      <c r="C33" s="22"/>
      <c r="D33" s="22"/>
      <c r="E33" s="62" t="s">
        <v>618</v>
      </c>
      <c r="F33" s="62"/>
      <c r="G33" s="62"/>
      <c r="H33" s="62"/>
      <c r="I33" s="62"/>
      <c r="J33" s="62"/>
      <c r="K33" s="62"/>
      <c r="L33" s="62"/>
      <c r="M33" s="62"/>
      <c r="N33" s="62"/>
      <c r="O33" s="62"/>
      <c r="P33" s="62"/>
      <c r="Q33" s="62"/>
      <c r="R33" s="62"/>
      <c r="S33" s="62"/>
      <c r="T33" s="62"/>
      <c r="U33" s="62"/>
      <c r="V33" s="62"/>
      <c r="W33" s="62"/>
      <c r="X33" s="62"/>
    </row>
  </sheetData>
  <mergeCells count="11">
    <mergeCell ref="L2:U2"/>
    <mergeCell ref="W2:X2"/>
    <mergeCell ref="E10:K10"/>
    <mergeCell ref="E16:K16"/>
    <mergeCell ref="K1:X1"/>
    <mergeCell ref="E33:X33"/>
    <mergeCell ref="C25:X25"/>
    <mergeCell ref="C27:X27"/>
    <mergeCell ref="C28:X28"/>
    <mergeCell ref="C30:X30"/>
    <mergeCell ref="C31:X31"/>
  </mergeCells>
  <pageMargins left="0.7" right="0.7" top="0.75" bottom="0.75" header="0.3" footer="0.3"/>
  <pageSetup paperSize="9" fitToHeight="0" orientation="landscape" horizontalDpi="300" verticalDpi="300"/>
  <headerFooter scaleWithDoc="0" alignWithMargins="0">
    <oddHeader>&amp;C&amp;"Arial"&amp;8TABLE 12A.38</oddHeader>
    <oddFooter>&amp;L&amp;"Arial"&amp;8REPORT ON
GOVERNMENT
SERVICES 2022&amp;R&amp;"Arial"&amp;8PUBLIC
HOSPITALS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U24"/>
  <sheetViews>
    <sheetView showGridLines="0" workbookViewId="0"/>
  </sheetViews>
  <sheetFormatPr defaultColWidth="11.5703125" defaultRowHeight="13.15"/>
  <cols>
    <col min="1" max="10" width="1.7109375" customWidth="1"/>
    <col min="11" max="11" width="30.42578125" customWidth="1"/>
    <col min="12" max="12" width="5.42578125" customWidth="1"/>
    <col min="13" max="21" width="6.7109375" customWidth="1"/>
  </cols>
  <sheetData>
    <row r="1" spans="1:21" ht="17.45" customHeight="1">
      <c r="A1" s="8" t="s">
        <v>619</v>
      </c>
      <c r="B1" s="8"/>
      <c r="C1" s="8"/>
      <c r="D1" s="8"/>
      <c r="E1" s="8"/>
      <c r="F1" s="8"/>
      <c r="G1" s="8"/>
      <c r="H1" s="8"/>
      <c r="I1" s="8"/>
      <c r="J1" s="8"/>
      <c r="K1" s="67" t="s">
        <v>620</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78</v>
      </c>
      <c r="B3" s="7"/>
      <c r="C3" s="7"/>
      <c r="D3" s="7"/>
      <c r="E3" s="7"/>
      <c r="F3" s="7"/>
      <c r="G3" s="7"/>
      <c r="H3" s="7"/>
      <c r="I3" s="7"/>
      <c r="J3" s="7"/>
      <c r="K3" s="7"/>
      <c r="L3" s="9"/>
      <c r="M3" s="10"/>
      <c r="N3" s="10"/>
      <c r="O3" s="10"/>
      <c r="P3" s="10"/>
      <c r="Q3" s="10"/>
      <c r="R3" s="10"/>
      <c r="S3" s="10"/>
      <c r="T3" s="10"/>
      <c r="U3" s="10"/>
    </row>
    <row r="4" spans="1:21" ht="29.45" customHeight="1">
      <c r="A4" s="7"/>
      <c r="B4" s="69" t="s">
        <v>621</v>
      </c>
      <c r="C4" s="69"/>
      <c r="D4" s="69"/>
      <c r="E4" s="69"/>
      <c r="F4" s="69"/>
      <c r="G4" s="69"/>
      <c r="H4" s="69"/>
      <c r="I4" s="69"/>
      <c r="J4" s="69"/>
      <c r="K4" s="69"/>
      <c r="L4" s="9" t="s">
        <v>131</v>
      </c>
      <c r="M4" s="24" t="s">
        <v>132</v>
      </c>
      <c r="N4" s="24" t="s">
        <v>132</v>
      </c>
      <c r="O4" s="24" t="s">
        <v>132</v>
      </c>
      <c r="P4" s="24">
        <v>1</v>
      </c>
      <c r="Q4" s="24" t="s">
        <v>132</v>
      </c>
      <c r="R4" s="24">
        <v>1</v>
      </c>
      <c r="S4" s="24" t="s">
        <v>132</v>
      </c>
      <c r="T4" s="24" t="s">
        <v>132</v>
      </c>
      <c r="U4" s="24">
        <v>2</v>
      </c>
    </row>
    <row r="5" spans="1:21" ht="29.45" customHeight="1">
      <c r="A5" s="7"/>
      <c r="B5" s="69" t="s">
        <v>622</v>
      </c>
      <c r="C5" s="69"/>
      <c r="D5" s="69"/>
      <c r="E5" s="69"/>
      <c r="F5" s="69"/>
      <c r="G5" s="69"/>
      <c r="H5" s="69"/>
      <c r="I5" s="69"/>
      <c r="J5" s="69"/>
      <c r="K5" s="69"/>
      <c r="L5" s="9" t="s">
        <v>131</v>
      </c>
      <c r="M5" s="24" t="s">
        <v>132</v>
      </c>
      <c r="N5" s="24" t="s">
        <v>132</v>
      </c>
      <c r="O5" s="24">
        <v>1</v>
      </c>
      <c r="P5" s="24" t="s">
        <v>132</v>
      </c>
      <c r="Q5" s="24" t="s">
        <v>132</v>
      </c>
      <c r="R5" s="24" t="s">
        <v>132</v>
      </c>
      <c r="S5" s="24" t="s">
        <v>132</v>
      </c>
      <c r="T5" s="24" t="s">
        <v>132</v>
      </c>
      <c r="U5" s="24">
        <v>1</v>
      </c>
    </row>
    <row r="6" spans="1:21" ht="29.45" customHeight="1">
      <c r="A6" s="7"/>
      <c r="B6" s="69" t="s">
        <v>623</v>
      </c>
      <c r="C6" s="69"/>
      <c r="D6" s="69"/>
      <c r="E6" s="69"/>
      <c r="F6" s="69"/>
      <c r="G6" s="69"/>
      <c r="H6" s="69"/>
      <c r="I6" s="69"/>
      <c r="J6" s="69"/>
      <c r="K6" s="69"/>
      <c r="L6" s="9" t="s">
        <v>131</v>
      </c>
      <c r="M6" s="24" t="s">
        <v>132</v>
      </c>
      <c r="N6" s="24" t="s">
        <v>132</v>
      </c>
      <c r="O6" s="24" t="s">
        <v>132</v>
      </c>
      <c r="P6" s="24" t="s">
        <v>132</v>
      </c>
      <c r="Q6" s="24" t="s">
        <v>132</v>
      </c>
      <c r="R6" s="24" t="s">
        <v>132</v>
      </c>
      <c r="S6" s="24" t="s">
        <v>132</v>
      </c>
      <c r="T6" s="24" t="s">
        <v>132</v>
      </c>
      <c r="U6" s="24" t="s">
        <v>132</v>
      </c>
    </row>
    <row r="7" spans="1:21" ht="42.4" customHeight="1">
      <c r="A7" s="7"/>
      <c r="B7" s="69" t="s">
        <v>624</v>
      </c>
      <c r="C7" s="69"/>
      <c r="D7" s="69"/>
      <c r="E7" s="69"/>
      <c r="F7" s="69"/>
      <c r="G7" s="69"/>
      <c r="H7" s="69"/>
      <c r="I7" s="69"/>
      <c r="J7" s="69"/>
      <c r="K7" s="69"/>
      <c r="L7" s="9" t="s">
        <v>131</v>
      </c>
      <c r="M7" s="24">
        <v>1</v>
      </c>
      <c r="N7" s="24">
        <v>2</v>
      </c>
      <c r="O7" s="24">
        <v>1</v>
      </c>
      <c r="P7" s="24">
        <v>1</v>
      </c>
      <c r="Q7" s="24">
        <v>2</v>
      </c>
      <c r="R7" s="24" t="s">
        <v>132</v>
      </c>
      <c r="S7" s="24" t="s">
        <v>132</v>
      </c>
      <c r="T7" s="24" t="s">
        <v>132</v>
      </c>
      <c r="U7" s="24">
        <v>7</v>
      </c>
    </row>
    <row r="8" spans="1:21" ht="29.45" customHeight="1">
      <c r="A8" s="7"/>
      <c r="B8" s="69" t="s">
        <v>625</v>
      </c>
      <c r="C8" s="69"/>
      <c r="D8" s="69"/>
      <c r="E8" s="69"/>
      <c r="F8" s="69"/>
      <c r="G8" s="69"/>
      <c r="H8" s="69"/>
      <c r="I8" s="69"/>
      <c r="J8" s="69"/>
      <c r="K8" s="69"/>
      <c r="L8" s="9" t="s">
        <v>131</v>
      </c>
      <c r="M8" s="24" t="s">
        <v>132</v>
      </c>
      <c r="N8" s="24" t="s">
        <v>132</v>
      </c>
      <c r="O8" s="24" t="s">
        <v>132</v>
      </c>
      <c r="P8" s="24" t="s">
        <v>132</v>
      </c>
      <c r="Q8" s="24" t="s">
        <v>132</v>
      </c>
      <c r="R8" s="24" t="s">
        <v>132</v>
      </c>
      <c r="S8" s="24" t="s">
        <v>132</v>
      </c>
      <c r="T8" s="24" t="s">
        <v>132</v>
      </c>
      <c r="U8" s="24" t="s">
        <v>132</v>
      </c>
    </row>
    <row r="9" spans="1:21" ht="29.45" customHeight="1">
      <c r="A9" s="7"/>
      <c r="B9" s="69" t="s">
        <v>626</v>
      </c>
      <c r="C9" s="69"/>
      <c r="D9" s="69"/>
      <c r="E9" s="69"/>
      <c r="F9" s="69"/>
      <c r="G9" s="69"/>
      <c r="H9" s="69"/>
      <c r="I9" s="69"/>
      <c r="J9" s="69"/>
      <c r="K9" s="69"/>
      <c r="L9" s="9" t="s">
        <v>131</v>
      </c>
      <c r="M9" s="24">
        <v>2</v>
      </c>
      <c r="N9" s="24">
        <v>8</v>
      </c>
      <c r="O9" s="24">
        <v>3</v>
      </c>
      <c r="P9" s="24">
        <v>2</v>
      </c>
      <c r="Q9" s="24" t="s">
        <v>132</v>
      </c>
      <c r="R9" s="24" t="s">
        <v>132</v>
      </c>
      <c r="S9" s="24" t="s">
        <v>132</v>
      </c>
      <c r="T9" s="24" t="s">
        <v>132</v>
      </c>
      <c r="U9" s="27">
        <v>15</v>
      </c>
    </row>
    <row r="10" spans="1:21" ht="16.5" customHeight="1">
      <c r="A10" s="7"/>
      <c r="B10" s="7" t="s">
        <v>627</v>
      </c>
      <c r="C10" s="7"/>
      <c r="D10" s="7"/>
      <c r="E10" s="7"/>
      <c r="F10" s="7"/>
      <c r="G10" s="7"/>
      <c r="H10" s="7"/>
      <c r="I10" s="7"/>
      <c r="J10" s="7"/>
      <c r="K10" s="7"/>
      <c r="L10" s="9" t="s">
        <v>131</v>
      </c>
      <c r="M10" s="24">
        <v>3</v>
      </c>
      <c r="N10" s="27">
        <v>13</v>
      </c>
      <c r="O10" s="24">
        <v>2</v>
      </c>
      <c r="P10" s="24">
        <v>2</v>
      </c>
      <c r="Q10" s="24">
        <v>1</v>
      </c>
      <c r="R10" s="24">
        <v>3</v>
      </c>
      <c r="S10" s="24">
        <v>1</v>
      </c>
      <c r="T10" s="24" t="s">
        <v>132</v>
      </c>
      <c r="U10" s="27">
        <v>25</v>
      </c>
    </row>
    <row r="11" spans="1:21" ht="29.45" customHeight="1">
      <c r="A11" s="7"/>
      <c r="B11" s="69" t="s">
        <v>628</v>
      </c>
      <c r="C11" s="69"/>
      <c r="D11" s="69"/>
      <c r="E11" s="69"/>
      <c r="F11" s="69"/>
      <c r="G11" s="69"/>
      <c r="H11" s="69"/>
      <c r="I11" s="69"/>
      <c r="J11" s="69"/>
      <c r="K11" s="69"/>
      <c r="L11" s="9" t="s">
        <v>131</v>
      </c>
      <c r="M11" s="24" t="s">
        <v>132</v>
      </c>
      <c r="N11" s="24">
        <v>1</v>
      </c>
      <c r="O11" s="24">
        <v>1</v>
      </c>
      <c r="P11" s="24" t="s">
        <v>132</v>
      </c>
      <c r="Q11" s="24">
        <v>1</v>
      </c>
      <c r="R11" s="24" t="s">
        <v>132</v>
      </c>
      <c r="S11" s="24" t="s">
        <v>132</v>
      </c>
      <c r="T11" s="24" t="s">
        <v>132</v>
      </c>
      <c r="U11" s="24">
        <v>3</v>
      </c>
    </row>
    <row r="12" spans="1:21" ht="29.45" customHeight="1">
      <c r="A12" s="7"/>
      <c r="B12" s="69" t="s">
        <v>629</v>
      </c>
      <c r="C12" s="69"/>
      <c r="D12" s="69"/>
      <c r="E12" s="69"/>
      <c r="F12" s="69"/>
      <c r="G12" s="69"/>
      <c r="H12" s="69"/>
      <c r="I12" s="69"/>
      <c r="J12" s="69"/>
      <c r="K12" s="69"/>
      <c r="L12" s="9" t="s">
        <v>131</v>
      </c>
      <c r="M12" s="24" t="s">
        <v>132</v>
      </c>
      <c r="N12" s="24" t="s">
        <v>132</v>
      </c>
      <c r="O12" s="24" t="s">
        <v>132</v>
      </c>
      <c r="P12" s="24" t="s">
        <v>132</v>
      </c>
      <c r="Q12" s="24" t="s">
        <v>132</v>
      </c>
      <c r="R12" s="24" t="s">
        <v>132</v>
      </c>
      <c r="S12" s="24" t="s">
        <v>132</v>
      </c>
      <c r="T12" s="24" t="s">
        <v>132</v>
      </c>
      <c r="U12" s="24" t="s">
        <v>132</v>
      </c>
    </row>
    <row r="13" spans="1:21" ht="29.45" customHeight="1">
      <c r="A13" s="7"/>
      <c r="B13" s="69" t="s">
        <v>630</v>
      </c>
      <c r="C13" s="69"/>
      <c r="D13" s="69"/>
      <c r="E13" s="69"/>
      <c r="F13" s="69"/>
      <c r="G13" s="69"/>
      <c r="H13" s="69"/>
      <c r="I13" s="69"/>
      <c r="J13" s="69"/>
      <c r="K13" s="69"/>
      <c r="L13" s="9" t="s">
        <v>131</v>
      </c>
      <c r="M13" s="24">
        <v>3</v>
      </c>
      <c r="N13" s="24" t="s">
        <v>132</v>
      </c>
      <c r="O13" s="24" t="s">
        <v>132</v>
      </c>
      <c r="P13" s="24" t="s">
        <v>132</v>
      </c>
      <c r="Q13" s="24">
        <v>1</v>
      </c>
      <c r="R13" s="24" t="s">
        <v>132</v>
      </c>
      <c r="S13" s="24" t="s">
        <v>132</v>
      </c>
      <c r="T13" s="24" t="s">
        <v>132</v>
      </c>
      <c r="U13" s="24">
        <v>4</v>
      </c>
    </row>
    <row r="14" spans="1:21" ht="16.5" customHeight="1">
      <c r="A14" s="14"/>
      <c r="B14" s="14" t="s">
        <v>631</v>
      </c>
      <c r="C14" s="14"/>
      <c r="D14" s="14"/>
      <c r="E14" s="14"/>
      <c r="F14" s="14"/>
      <c r="G14" s="14"/>
      <c r="H14" s="14"/>
      <c r="I14" s="14"/>
      <c r="J14" s="14"/>
      <c r="K14" s="14"/>
      <c r="L14" s="15" t="s">
        <v>131</v>
      </c>
      <c r="M14" s="43">
        <v>9</v>
      </c>
      <c r="N14" s="44">
        <v>24</v>
      </c>
      <c r="O14" s="43">
        <v>8</v>
      </c>
      <c r="P14" s="43">
        <v>6</v>
      </c>
      <c r="Q14" s="43">
        <v>5</v>
      </c>
      <c r="R14" s="43">
        <v>4</v>
      </c>
      <c r="S14" s="43">
        <v>1</v>
      </c>
      <c r="T14" s="43" t="s">
        <v>132</v>
      </c>
      <c r="U14" s="44">
        <v>57</v>
      </c>
    </row>
    <row r="15" spans="1:21" ht="4.5" customHeight="1">
      <c r="A15" s="22"/>
      <c r="B15" s="22"/>
      <c r="C15" s="2"/>
      <c r="D15" s="2"/>
      <c r="E15" s="2"/>
      <c r="F15" s="2"/>
      <c r="G15" s="2"/>
      <c r="H15" s="2"/>
      <c r="I15" s="2"/>
      <c r="J15" s="2"/>
      <c r="K15" s="2"/>
      <c r="L15" s="2"/>
      <c r="M15" s="2"/>
      <c r="N15" s="2"/>
      <c r="O15" s="2"/>
      <c r="P15" s="2"/>
      <c r="Q15" s="2"/>
      <c r="R15" s="2"/>
      <c r="S15" s="2"/>
      <c r="T15" s="2"/>
      <c r="U15" s="2"/>
    </row>
    <row r="16" spans="1:21" ht="16.5" customHeight="1">
      <c r="A16" s="22"/>
      <c r="B16" s="22"/>
      <c r="C16" s="62" t="s">
        <v>481</v>
      </c>
      <c r="D16" s="62"/>
      <c r="E16" s="62"/>
      <c r="F16" s="62"/>
      <c r="G16" s="62"/>
      <c r="H16" s="62"/>
      <c r="I16" s="62"/>
      <c r="J16" s="62"/>
      <c r="K16" s="62"/>
      <c r="L16" s="62"/>
      <c r="M16" s="62"/>
      <c r="N16" s="62"/>
      <c r="O16" s="62"/>
      <c r="P16" s="62"/>
      <c r="Q16" s="62"/>
      <c r="R16" s="62"/>
      <c r="S16" s="62"/>
      <c r="T16" s="62"/>
      <c r="U16" s="62"/>
    </row>
    <row r="17" spans="1:21" ht="4.5" customHeight="1">
      <c r="A17" s="22"/>
      <c r="B17" s="22"/>
      <c r="C17" s="2"/>
      <c r="D17" s="2"/>
      <c r="E17" s="2"/>
      <c r="F17" s="2"/>
      <c r="G17" s="2"/>
      <c r="H17" s="2"/>
      <c r="I17" s="2"/>
      <c r="J17" s="2"/>
      <c r="K17" s="2"/>
      <c r="L17" s="2"/>
      <c r="M17" s="2"/>
      <c r="N17" s="2"/>
      <c r="O17" s="2"/>
      <c r="P17" s="2"/>
      <c r="Q17" s="2"/>
      <c r="R17" s="2"/>
      <c r="S17" s="2"/>
      <c r="T17" s="2"/>
      <c r="U17" s="2"/>
    </row>
    <row r="18" spans="1:21" ht="16.5" customHeight="1">
      <c r="A18" s="46"/>
      <c r="B18" s="46"/>
      <c r="C18" s="62" t="s">
        <v>595</v>
      </c>
      <c r="D18" s="62"/>
      <c r="E18" s="62"/>
      <c r="F18" s="62"/>
      <c r="G18" s="62"/>
      <c r="H18" s="62"/>
      <c r="I18" s="62"/>
      <c r="J18" s="62"/>
      <c r="K18" s="62"/>
      <c r="L18" s="62"/>
      <c r="M18" s="62"/>
      <c r="N18" s="62"/>
      <c r="O18" s="62"/>
      <c r="P18" s="62"/>
      <c r="Q18" s="62"/>
      <c r="R18" s="62"/>
      <c r="S18" s="62"/>
      <c r="T18" s="62"/>
      <c r="U18" s="62"/>
    </row>
    <row r="19" spans="1:21" ht="16.5" customHeight="1">
      <c r="A19" s="46"/>
      <c r="B19" s="46"/>
      <c r="C19" s="62" t="s">
        <v>335</v>
      </c>
      <c r="D19" s="62"/>
      <c r="E19" s="62"/>
      <c r="F19" s="62"/>
      <c r="G19" s="62"/>
      <c r="H19" s="62"/>
      <c r="I19" s="62"/>
      <c r="J19" s="62"/>
      <c r="K19" s="62"/>
      <c r="L19" s="62"/>
      <c r="M19" s="62"/>
      <c r="N19" s="62"/>
      <c r="O19" s="62"/>
      <c r="P19" s="62"/>
      <c r="Q19" s="62"/>
      <c r="R19" s="62"/>
      <c r="S19" s="62"/>
      <c r="T19" s="62"/>
      <c r="U19" s="62"/>
    </row>
    <row r="20" spans="1:21" ht="4.5" customHeight="1">
      <c r="A20" s="22"/>
      <c r="B20" s="22"/>
      <c r="C20" s="2"/>
      <c r="D20" s="2"/>
      <c r="E20" s="2"/>
      <c r="F20" s="2"/>
      <c r="G20" s="2"/>
      <c r="H20" s="2"/>
      <c r="I20" s="2"/>
      <c r="J20" s="2"/>
      <c r="K20" s="2"/>
      <c r="L20" s="2"/>
      <c r="M20" s="2"/>
      <c r="N20" s="2"/>
      <c r="O20" s="2"/>
      <c r="P20" s="2"/>
      <c r="Q20" s="2"/>
      <c r="R20" s="2"/>
      <c r="S20" s="2"/>
      <c r="T20" s="2"/>
      <c r="U20" s="2"/>
    </row>
    <row r="21" spans="1:21" ht="29.45" customHeight="1">
      <c r="A21" s="22" t="s">
        <v>93</v>
      </c>
      <c r="B21" s="22"/>
      <c r="C21" s="62" t="s">
        <v>632</v>
      </c>
      <c r="D21" s="62"/>
      <c r="E21" s="62"/>
      <c r="F21" s="62"/>
      <c r="G21" s="62"/>
      <c r="H21" s="62"/>
      <c r="I21" s="62"/>
      <c r="J21" s="62"/>
      <c r="K21" s="62"/>
      <c r="L21" s="62"/>
      <c r="M21" s="62"/>
      <c r="N21" s="62"/>
      <c r="O21" s="62"/>
      <c r="P21" s="62"/>
      <c r="Q21" s="62"/>
      <c r="R21" s="62"/>
      <c r="S21" s="62"/>
      <c r="T21" s="62"/>
      <c r="U21" s="62"/>
    </row>
    <row r="22" spans="1:21" ht="29.45" customHeight="1">
      <c r="A22" s="22" t="s">
        <v>95</v>
      </c>
      <c r="B22" s="22"/>
      <c r="C22" s="62" t="s">
        <v>633</v>
      </c>
      <c r="D22" s="62"/>
      <c r="E22" s="62"/>
      <c r="F22" s="62"/>
      <c r="G22" s="62"/>
      <c r="H22" s="62"/>
      <c r="I22" s="62"/>
      <c r="J22" s="62"/>
      <c r="K22" s="62"/>
      <c r="L22" s="62"/>
      <c r="M22" s="62"/>
      <c r="N22" s="62"/>
      <c r="O22" s="62"/>
      <c r="P22" s="62"/>
      <c r="Q22" s="62"/>
      <c r="R22" s="62"/>
      <c r="S22" s="62"/>
      <c r="T22" s="62"/>
      <c r="U22" s="62"/>
    </row>
    <row r="23" spans="1:21" ht="4.5" customHeight="1"/>
    <row r="24" spans="1:21" ht="16.5" customHeight="1">
      <c r="A24" s="23" t="s">
        <v>109</v>
      </c>
      <c r="B24" s="22"/>
      <c r="C24" s="22"/>
      <c r="D24" s="22"/>
      <c r="E24" s="62" t="s">
        <v>634</v>
      </c>
      <c r="F24" s="62"/>
      <c r="G24" s="62"/>
      <c r="H24" s="62"/>
      <c r="I24" s="62"/>
      <c r="J24" s="62"/>
      <c r="K24" s="62"/>
      <c r="L24" s="62"/>
      <c r="M24" s="62"/>
      <c r="N24" s="62"/>
      <c r="O24" s="62"/>
      <c r="P24" s="62"/>
      <c r="Q24" s="62"/>
      <c r="R24" s="62"/>
      <c r="S24" s="62"/>
      <c r="T24" s="62"/>
      <c r="U24" s="62"/>
    </row>
  </sheetData>
  <mergeCells count="16">
    <mergeCell ref="B9:K9"/>
    <mergeCell ref="B11:K11"/>
    <mergeCell ref="B12:K12"/>
    <mergeCell ref="B13:K13"/>
    <mergeCell ref="K1:U1"/>
    <mergeCell ref="B4:K4"/>
    <mergeCell ref="B5:K5"/>
    <mergeCell ref="B6:K6"/>
    <mergeCell ref="B7:K7"/>
    <mergeCell ref="B8:K8"/>
    <mergeCell ref="E24:U24"/>
    <mergeCell ref="C16:U16"/>
    <mergeCell ref="C18:U18"/>
    <mergeCell ref="C19:U19"/>
    <mergeCell ref="C21:U21"/>
    <mergeCell ref="C22:U22"/>
  </mergeCells>
  <pageMargins left="0.7" right="0.7" top="0.75" bottom="0.75" header="0.3" footer="0.3"/>
  <pageSetup paperSize="9" fitToHeight="0" orientation="landscape" horizontalDpi="300" verticalDpi="300"/>
  <headerFooter scaleWithDoc="0" alignWithMargins="0">
    <oddHeader>&amp;C&amp;"Arial"&amp;8TABLE 12A.39</oddHeader>
    <oddFooter>&amp;L&amp;"Arial"&amp;8REPORT ON
GOVERNMENT
SERVICES 2022&amp;R&amp;"Arial"&amp;8PUBLIC
HOSPITALS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D133"/>
  <sheetViews>
    <sheetView showGridLines="0" workbookViewId="0"/>
  </sheetViews>
  <sheetFormatPr defaultColWidth="11.5703125" defaultRowHeight="13.15"/>
  <cols>
    <col min="1" max="10" width="1.7109375" customWidth="1"/>
    <col min="11" max="11" width="13.42578125" customWidth="1"/>
    <col min="12" max="12" width="5.42578125" customWidth="1"/>
    <col min="13" max="13" width="6" customWidth="1"/>
    <col min="14" max="14" width="6.140625" customWidth="1"/>
    <col min="15" max="15" width="6" customWidth="1"/>
    <col min="16" max="16" width="6.140625" customWidth="1"/>
    <col min="17" max="17" width="6" customWidth="1"/>
    <col min="18" max="18" width="6.140625" customWidth="1"/>
    <col min="19" max="19" width="6" customWidth="1"/>
    <col min="20" max="20" width="6.140625" customWidth="1"/>
    <col min="21" max="21" width="6" customWidth="1"/>
    <col min="22" max="22" width="6.140625" customWidth="1"/>
    <col min="23" max="23" width="6" customWidth="1"/>
    <col min="24" max="24" width="6.140625" customWidth="1"/>
    <col min="25" max="25" width="6" customWidth="1"/>
    <col min="26" max="26" width="6.140625" customWidth="1"/>
    <col min="27" max="27" width="6" customWidth="1"/>
    <col min="28" max="28" width="6.140625" customWidth="1"/>
    <col min="29" max="29" width="6" customWidth="1"/>
    <col min="30" max="30" width="6.140625" customWidth="1"/>
  </cols>
  <sheetData>
    <row r="1" spans="1:30" ht="50.45" customHeight="1">
      <c r="A1" s="8" t="s">
        <v>635</v>
      </c>
      <c r="B1" s="8"/>
      <c r="C1" s="8"/>
      <c r="D1" s="8"/>
      <c r="E1" s="8"/>
      <c r="F1" s="8"/>
      <c r="G1" s="8"/>
      <c r="H1" s="8"/>
      <c r="I1" s="8"/>
      <c r="J1" s="8"/>
      <c r="K1" s="67" t="s">
        <v>636</v>
      </c>
      <c r="L1" s="68"/>
      <c r="M1" s="68"/>
      <c r="N1" s="68"/>
      <c r="O1" s="68"/>
      <c r="P1" s="68"/>
      <c r="Q1" s="68"/>
      <c r="R1" s="68"/>
      <c r="S1" s="68"/>
      <c r="T1" s="68"/>
      <c r="U1" s="68"/>
      <c r="V1" s="68"/>
      <c r="W1" s="68"/>
      <c r="X1" s="68"/>
      <c r="Y1" s="68"/>
      <c r="Z1" s="68"/>
      <c r="AA1" s="68"/>
      <c r="AB1" s="68"/>
      <c r="AC1" s="68"/>
      <c r="AD1" s="68"/>
    </row>
    <row r="2" spans="1:30" ht="16.5" customHeight="1">
      <c r="A2" s="11"/>
      <c r="B2" s="11"/>
      <c r="C2" s="11"/>
      <c r="D2" s="11"/>
      <c r="E2" s="11"/>
      <c r="F2" s="11"/>
      <c r="G2" s="11"/>
      <c r="H2" s="11"/>
      <c r="I2" s="11"/>
      <c r="J2" s="11"/>
      <c r="K2" s="11"/>
      <c r="L2" s="12" t="s">
        <v>66</v>
      </c>
      <c r="M2" s="73" t="s">
        <v>113</v>
      </c>
      <c r="N2" s="74"/>
      <c r="O2" s="73" t="s">
        <v>68</v>
      </c>
      <c r="P2" s="74"/>
      <c r="Q2" s="73" t="s">
        <v>126</v>
      </c>
      <c r="R2" s="74"/>
      <c r="S2" s="73" t="s">
        <v>70</v>
      </c>
      <c r="T2" s="74"/>
      <c r="U2" s="73" t="s">
        <v>127</v>
      </c>
      <c r="V2" s="74"/>
      <c r="W2" s="73" t="s">
        <v>72</v>
      </c>
      <c r="X2" s="74"/>
      <c r="Y2" s="73" t="s">
        <v>73</v>
      </c>
      <c r="Z2" s="74"/>
      <c r="AA2" s="73" t="s">
        <v>637</v>
      </c>
      <c r="AB2" s="74"/>
      <c r="AC2" s="73" t="s">
        <v>75</v>
      </c>
      <c r="AD2" s="74"/>
    </row>
    <row r="3" spans="1:30" ht="16.5" customHeight="1">
      <c r="A3" s="7" t="s">
        <v>638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c r="A4" s="7"/>
      <c r="B4" s="7" t="s">
        <v>639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c r="A5" s="7"/>
      <c r="B5" s="7"/>
      <c r="C5" s="7" t="s">
        <v>640</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c r="A6" s="7"/>
      <c r="B6" s="7"/>
      <c r="C6" s="7"/>
      <c r="D6" s="7" t="s">
        <v>309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c r="A7" s="7"/>
      <c r="B7" s="7"/>
      <c r="C7" s="7"/>
      <c r="D7" s="7"/>
      <c r="E7" s="7" t="s">
        <v>641</v>
      </c>
      <c r="F7" s="7"/>
      <c r="G7" s="7"/>
      <c r="H7" s="7"/>
      <c r="I7" s="7"/>
      <c r="J7" s="7"/>
      <c r="K7" s="7"/>
      <c r="L7" s="9"/>
      <c r="M7" s="10"/>
      <c r="N7" s="7"/>
      <c r="O7" s="10"/>
      <c r="P7" s="7"/>
      <c r="Q7" s="10"/>
      <c r="R7" s="7"/>
      <c r="S7" s="10"/>
      <c r="T7" s="7"/>
      <c r="U7" s="10"/>
      <c r="V7" s="7"/>
      <c r="W7" s="10"/>
      <c r="X7" s="7"/>
      <c r="Y7" s="10"/>
      <c r="Z7" s="7"/>
      <c r="AA7" s="10"/>
      <c r="AB7" s="7"/>
      <c r="AC7" s="10"/>
      <c r="AD7" s="7"/>
    </row>
    <row r="8" spans="1:30" ht="16.5" customHeight="1">
      <c r="A8" s="7"/>
      <c r="B8" s="7"/>
      <c r="C8" s="7"/>
      <c r="D8" s="7"/>
      <c r="E8" s="7"/>
      <c r="F8" s="7" t="s">
        <v>157</v>
      </c>
      <c r="G8" s="7"/>
      <c r="H8" s="7"/>
      <c r="I8" s="7"/>
      <c r="J8" s="7"/>
      <c r="K8" s="7"/>
      <c r="L8" s="9" t="s">
        <v>139</v>
      </c>
      <c r="M8" s="29">
        <v>87.5</v>
      </c>
      <c r="N8" s="56">
        <v>1.7</v>
      </c>
      <c r="O8" s="29">
        <v>85.1</v>
      </c>
      <c r="P8" s="56">
        <v>4.2</v>
      </c>
      <c r="Q8" s="29">
        <v>85</v>
      </c>
      <c r="R8" s="56">
        <v>6.3</v>
      </c>
      <c r="S8" s="29">
        <v>81.3</v>
      </c>
      <c r="T8" s="56">
        <v>5.4</v>
      </c>
      <c r="U8" s="29">
        <v>90.2</v>
      </c>
      <c r="V8" s="56">
        <v>6.3</v>
      </c>
      <c r="W8" s="26" t="s">
        <v>143</v>
      </c>
      <c r="X8" s="7"/>
      <c r="Y8" s="29">
        <v>82.8</v>
      </c>
      <c r="Z8" s="56">
        <v>7.6</v>
      </c>
      <c r="AA8" s="26" t="s">
        <v>143</v>
      </c>
      <c r="AB8" s="7"/>
      <c r="AC8" s="29">
        <v>86.2</v>
      </c>
      <c r="AD8" s="56">
        <v>2</v>
      </c>
    </row>
    <row r="9" spans="1:30" ht="16.5" customHeight="1">
      <c r="A9" s="7"/>
      <c r="B9" s="7"/>
      <c r="C9" s="7"/>
      <c r="D9" s="7"/>
      <c r="E9" s="7"/>
      <c r="F9" s="7"/>
      <c r="G9" s="7" t="s">
        <v>642</v>
      </c>
      <c r="H9" s="7"/>
      <c r="I9" s="7"/>
      <c r="J9" s="7"/>
      <c r="K9" s="7"/>
      <c r="L9" s="9" t="s">
        <v>139</v>
      </c>
      <c r="M9" s="28">
        <v>1</v>
      </c>
      <c r="N9" s="7"/>
      <c r="O9" s="28">
        <v>2.5</v>
      </c>
      <c r="P9" s="7"/>
      <c r="Q9" s="28">
        <v>3.8</v>
      </c>
      <c r="R9" s="7"/>
      <c r="S9" s="28">
        <v>3.4</v>
      </c>
      <c r="T9" s="7"/>
      <c r="U9" s="28">
        <v>3.6</v>
      </c>
      <c r="V9" s="7"/>
      <c r="W9" s="26" t="s">
        <v>143</v>
      </c>
      <c r="X9" s="7"/>
      <c r="Y9" s="28">
        <v>4.7</v>
      </c>
      <c r="Z9" s="7"/>
      <c r="AA9" s="26" t="s">
        <v>143</v>
      </c>
      <c r="AB9" s="7"/>
      <c r="AC9" s="28">
        <v>1.2</v>
      </c>
      <c r="AD9" s="7"/>
    </row>
    <row r="10" spans="1:30" ht="29.45" customHeight="1">
      <c r="A10" s="7"/>
      <c r="B10" s="7"/>
      <c r="C10" s="7"/>
      <c r="D10" s="7"/>
      <c r="E10" s="7"/>
      <c r="F10" s="69" t="s">
        <v>643</v>
      </c>
      <c r="G10" s="69"/>
      <c r="H10" s="69"/>
      <c r="I10" s="69"/>
      <c r="J10" s="69"/>
      <c r="K10" s="69"/>
      <c r="L10" s="9" t="s">
        <v>139</v>
      </c>
      <c r="M10" s="29">
        <v>89.2</v>
      </c>
      <c r="N10" s="56">
        <v>2.9</v>
      </c>
      <c r="O10" s="29">
        <v>87</v>
      </c>
      <c r="P10" s="56">
        <v>3.7</v>
      </c>
      <c r="Q10" s="29">
        <v>88.7</v>
      </c>
      <c r="R10" s="56">
        <v>6.4</v>
      </c>
      <c r="S10" s="54">
        <v>87.6</v>
      </c>
      <c r="T10" s="55">
        <v>14.3</v>
      </c>
      <c r="U10" s="29">
        <v>86</v>
      </c>
      <c r="V10" s="56">
        <v>2.9</v>
      </c>
      <c r="W10" s="29">
        <v>81</v>
      </c>
      <c r="X10" s="56">
        <v>7</v>
      </c>
      <c r="Y10" s="26" t="s">
        <v>163</v>
      </c>
      <c r="Z10" s="7"/>
      <c r="AA10" s="29">
        <v>86.4</v>
      </c>
      <c r="AB10" s="56">
        <v>6.9</v>
      </c>
      <c r="AC10" s="29">
        <v>86.6</v>
      </c>
      <c r="AD10" s="56">
        <v>3.5</v>
      </c>
    </row>
    <row r="11" spans="1:30" ht="16.5" customHeight="1">
      <c r="A11" s="7"/>
      <c r="B11" s="7"/>
      <c r="C11" s="7"/>
      <c r="D11" s="7"/>
      <c r="E11" s="7"/>
      <c r="F11" s="7"/>
      <c r="G11" s="7" t="s">
        <v>642</v>
      </c>
      <c r="H11" s="7"/>
      <c r="I11" s="7"/>
      <c r="J11" s="7"/>
      <c r="K11" s="7"/>
      <c r="L11" s="9" t="s">
        <v>139</v>
      </c>
      <c r="M11" s="28">
        <v>1.7</v>
      </c>
      <c r="N11" s="7"/>
      <c r="O11" s="28">
        <v>2.2000000000000002</v>
      </c>
      <c r="P11" s="7"/>
      <c r="Q11" s="28">
        <v>3.7</v>
      </c>
      <c r="R11" s="7"/>
      <c r="S11" s="28">
        <v>8.3000000000000007</v>
      </c>
      <c r="T11" s="7"/>
      <c r="U11" s="28">
        <v>1.7</v>
      </c>
      <c r="V11" s="7"/>
      <c r="W11" s="28">
        <v>4.4000000000000004</v>
      </c>
      <c r="X11" s="7"/>
      <c r="Y11" s="26" t="s">
        <v>163</v>
      </c>
      <c r="Z11" s="7"/>
      <c r="AA11" s="28">
        <v>4.0999999999999996</v>
      </c>
      <c r="AB11" s="7"/>
      <c r="AC11" s="28">
        <v>2.1</v>
      </c>
      <c r="AD11" s="7"/>
    </row>
    <row r="12" spans="1:30" ht="16.5" customHeight="1">
      <c r="A12" s="7"/>
      <c r="B12" s="7"/>
      <c r="C12" s="7"/>
      <c r="D12" s="7"/>
      <c r="E12" s="7"/>
      <c r="F12" s="7" t="s">
        <v>161</v>
      </c>
      <c r="G12" s="7"/>
      <c r="H12" s="7"/>
      <c r="I12" s="7"/>
      <c r="J12" s="7"/>
      <c r="K12" s="7"/>
      <c r="L12" s="9" t="s">
        <v>139</v>
      </c>
      <c r="M12" s="29">
        <v>88.4</v>
      </c>
      <c r="N12" s="56">
        <v>0.4</v>
      </c>
      <c r="O12" s="29">
        <v>86</v>
      </c>
      <c r="P12" s="56">
        <v>3.7</v>
      </c>
      <c r="Q12" s="29">
        <v>87</v>
      </c>
      <c r="R12" s="56">
        <v>4.4000000000000004</v>
      </c>
      <c r="S12" s="29">
        <v>83</v>
      </c>
      <c r="T12" s="56">
        <v>6.2</v>
      </c>
      <c r="U12" s="29">
        <v>88.7</v>
      </c>
      <c r="V12" s="56">
        <v>3.3</v>
      </c>
      <c r="W12" s="29">
        <v>81</v>
      </c>
      <c r="X12" s="56">
        <v>7</v>
      </c>
      <c r="Y12" s="29">
        <v>82.8</v>
      </c>
      <c r="Z12" s="56">
        <v>7.6</v>
      </c>
      <c r="AA12" s="29">
        <v>86.4</v>
      </c>
      <c r="AB12" s="56">
        <v>6.9</v>
      </c>
      <c r="AC12" s="29">
        <v>86.3</v>
      </c>
      <c r="AD12" s="56">
        <v>1.7</v>
      </c>
    </row>
    <row r="13" spans="1:30" ht="16.5" customHeight="1">
      <c r="A13" s="7"/>
      <c r="B13" s="7"/>
      <c r="C13" s="7"/>
      <c r="D13" s="7"/>
      <c r="E13" s="7"/>
      <c r="F13" s="7"/>
      <c r="G13" s="7" t="s">
        <v>642</v>
      </c>
      <c r="H13" s="7"/>
      <c r="I13" s="7"/>
      <c r="J13" s="7"/>
      <c r="K13" s="7"/>
      <c r="L13" s="9" t="s">
        <v>139</v>
      </c>
      <c r="M13" s="28">
        <v>0.2</v>
      </c>
      <c r="N13" s="7"/>
      <c r="O13" s="28">
        <v>2.2000000000000002</v>
      </c>
      <c r="P13" s="7"/>
      <c r="Q13" s="28">
        <v>2.6</v>
      </c>
      <c r="R13" s="7"/>
      <c r="S13" s="28">
        <v>3.8</v>
      </c>
      <c r="T13" s="7"/>
      <c r="U13" s="28">
        <v>1.9</v>
      </c>
      <c r="V13" s="7"/>
      <c r="W13" s="28">
        <v>4.4000000000000004</v>
      </c>
      <c r="X13" s="7"/>
      <c r="Y13" s="28">
        <v>4.7</v>
      </c>
      <c r="Z13" s="7"/>
      <c r="AA13" s="28">
        <v>4.0999999999999996</v>
      </c>
      <c r="AB13" s="7"/>
      <c r="AC13" s="28">
        <v>1</v>
      </c>
      <c r="AD13" s="7"/>
    </row>
    <row r="14" spans="1:30" ht="16.5" customHeight="1">
      <c r="A14" s="7"/>
      <c r="B14" s="7"/>
      <c r="C14" s="7"/>
      <c r="D14" s="7"/>
      <c r="E14" s="7" t="s">
        <v>644</v>
      </c>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c r="A15" s="7"/>
      <c r="B15" s="7"/>
      <c r="C15" s="7"/>
      <c r="D15" s="7"/>
      <c r="E15" s="7"/>
      <c r="F15" s="7" t="s">
        <v>157</v>
      </c>
      <c r="G15" s="7"/>
      <c r="H15" s="7"/>
      <c r="I15" s="7"/>
      <c r="J15" s="7"/>
      <c r="K15" s="7"/>
      <c r="L15" s="9" t="s">
        <v>139</v>
      </c>
      <c r="M15" s="29">
        <v>89.6</v>
      </c>
      <c r="N15" s="56">
        <v>3</v>
      </c>
      <c r="O15" s="29">
        <v>91.1</v>
      </c>
      <c r="P15" s="56">
        <v>1.9</v>
      </c>
      <c r="Q15" s="29">
        <v>87.2</v>
      </c>
      <c r="R15" s="56">
        <v>5.2</v>
      </c>
      <c r="S15" s="29">
        <v>85.7</v>
      </c>
      <c r="T15" s="56">
        <v>4.7</v>
      </c>
      <c r="U15" s="29">
        <v>90.6</v>
      </c>
      <c r="V15" s="56">
        <v>6.7</v>
      </c>
      <c r="W15" s="26" t="s">
        <v>143</v>
      </c>
      <c r="X15" s="7"/>
      <c r="Y15" s="29">
        <v>93.1</v>
      </c>
      <c r="Z15" s="56">
        <v>1.6</v>
      </c>
      <c r="AA15" s="26" t="s">
        <v>143</v>
      </c>
      <c r="AB15" s="7"/>
      <c r="AC15" s="29">
        <v>89.3</v>
      </c>
      <c r="AD15" s="56">
        <v>1</v>
      </c>
    </row>
    <row r="16" spans="1:30" ht="16.5" customHeight="1">
      <c r="A16" s="7"/>
      <c r="B16" s="7"/>
      <c r="C16" s="7"/>
      <c r="D16" s="7"/>
      <c r="E16" s="7"/>
      <c r="F16" s="7"/>
      <c r="G16" s="7" t="s">
        <v>642</v>
      </c>
      <c r="H16" s="7"/>
      <c r="I16" s="7"/>
      <c r="J16" s="7"/>
      <c r="K16" s="7"/>
      <c r="L16" s="9" t="s">
        <v>139</v>
      </c>
      <c r="M16" s="28">
        <v>1.7</v>
      </c>
      <c r="N16" s="7"/>
      <c r="O16" s="28">
        <v>1</v>
      </c>
      <c r="P16" s="7"/>
      <c r="Q16" s="28">
        <v>3</v>
      </c>
      <c r="R16" s="7"/>
      <c r="S16" s="28">
        <v>2.8</v>
      </c>
      <c r="T16" s="7"/>
      <c r="U16" s="28">
        <v>3.8</v>
      </c>
      <c r="V16" s="7"/>
      <c r="W16" s="26" t="s">
        <v>143</v>
      </c>
      <c r="X16" s="7"/>
      <c r="Y16" s="28">
        <v>0.8</v>
      </c>
      <c r="Z16" s="7"/>
      <c r="AA16" s="26" t="s">
        <v>143</v>
      </c>
      <c r="AB16" s="7"/>
      <c r="AC16" s="28">
        <v>0.6</v>
      </c>
      <c r="AD16" s="7"/>
    </row>
    <row r="17" spans="1:30" ht="29.45" customHeight="1">
      <c r="A17" s="7"/>
      <c r="B17" s="7"/>
      <c r="C17" s="7"/>
      <c r="D17" s="7"/>
      <c r="E17" s="7"/>
      <c r="F17" s="69" t="s">
        <v>643</v>
      </c>
      <c r="G17" s="69"/>
      <c r="H17" s="69"/>
      <c r="I17" s="69"/>
      <c r="J17" s="69"/>
      <c r="K17" s="69"/>
      <c r="L17" s="9" t="s">
        <v>139</v>
      </c>
      <c r="M17" s="29">
        <v>89.3</v>
      </c>
      <c r="N17" s="56">
        <v>1.6</v>
      </c>
      <c r="O17" s="29">
        <v>90.2</v>
      </c>
      <c r="P17" s="56">
        <v>6</v>
      </c>
      <c r="Q17" s="29">
        <v>90.3</v>
      </c>
      <c r="R17" s="56">
        <v>9.5</v>
      </c>
      <c r="S17" s="54">
        <v>86.8</v>
      </c>
      <c r="T17" s="55">
        <v>12.2</v>
      </c>
      <c r="U17" s="29">
        <v>90.8</v>
      </c>
      <c r="V17" s="56">
        <v>7.4</v>
      </c>
      <c r="W17" s="29">
        <v>86</v>
      </c>
      <c r="X17" s="56">
        <v>6</v>
      </c>
      <c r="Y17" s="26" t="s">
        <v>163</v>
      </c>
      <c r="Z17" s="7"/>
      <c r="AA17" s="29">
        <v>89.2</v>
      </c>
      <c r="AB17" s="56">
        <v>6.4</v>
      </c>
      <c r="AC17" s="29">
        <v>89</v>
      </c>
      <c r="AD17" s="56">
        <v>3.9</v>
      </c>
    </row>
    <row r="18" spans="1:30" ht="16.5" customHeight="1">
      <c r="A18" s="7"/>
      <c r="B18" s="7"/>
      <c r="C18" s="7"/>
      <c r="D18" s="7"/>
      <c r="E18" s="7"/>
      <c r="F18" s="7"/>
      <c r="G18" s="7" t="s">
        <v>642</v>
      </c>
      <c r="H18" s="7"/>
      <c r="I18" s="7"/>
      <c r="J18" s="7"/>
      <c r="K18" s="7"/>
      <c r="L18" s="9" t="s">
        <v>139</v>
      </c>
      <c r="M18" s="28">
        <v>0.9</v>
      </c>
      <c r="N18" s="7"/>
      <c r="O18" s="28">
        <v>3.4</v>
      </c>
      <c r="P18" s="7"/>
      <c r="Q18" s="28">
        <v>5.3</v>
      </c>
      <c r="R18" s="7"/>
      <c r="S18" s="28">
        <v>7.2</v>
      </c>
      <c r="T18" s="7"/>
      <c r="U18" s="28">
        <v>4.0999999999999996</v>
      </c>
      <c r="V18" s="7"/>
      <c r="W18" s="28">
        <v>3.5</v>
      </c>
      <c r="X18" s="7"/>
      <c r="Y18" s="26" t="s">
        <v>163</v>
      </c>
      <c r="Z18" s="7"/>
      <c r="AA18" s="28">
        <v>3.7</v>
      </c>
      <c r="AB18" s="7"/>
      <c r="AC18" s="28">
        <v>2.2999999999999998</v>
      </c>
      <c r="AD18" s="7"/>
    </row>
    <row r="19" spans="1:30" ht="16.5" customHeight="1">
      <c r="A19" s="7"/>
      <c r="B19" s="7"/>
      <c r="C19" s="7"/>
      <c r="D19" s="7"/>
      <c r="E19" s="7"/>
      <c r="F19" s="7" t="s">
        <v>161</v>
      </c>
      <c r="G19" s="7"/>
      <c r="H19" s="7"/>
      <c r="I19" s="7"/>
      <c r="J19" s="7"/>
      <c r="K19" s="7"/>
      <c r="L19" s="9" t="s">
        <v>139</v>
      </c>
      <c r="M19" s="29">
        <v>88.8</v>
      </c>
      <c r="N19" s="56">
        <v>1.7</v>
      </c>
      <c r="O19" s="29">
        <v>90.8</v>
      </c>
      <c r="P19" s="56">
        <v>3.7</v>
      </c>
      <c r="Q19" s="29">
        <v>89.4</v>
      </c>
      <c r="R19" s="56">
        <v>5</v>
      </c>
      <c r="S19" s="29">
        <v>87.5</v>
      </c>
      <c r="T19" s="56">
        <v>4</v>
      </c>
      <c r="U19" s="29">
        <v>89.9</v>
      </c>
      <c r="V19" s="56">
        <v>4.5</v>
      </c>
      <c r="W19" s="29">
        <v>86</v>
      </c>
      <c r="X19" s="56">
        <v>6</v>
      </c>
      <c r="Y19" s="29">
        <v>93.1</v>
      </c>
      <c r="Z19" s="56">
        <v>1.6</v>
      </c>
      <c r="AA19" s="29">
        <v>89.2</v>
      </c>
      <c r="AB19" s="56">
        <v>6.4</v>
      </c>
      <c r="AC19" s="29">
        <v>89.3</v>
      </c>
      <c r="AD19" s="56">
        <v>1.5</v>
      </c>
    </row>
    <row r="20" spans="1:30" ht="16.5" customHeight="1">
      <c r="A20" s="7"/>
      <c r="B20" s="7"/>
      <c r="C20" s="7"/>
      <c r="D20" s="7"/>
      <c r="E20" s="7"/>
      <c r="F20" s="7"/>
      <c r="G20" s="7" t="s">
        <v>642</v>
      </c>
      <c r="H20" s="7"/>
      <c r="I20" s="7"/>
      <c r="J20" s="7"/>
      <c r="K20" s="7"/>
      <c r="L20" s="9" t="s">
        <v>139</v>
      </c>
      <c r="M20" s="28">
        <v>1</v>
      </c>
      <c r="N20" s="7"/>
      <c r="O20" s="28">
        <v>2.1</v>
      </c>
      <c r="P20" s="7"/>
      <c r="Q20" s="28">
        <v>2.8</v>
      </c>
      <c r="R20" s="7"/>
      <c r="S20" s="28">
        <v>2.2999999999999998</v>
      </c>
      <c r="T20" s="7"/>
      <c r="U20" s="28">
        <v>2.6</v>
      </c>
      <c r="V20" s="7"/>
      <c r="W20" s="28">
        <v>3.5</v>
      </c>
      <c r="X20" s="7"/>
      <c r="Y20" s="28">
        <v>0.8</v>
      </c>
      <c r="Z20" s="7"/>
      <c r="AA20" s="28">
        <v>3.7</v>
      </c>
      <c r="AB20" s="7"/>
      <c r="AC20" s="28">
        <v>0.9</v>
      </c>
      <c r="AD20" s="7"/>
    </row>
    <row r="21" spans="1:30" ht="16.5" customHeight="1">
      <c r="A21" s="7"/>
      <c r="B21" s="7"/>
      <c r="C21" s="7"/>
      <c r="D21" s="7"/>
      <c r="E21" s="7" t="s">
        <v>645</v>
      </c>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c r="A22" s="7"/>
      <c r="B22" s="7"/>
      <c r="C22" s="7"/>
      <c r="D22" s="7"/>
      <c r="E22" s="7"/>
      <c r="F22" s="7" t="s">
        <v>157</v>
      </c>
      <c r="G22" s="7"/>
      <c r="H22" s="7"/>
      <c r="I22" s="7"/>
      <c r="J22" s="7"/>
      <c r="K22" s="7"/>
      <c r="L22" s="9" t="s">
        <v>139</v>
      </c>
      <c r="M22" s="29">
        <v>83.9</v>
      </c>
      <c r="N22" s="56">
        <v>2.2000000000000002</v>
      </c>
      <c r="O22" s="29">
        <v>83</v>
      </c>
      <c r="P22" s="56">
        <v>4.8</v>
      </c>
      <c r="Q22" s="29">
        <v>81.099999999999994</v>
      </c>
      <c r="R22" s="56">
        <v>5.7</v>
      </c>
      <c r="S22" s="29">
        <v>77.5</v>
      </c>
      <c r="T22" s="56">
        <v>2.1</v>
      </c>
      <c r="U22" s="29">
        <v>86</v>
      </c>
      <c r="V22" s="56">
        <v>5.0999999999999996</v>
      </c>
      <c r="W22" s="26" t="s">
        <v>143</v>
      </c>
      <c r="X22" s="7"/>
      <c r="Y22" s="29">
        <v>82.8</v>
      </c>
      <c r="Z22" s="56">
        <v>6.7</v>
      </c>
      <c r="AA22" s="26" t="s">
        <v>143</v>
      </c>
      <c r="AB22" s="7"/>
      <c r="AC22" s="29">
        <v>82.7</v>
      </c>
      <c r="AD22" s="56">
        <v>1.9</v>
      </c>
    </row>
    <row r="23" spans="1:30" ht="16.5" customHeight="1">
      <c r="A23" s="7"/>
      <c r="B23" s="7"/>
      <c r="C23" s="7"/>
      <c r="D23" s="7"/>
      <c r="E23" s="7"/>
      <c r="F23" s="7"/>
      <c r="G23" s="7" t="s">
        <v>642</v>
      </c>
      <c r="H23" s="7"/>
      <c r="I23" s="7"/>
      <c r="J23" s="7"/>
      <c r="K23" s="7"/>
      <c r="L23" s="9" t="s">
        <v>139</v>
      </c>
      <c r="M23" s="28">
        <v>1.3</v>
      </c>
      <c r="N23" s="7"/>
      <c r="O23" s="28">
        <v>3</v>
      </c>
      <c r="P23" s="7"/>
      <c r="Q23" s="28">
        <v>3.6</v>
      </c>
      <c r="R23" s="7"/>
      <c r="S23" s="28">
        <v>1.4</v>
      </c>
      <c r="T23" s="7"/>
      <c r="U23" s="28">
        <v>3</v>
      </c>
      <c r="V23" s="7"/>
      <c r="W23" s="26" t="s">
        <v>143</v>
      </c>
      <c r="X23" s="7"/>
      <c r="Y23" s="28">
        <v>4.0999999999999996</v>
      </c>
      <c r="Z23" s="7"/>
      <c r="AA23" s="26" t="s">
        <v>143</v>
      </c>
      <c r="AB23" s="7"/>
      <c r="AC23" s="28">
        <v>1.2</v>
      </c>
      <c r="AD23" s="7"/>
    </row>
    <row r="24" spans="1:30" ht="29.45" customHeight="1">
      <c r="A24" s="7"/>
      <c r="B24" s="7"/>
      <c r="C24" s="7"/>
      <c r="D24" s="7"/>
      <c r="E24" s="7"/>
      <c r="F24" s="69" t="s">
        <v>643</v>
      </c>
      <c r="G24" s="69"/>
      <c r="H24" s="69"/>
      <c r="I24" s="69"/>
      <c r="J24" s="69"/>
      <c r="K24" s="69"/>
      <c r="L24" s="9" t="s">
        <v>139</v>
      </c>
      <c r="M24" s="29">
        <v>84.9</v>
      </c>
      <c r="N24" s="56">
        <v>4.5999999999999996</v>
      </c>
      <c r="O24" s="29">
        <v>89.1</v>
      </c>
      <c r="P24" s="56">
        <v>5</v>
      </c>
      <c r="Q24" s="29">
        <v>87.1</v>
      </c>
      <c r="R24" s="56">
        <v>6.9</v>
      </c>
      <c r="S24" s="54">
        <v>87.6</v>
      </c>
      <c r="T24" s="55">
        <v>11.9</v>
      </c>
      <c r="U24" s="29">
        <v>87.8</v>
      </c>
      <c r="V24" s="56">
        <v>6.8</v>
      </c>
      <c r="W24" s="29">
        <v>76.8</v>
      </c>
      <c r="X24" s="56">
        <v>6.8</v>
      </c>
      <c r="Y24" s="26" t="s">
        <v>163</v>
      </c>
      <c r="Z24" s="7"/>
      <c r="AA24" s="29">
        <v>87.7</v>
      </c>
      <c r="AB24" s="56">
        <v>5</v>
      </c>
      <c r="AC24" s="29">
        <v>85.4</v>
      </c>
      <c r="AD24" s="56">
        <v>3.9</v>
      </c>
    </row>
    <row r="25" spans="1:30" ht="16.5" customHeight="1">
      <c r="A25" s="7"/>
      <c r="B25" s="7"/>
      <c r="C25" s="7"/>
      <c r="D25" s="7"/>
      <c r="E25" s="7"/>
      <c r="F25" s="7"/>
      <c r="G25" s="7" t="s">
        <v>642</v>
      </c>
      <c r="H25" s="7"/>
      <c r="I25" s="7"/>
      <c r="J25" s="7"/>
      <c r="K25" s="7"/>
      <c r="L25" s="9" t="s">
        <v>139</v>
      </c>
      <c r="M25" s="28">
        <v>2.8</v>
      </c>
      <c r="N25" s="7"/>
      <c r="O25" s="28">
        <v>2.9</v>
      </c>
      <c r="P25" s="7"/>
      <c r="Q25" s="28">
        <v>4.0999999999999996</v>
      </c>
      <c r="R25" s="7"/>
      <c r="S25" s="28">
        <v>6.9</v>
      </c>
      <c r="T25" s="7"/>
      <c r="U25" s="28">
        <v>4</v>
      </c>
      <c r="V25" s="7"/>
      <c r="W25" s="28">
        <v>4.5</v>
      </c>
      <c r="X25" s="7"/>
      <c r="Y25" s="26" t="s">
        <v>163</v>
      </c>
      <c r="Z25" s="7"/>
      <c r="AA25" s="28">
        <v>2.9</v>
      </c>
      <c r="AB25" s="7"/>
      <c r="AC25" s="28">
        <v>2.2999999999999998</v>
      </c>
      <c r="AD25" s="7"/>
    </row>
    <row r="26" spans="1:30" ht="16.5" customHeight="1">
      <c r="A26" s="7"/>
      <c r="B26" s="7"/>
      <c r="C26" s="7"/>
      <c r="D26" s="7"/>
      <c r="E26" s="7"/>
      <c r="F26" s="7" t="s">
        <v>161</v>
      </c>
      <c r="G26" s="7"/>
      <c r="H26" s="7"/>
      <c r="I26" s="7"/>
      <c r="J26" s="7"/>
      <c r="K26" s="7"/>
      <c r="L26" s="9" t="s">
        <v>139</v>
      </c>
      <c r="M26" s="29">
        <v>83.8</v>
      </c>
      <c r="N26" s="56">
        <v>1.7</v>
      </c>
      <c r="O26" s="29">
        <v>85</v>
      </c>
      <c r="P26" s="56">
        <v>5</v>
      </c>
      <c r="Q26" s="29">
        <v>83.1</v>
      </c>
      <c r="R26" s="56">
        <v>3.8</v>
      </c>
      <c r="S26" s="29">
        <v>79.900000000000006</v>
      </c>
      <c r="T26" s="56">
        <v>4.2</v>
      </c>
      <c r="U26" s="29">
        <v>86.4</v>
      </c>
      <c r="V26" s="56">
        <v>1.1000000000000001</v>
      </c>
      <c r="W26" s="29">
        <v>76.8</v>
      </c>
      <c r="X26" s="56">
        <v>6.8</v>
      </c>
      <c r="Y26" s="29">
        <v>82.8</v>
      </c>
      <c r="Z26" s="56">
        <v>6.7</v>
      </c>
      <c r="AA26" s="29">
        <v>87.7</v>
      </c>
      <c r="AB26" s="56">
        <v>5</v>
      </c>
      <c r="AC26" s="29">
        <v>83.6</v>
      </c>
      <c r="AD26" s="56">
        <v>2.2999999999999998</v>
      </c>
    </row>
    <row r="27" spans="1:30" ht="16.5" customHeight="1">
      <c r="A27" s="7"/>
      <c r="B27" s="7"/>
      <c r="C27" s="7"/>
      <c r="D27" s="7"/>
      <c r="E27" s="7"/>
      <c r="F27" s="7"/>
      <c r="G27" s="7" t="s">
        <v>642</v>
      </c>
      <c r="H27" s="7"/>
      <c r="I27" s="7"/>
      <c r="J27" s="7"/>
      <c r="K27" s="7"/>
      <c r="L27" s="9" t="s">
        <v>139</v>
      </c>
      <c r="M27" s="28">
        <v>1</v>
      </c>
      <c r="N27" s="7"/>
      <c r="O27" s="28">
        <v>3</v>
      </c>
      <c r="P27" s="7"/>
      <c r="Q27" s="28">
        <v>2.4</v>
      </c>
      <c r="R27" s="7"/>
      <c r="S27" s="28">
        <v>2.7</v>
      </c>
      <c r="T27" s="7"/>
      <c r="U27" s="28">
        <v>0.6</v>
      </c>
      <c r="V27" s="7"/>
      <c r="W27" s="28">
        <v>4.5</v>
      </c>
      <c r="X27" s="7"/>
      <c r="Y27" s="28">
        <v>4.0999999999999996</v>
      </c>
      <c r="Z27" s="7"/>
      <c r="AA27" s="28">
        <v>2.9</v>
      </c>
      <c r="AB27" s="7"/>
      <c r="AC27" s="28">
        <v>1.4</v>
      </c>
      <c r="AD27" s="7"/>
    </row>
    <row r="28" spans="1:30" ht="16.5" customHeight="1">
      <c r="A28" s="7"/>
      <c r="B28" s="7"/>
      <c r="C28" s="7"/>
      <c r="D28" s="7" t="s">
        <v>78</v>
      </c>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c r="A29" s="7"/>
      <c r="B29" s="7"/>
      <c r="C29" s="7"/>
      <c r="D29" s="7"/>
      <c r="E29" s="7" t="s">
        <v>641</v>
      </c>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c r="A30" s="7"/>
      <c r="B30" s="7"/>
      <c r="C30" s="7"/>
      <c r="D30" s="7"/>
      <c r="E30" s="7"/>
      <c r="F30" s="7" t="s">
        <v>157</v>
      </c>
      <c r="G30" s="7"/>
      <c r="H30" s="7"/>
      <c r="I30" s="7"/>
      <c r="J30" s="7"/>
      <c r="K30" s="7"/>
      <c r="L30" s="9" t="s">
        <v>139</v>
      </c>
      <c r="M30" s="29">
        <v>83</v>
      </c>
      <c r="N30" s="56">
        <v>4.7</v>
      </c>
      <c r="O30" s="29">
        <v>88.6</v>
      </c>
      <c r="P30" s="56">
        <v>3.8</v>
      </c>
      <c r="Q30" s="29">
        <v>84</v>
      </c>
      <c r="R30" s="56">
        <v>2.5</v>
      </c>
      <c r="S30" s="29">
        <v>85</v>
      </c>
      <c r="T30" s="56">
        <v>5.0999999999999996</v>
      </c>
      <c r="U30" s="29">
        <v>86.6</v>
      </c>
      <c r="V30" s="56">
        <v>3.7</v>
      </c>
      <c r="W30" s="26" t="s">
        <v>143</v>
      </c>
      <c r="X30" s="7"/>
      <c r="Y30" s="29">
        <v>78.8</v>
      </c>
      <c r="Z30" s="56">
        <v>9.9</v>
      </c>
      <c r="AA30" s="26" t="s">
        <v>143</v>
      </c>
      <c r="AB30" s="7"/>
      <c r="AC30" s="29">
        <v>85</v>
      </c>
      <c r="AD30" s="56">
        <v>1.8</v>
      </c>
    </row>
    <row r="31" spans="1:30" ht="16.5" customHeight="1">
      <c r="A31" s="7"/>
      <c r="B31" s="7"/>
      <c r="C31" s="7"/>
      <c r="D31" s="7"/>
      <c r="E31" s="7"/>
      <c r="F31" s="7"/>
      <c r="G31" s="7" t="s">
        <v>642</v>
      </c>
      <c r="H31" s="7"/>
      <c r="I31" s="7"/>
      <c r="J31" s="7"/>
      <c r="K31" s="7"/>
      <c r="L31" s="9" t="s">
        <v>139</v>
      </c>
      <c r="M31" s="28">
        <v>2.9</v>
      </c>
      <c r="N31" s="7"/>
      <c r="O31" s="28">
        <v>2.2000000000000002</v>
      </c>
      <c r="P31" s="7"/>
      <c r="Q31" s="28">
        <v>1.5</v>
      </c>
      <c r="R31" s="7"/>
      <c r="S31" s="28">
        <v>3.1</v>
      </c>
      <c r="T31" s="7"/>
      <c r="U31" s="28">
        <v>2.2000000000000002</v>
      </c>
      <c r="V31" s="7"/>
      <c r="W31" s="26" t="s">
        <v>143</v>
      </c>
      <c r="X31" s="7"/>
      <c r="Y31" s="28">
        <v>6.4</v>
      </c>
      <c r="Z31" s="7"/>
      <c r="AA31" s="26" t="s">
        <v>143</v>
      </c>
      <c r="AB31" s="7"/>
      <c r="AC31" s="28">
        <v>1.1000000000000001</v>
      </c>
      <c r="AD31" s="7"/>
    </row>
    <row r="32" spans="1:30" ht="29.45" customHeight="1">
      <c r="A32" s="7"/>
      <c r="B32" s="7"/>
      <c r="C32" s="7"/>
      <c r="D32" s="7"/>
      <c r="E32" s="7"/>
      <c r="F32" s="69" t="s">
        <v>643</v>
      </c>
      <c r="G32" s="69"/>
      <c r="H32" s="69"/>
      <c r="I32" s="69"/>
      <c r="J32" s="69"/>
      <c r="K32" s="69"/>
      <c r="L32" s="9" t="s">
        <v>139</v>
      </c>
      <c r="M32" s="29">
        <v>85</v>
      </c>
      <c r="N32" s="56">
        <v>6.9</v>
      </c>
      <c r="O32" s="29">
        <v>88.3</v>
      </c>
      <c r="P32" s="56">
        <v>2.7</v>
      </c>
      <c r="Q32" s="29">
        <v>91.2</v>
      </c>
      <c r="R32" s="56">
        <v>3.4</v>
      </c>
      <c r="S32" s="29">
        <v>90.4</v>
      </c>
      <c r="T32" s="56">
        <v>5.3</v>
      </c>
      <c r="U32" s="29">
        <v>90.5</v>
      </c>
      <c r="V32" s="56">
        <v>6.5</v>
      </c>
      <c r="W32" s="29">
        <v>84.5</v>
      </c>
      <c r="X32" s="56">
        <v>3</v>
      </c>
      <c r="Y32" s="26" t="s">
        <v>163</v>
      </c>
      <c r="Z32" s="7"/>
      <c r="AA32" s="29">
        <v>92.1</v>
      </c>
      <c r="AB32" s="56">
        <v>6.3</v>
      </c>
      <c r="AC32" s="29">
        <v>87.5</v>
      </c>
      <c r="AD32" s="56">
        <v>2.4</v>
      </c>
    </row>
    <row r="33" spans="1:30" ht="16.5" customHeight="1">
      <c r="A33" s="7"/>
      <c r="B33" s="7"/>
      <c r="C33" s="7"/>
      <c r="D33" s="7"/>
      <c r="E33" s="7"/>
      <c r="F33" s="7"/>
      <c r="G33" s="7" t="s">
        <v>642</v>
      </c>
      <c r="H33" s="7"/>
      <c r="I33" s="7"/>
      <c r="J33" s="7"/>
      <c r="K33" s="7"/>
      <c r="L33" s="9" t="s">
        <v>139</v>
      </c>
      <c r="M33" s="28">
        <v>4.0999999999999996</v>
      </c>
      <c r="N33" s="7"/>
      <c r="O33" s="28">
        <v>1.5</v>
      </c>
      <c r="P33" s="7"/>
      <c r="Q33" s="28">
        <v>1.9</v>
      </c>
      <c r="R33" s="7"/>
      <c r="S33" s="28">
        <v>3</v>
      </c>
      <c r="T33" s="7"/>
      <c r="U33" s="28">
        <v>3.7</v>
      </c>
      <c r="V33" s="7"/>
      <c r="W33" s="28">
        <v>1.8</v>
      </c>
      <c r="X33" s="7"/>
      <c r="Y33" s="26" t="s">
        <v>163</v>
      </c>
      <c r="Z33" s="7"/>
      <c r="AA33" s="28">
        <v>3.5</v>
      </c>
      <c r="AB33" s="7"/>
      <c r="AC33" s="28">
        <v>1.4</v>
      </c>
      <c r="AD33" s="7"/>
    </row>
    <row r="34" spans="1:30" ht="16.5" customHeight="1">
      <c r="A34" s="7"/>
      <c r="B34" s="7"/>
      <c r="C34" s="7"/>
      <c r="D34" s="7"/>
      <c r="E34" s="7"/>
      <c r="F34" s="7" t="s">
        <v>161</v>
      </c>
      <c r="G34" s="7"/>
      <c r="H34" s="7"/>
      <c r="I34" s="7"/>
      <c r="J34" s="7"/>
      <c r="K34" s="7"/>
      <c r="L34" s="9" t="s">
        <v>139</v>
      </c>
      <c r="M34" s="29">
        <v>83.6</v>
      </c>
      <c r="N34" s="56">
        <v>3.6</v>
      </c>
      <c r="O34" s="29">
        <v>88.5</v>
      </c>
      <c r="P34" s="56">
        <v>2.6</v>
      </c>
      <c r="Q34" s="29">
        <v>86.1</v>
      </c>
      <c r="R34" s="56">
        <v>2.6</v>
      </c>
      <c r="S34" s="29">
        <v>87</v>
      </c>
      <c r="T34" s="56">
        <v>3.8</v>
      </c>
      <c r="U34" s="29">
        <v>87.3</v>
      </c>
      <c r="V34" s="56">
        <v>3.1</v>
      </c>
      <c r="W34" s="29">
        <v>84.5</v>
      </c>
      <c r="X34" s="56">
        <v>3</v>
      </c>
      <c r="Y34" s="29">
        <v>78.8</v>
      </c>
      <c r="Z34" s="56">
        <v>9.9</v>
      </c>
      <c r="AA34" s="29">
        <v>92.1</v>
      </c>
      <c r="AB34" s="56">
        <v>6.3</v>
      </c>
      <c r="AC34" s="29">
        <v>85.9</v>
      </c>
      <c r="AD34" s="56">
        <v>1.6</v>
      </c>
    </row>
    <row r="35" spans="1:30" ht="16.5" customHeight="1">
      <c r="A35" s="7"/>
      <c r="B35" s="7"/>
      <c r="C35" s="7"/>
      <c r="D35" s="7"/>
      <c r="E35" s="7"/>
      <c r="F35" s="7"/>
      <c r="G35" s="7" t="s">
        <v>642</v>
      </c>
      <c r="H35" s="7"/>
      <c r="I35" s="7"/>
      <c r="J35" s="7"/>
      <c r="K35" s="7"/>
      <c r="L35" s="9" t="s">
        <v>139</v>
      </c>
      <c r="M35" s="28">
        <v>2.2000000000000002</v>
      </c>
      <c r="N35" s="7"/>
      <c r="O35" s="28">
        <v>1.5</v>
      </c>
      <c r="P35" s="7"/>
      <c r="Q35" s="28">
        <v>1.5</v>
      </c>
      <c r="R35" s="7"/>
      <c r="S35" s="28">
        <v>2.2999999999999998</v>
      </c>
      <c r="T35" s="7"/>
      <c r="U35" s="28">
        <v>1.8</v>
      </c>
      <c r="V35" s="7"/>
      <c r="W35" s="28">
        <v>1.8</v>
      </c>
      <c r="X35" s="7"/>
      <c r="Y35" s="28">
        <v>6.4</v>
      </c>
      <c r="Z35" s="7"/>
      <c r="AA35" s="28">
        <v>3.5</v>
      </c>
      <c r="AB35" s="7"/>
      <c r="AC35" s="28">
        <v>1</v>
      </c>
      <c r="AD35" s="7"/>
    </row>
    <row r="36" spans="1:30" ht="16.5" customHeight="1">
      <c r="A36" s="7"/>
      <c r="B36" s="7"/>
      <c r="C36" s="7"/>
      <c r="D36" s="7"/>
      <c r="E36" s="7" t="s">
        <v>644</v>
      </c>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c r="A37" s="7"/>
      <c r="B37" s="7"/>
      <c r="C37" s="7"/>
      <c r="D37" s="7"/>
      <c r="E37" s="7"/>
      <c r="F37" s="7" t="s">
        <v>157</v>
      </c>
      <c r="G37" s="7"/>
      <c r="H37" s="7"/>
      <c r="I37" s="7"/>
      <c r="J37" s="7"/>
      <c r="K37" s="7"/>
      <c r="L37" s="9" t="s">
        <v>139</v>
      </c>
      <c r="M37" s="29">
        <v>89</v>
      </c>
      <c r="N37" s="56">
        <v>3.9</v>
      </c>
      <c r="O37" s="29">
        <v>89.4</v>
      </c>
      <c r="P37" s="56">
        <v>2.1</v>
      </c>
      <c r="Q37" s="29">
        <v>87</v>
      </c>
      <c r="R37" s="56">
        <v>2.1</v>
      </c>
      <c r="S37" s="29">
        <v>89.4</v>
      </c>
      <c r="T37" s="56">
        <v>4.4000000000000004</v>
      </c>
      <c r="U37" s="29">
        <v>87.7</v>
      </c>
      <c r="V37" s="56">
        <v>5.2</v>
      </c>
      <c r="W37" s="26" t="s">
        <v>143</v>
      </c>
      <c r="X37" s="7"/>
      <c r="Y37" s="29">
        <v>88.7</v>
      </c>
      <c r="Z37" s="56">
        <v>8.5</v>
      </c>
      <c r="AA37" s="26" t="s">
        <v>143</v>
      </c>
      <c r="AB37" s="7"/>
      <c r="AC37" s="29">
        <v>88.5</v>
      </c>
      <c r="AD37" s="56">
        <v>0.7</v>
      </c>
    </row>
    <row r="38" spans="1:30" ht="16.5" customHeight="1">
      <c r="A38" s="7"/>
      <c r="B38" s="7"/>
      <c r="C38" s="7"/>
      <c r="D38" s="7"/>
      <c r="E38" s="7"/>
      <c r="F38" s="7"/>
      <c r="G38" s="7" t="s">
        <v>642</v>
      </c>
      <c r="H38" s="7"/>
      <c r="I38" s="7"/>
      <c r="J38" s="7"/>
      <c r="K38" s="7"/>
      <c r="L38" s="9" t="s">
        <v>139</v>
      </c>
      <c r="M38" s="28">
        <v>2.2000000000000002</v>
      </c>
      <c r="N38" s="7"/>
      <c r="O38" s="28">
        <v>1.2</v>
      </c>
      <c r="P38" s="7"/>
      <c r="Q38" s="28">
        <v>1.3</v>
      </c>
      <c r="R38" s="7"/>
      <c r="S38" s="28">
        <v>2.5</v>
      </c>
      <c r="T38" s="7"/>
      <c r="U38" s="28">
        <v>3</v>
      </c>
      <c r="V38" s="7"/>
      <c r="W38" s="26" t="s">
        <v>143</v>
      </c>
      <c r="X38" s="7"/>
      <c r="Y38" s="28">
        <v>4.9000000000000004</v>
      </c>
      <c r="Z38" s="7"/>
      <c r="AA38" s="26" t="s">
        <v>143</v>
      </c>
      <c r="AB38" s="7"/>
      <c r="AC38" s="28">
        <v>0.4</v>
      </c>
      <c r="AD38" s="7"/>
    </row>
    <row r="39" spans="1:30" ht="29.45" customHeight="1">
      <c r="A39" s="7"/>
      <c r="B39" s="7"/>
      <c r="C39" s="7"/>
      <c r="D39" s="7"/>
      <c r="E39" s="7"/>
      <c r="F39" s="69" t="s">
        <v>643</v>
      </c>
      <c r="G39" s="69"/>
      <c r="H39" s="69"/>
      <c r="I39" s="69"/>
      <c r="J39" s="69"/>
      <c r="K39" s="69"/>
      <c r="L39" s="9" t="s">
        <v>139</v>
      </c>
      <c r="M39" s="29">
        <v>87.1</v>
      </c>
      <c r="N39" s="56">
        <v>5.6</v>
      </c>
      <c r="O39" s="29">
        <v>93.5</v>
      </c>
      <c r="P39" s="56">
        <v>2.1</v>
      </c>
      <c r="Q39" s="29">
        <v>90.4</v>
      </c>
      <c r="R39" s="56">
        <v>4.4000000000000004</v>
      </c>
      <c r="S39" s="29">
        <v>91.6</v>
      </c>
      <c r="T39" s="56">
        <v>1.7</v>
      </c>
      <c r="U39" s="29">
        <v>92.3</v>
      </c>
      <c r="V39" s="56">
        <v>3.9</v>
      </c>
      <c r="W39" s="29">
        <v>85</v>
      </c>
      <c r="X39" s="56">
        <v>2.5</v>
      </c>
      <c r="Y39" s="26" t="s">
        <v>163</v>
      </c>
      <c r="Z39" s="7"/>
      <c r="AA39" s="29">
        <v>92.4</v>
      </c>
      <c r="AB39" s="56">
        <v>4.2</v>
      </c>
      <c r="AC39" s="29">
        <v>90.2</v>
      </c>
      <c r="AD39" s="56">
        <v>1.3</v>
      </c>
    </row>
    <row r="40" spans="1:30" ht="16.5" customHeight="1">
      <c r="A40" s="7"/>
      <c r="B40" s="7"/>
      <c r="C40" s="7"/>
      <c r="D40" s="7"/>
      <c r="E40" s="7"/>
      <c r="F40" s="7"/>
      <c r="G40" s="7" t="s">
        <v>642</v>
      </c>
      <c r="H40" s="7"/>
      <c r="I40" s="7"/>
      <c r="J40" s="7"/>
      <c r="K40" s="7"/>
      <c r="L40" s="9" t="s">
        <v>139</v>
      </c>
      <c r="M40" s="28">
        <v>3.3</v>
      </c>
      <c r="N40" s="7"/>
      <c r="O40" s="28">
        <v>1.1000000000000001</v>
      </c>
      <c r="P40" s="7"/>
      <c r="Q40" s="28">
        <v>2.5</v>
      </c>
      <c r="R40" s="7"/>
      <c r="S40" s="28">
        <v>1</v>
      </c>
      <c r="T40" s="7"/>
      <c r="U40" s="28">
        <v>2.2000000000000002</v>
      </c>
      <c r="V40" s="7"/>
      <c r="W40" s="28">
        <v>1.5</v>
      </c>
      <c r="X40" s="7"/>
      <c r="Y40" s="26" t="s">
        <v>163</v>
      </c>
      <c r="Z40" s="7"/>
      <c r="AA40" s="28">
        <v>2.2999999999999998</v>
      </c>
      <c r="AB40" s="7"/>
      <c r="AC40" s="28">
        <v>0.7</v>
      </c>
      <c r="AD40" s="7"/>
    </row>
    <row r="41" spans="1:30" ht="16.5" customHeight="1">
      <c r="A41" s="7"/>
      <c r="B41" s="7"/>
      <c r="C41" s="7"/>
      <c r="D41" s="7"/>
      <c r="E41" s="7"/>
      <c r="F41" s="7" t="s">
        <v>161</v>
      </c>
      <c r="G41" s="7"/>
      <c r="H41" s="7"/>
      <c r="I41" s="7"/>
      <c r="J41" s="7"/>
      <c r="K41" s="7"/>
      <c r="L41" s="9" t="s">
        <v>139</v>
      </c>
      <c r="M41" s="29">
        <v>89</v>
      </c>
      <c r="N41" s="56">
        <v>2.5</v>
      </c>
      <c r="O41" s="29">
        <v>89.9</v>
      </c>
      <c r="P41" s="56">
        <v>2.7</v>
      </c>
      <c r="Q41" s="29">
        <v>88.2</v>
      </c>
      <c r="R41" s="56">
        <v>1.6</v>
      </c>
      <c r="S41" s="29">
        <v>91.3</v>
      </c>
      <c r="T41" s="56">
        <v>2.8</v>
      </c>
      <c r="U41" s="29">
        <v>88.6</v>
      </c>
      <c r="V41" s="56">
        <v>3.1</v>
      </c>
      <c r="W41" s="29">
        <v>85</v>
      </c>
      <c r="X41" s="56">
        <v>2.5</v>
      </c>
      <c r="Y41" s="29">
        <v>88.7</v>
      </c>
      <c r="Z41" s="56">
        <v>8.5</v>
      </c>
      <c r="AA41" s="29">
        <v>92.4</v>
      </c>
      <c r="AB41" s="56">
        <v>4.2</v>
      </c>
      <c r="AC41" s="29">
        <v>89.1</v>
      </c>
      <c r="AD41" s="56">
        <v>0.5</v>
      </c>
    </row>
    <row r="42" spans="1:30" ht="16.5" customHeight="1">
      <c r="A42" s="7"/>
      <c r="B42" s="7"/>
      <c r="C42" s="7"/>
      <c r="D42" s="7"/>
      <c r="E42" s="7"/>
      <c r="F42" s="7"/>
      <c r="G42" s="7" t="s">
        <v>642</v>
      </c>
      <c r="H42" s="7"/>
      <c r="I42" s="7"/>
      <c r="J42" s="7"/>
      <c r="K42" s="7"/>
      <c r="L42" s="9" t="s">
        <v>139</v>
      </c>
      <c r="M42" s="28">
        <v>1.5</v>
      </c>
      <c r="N42" s="7"/>
      <c r="O42" s="28">
        <v>1.5</v>
      </c>
      <c r="P42" s="7"/>
      <c r="Q42" s="28">
        <v>0.9</v>
      </c>
      <c r="R42" s="7"/>
      <c r="S42" s="28">
        <v>1.6</v>
      </c>
      <c r="T42" s="7"/>
      <c r="U42" s="28">
        <v>1.8</v>
      </c>
      <c r="V42" s="7"/>
      <c r="W42" s="28">
        <v>1.5</v>
      </c>
      <c r="X42" s="7"/>
      <c r="Y42" s="28">
        <v>4.9000000000000004</v>
      </c>
      <c r="Z42" s="7"/>
      <c r="AA42" s="28">
        <v>2.2999999999999998</v>
      </c>
      <c r="AB42" s="7"/>
      <c r="AC42" s="28">
        <v>0.3</v>
      </c>
      <c r="AD42" s="7"/>
    </row>
    <row r="43" spans="1:30" ht="16.5" customHeight="1">
      <c r="A43" s="7"/>
      <c r="B43" s="7"/>
      <c r="C43" s="7"/>
      <c r="D43" s="7"/>
      <c r="E43" s="7" t="s">
        <v>645</v>
      </c>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c r="A44" s="7"/>
      <c r="B44" s="7"/>
      <c r="C44" s="7"/>
      <c r="D44" s="7"/>
      <c r="E44" s="7"/>
      <c r="F44" s="7" t="s">
        <v>157</v>
      </c>
      <c r="G44" s="7"/>
      <c r="H44" s="7"/>
      <c r="I44" s="7"/>
      <c r="J44" s="7"/>
      <c r="K44" s="7"/>
      <c r="L44" s="9" t="s">
        <v>139</v>
      </c>
      <c r="M44" s="29">
        <v>82</v>
      </c>
      <c r="N44" s="56">
        <v>4.7</v>
      </c>
      <c r="O44" s="29">
        <v>81</v>
      </c>
      <c r="P44" s="56">
        <v>4.3</v>
      </c>
      <c r="Q44" s="29">
        <v>81.5</v>
      </c>
      <c r="R44" s="56">
        <v>2.6</v>
      </c>
      <c r="S44" s="29">
        <v>82.1</v>
      </c>
      <c r="T44" s="56">
        <v>5.4</v>
      </c>
      <c r="U44" s="29">
        <v>86.9</v>
      </c>
      <c r="V44" s="56">
        <v>4</v>
      </c>
      <c r="W44" s="26" t="s">
        <v>143</v>
      </c>
      <c r="X44" s="7"/>
      <c r="Y44" s="29">
        <v>74.3</v>
      </c>
      <c r="Z44" s="56">
        <v>8.6999999999999993</v>
      </c>
      <c r="AA44" s="26" t="s">
        <v>143</v>
      </c>
      <c r="AB44" s="7"/>
      <c r="AC44" s="29">
        <v>81.8</v>
      </c>
      <c r="AD44" s="56">
        <v>1.4</v>
      </c>
    </row>
    <row r="45" spans="1:30" ht="16.5" customHeight="1">
      <c r="A45" s="7"/>
      <c r="B45" s="7"/>
      <c r="C45" s="7"/>
      <c r="D45" s="7"/>
      <c r="E45" s="7"/>
      <c r="F45" s="7"/>
      <c r="G45" s="7" t="s">
        <v>642</v>
      </c>
      <c r="H45" s="7"/>
      <c r="I45" s="7"/>
      <c r="J45" s="7"/>
      <c r="K45" s="7"/>
      <c r="L45" s="9" t="s">
        <v>139</v>
      </c>
      <c r="M45" s="28">
        <v>2.9</v>
      </c>
      <c r="N45" s="7"/>
      <c r="O45" s="28">
        <v>2.7</v>
      </c>
      <c r="P45" s="7"/>
      <c r="Q45" s="28">
        <v>1.7</v>
      </c>
      <c r="R45" s="7"/>
      <c r="S45" s="28">
        <v>3.4</v>
      </c>
      <c r="T45" s="7"/>
      <c r="U45" s="28">
        <v>2.4</v>
      </c>
      <c r="V45" s="7"/>
      <c r="W45" s="26" t="s">
        <v>143</v>
      </c>
      <c r="X45" s="7"/>
      <c r="Y45" s="28">
        <v>6</v>
      </c>
      <c r="Z45" s="7"/>
      <c r="AA45" s="26" t="s">
        <v>143</v>
      </c>
      <c r="AB45" s="7"/>
      <c r="AC45" s="28">
        <v>0.9</v>
      </c>
      <c r="AD45" s="7"/>
    </row>
    <row r="46" spans="1:30" ht="29.45" customHeight="1">
      <c r="A46" s="7"/>
      <c r="B46" s="7"/>
      <c r="C46" s="7"/>
      <c r="D46" s="7"/>
      <c r="E46" s="7"/>
      <c r="F46" s="69" t="s">
        <v>643</v>
      </c>
      <c r="G46" s="69"/>
      <c r="H46" s="69"/>
      <c r="I46" s="69"/>
      <c r="J46" s="69"/>
      <c r="K46" s="69"/>
      <c r="L46" s="9" t="s">
        <v>139</v>
      </c>
      <c r="M46" s="29">
        <v>80.3</v>
      </c>
      <c r="N46" s="56">
        <v>7</v>
      </c>
      <c r="O46" s="29">
        <v>87.8</v>
      </c>
      <c r="P46" s="56">
        <v>8.1</v>
      </c>
      <c r="Q46" s="29">
        <v>85.8</v>
      </c>
      <c r="R46" s="56">
        <v>6.1</v>
      </c>
      <c r="S46" s="29">
        <v>91.9</v>
      </c>
      <c r="T46" s="56">
        <v>4.5</v>
      </c>
      <c r="U46" s="29">
        <v>87.1</v>
      </c>
      <c r="V46" s="56">
        <v>5.7</v>
      </c>
      <c r="W46" s="29">
        <v>81</v>
      </c>
      <c r="X46" s="56">
        <v>5.2</v>
      </c>
      <c r="Y46" s="26" t="s">
        <v>163</v>
      </c>
      <c r="Z46" s="7"/>
      <c r="AA46" s="29">
        <v>89.1</v>
      </c>
      <c r="AB46" s="56">
        <v>4.7</v>
      </c>
      <c r="AC46" s="29">
        <v>85.1</v>
      </c>
      <c r="AD46" s="56">
        <v>2.7</v>
      </c>
    </row>
    <row r="47" spans="1:30" ht="16.5" customHeight="1">
      <c r="A47" s="7"/>
      <c r="B47" s="7"/>
      <c r="C47" s="7"/>
      <c r="D47" s="7"/>
      <c r="E47" s="7"/>
      <c r="F47" s="7"/>
      <c r="G47" s="7" t="s">
        <v>642</v>
      </c>
      <c r="H47" s="7"/>
      <c r="I47" s="7"/>
      <c r="J47" s="7"/>
      <c r="K47" s="7"/>
      <c r="L47" s="9" t="s">
        <v>139</v>
      </c>
      <c r="M47" s="28">
        <v>4.4000000000000004</v>
      </c>
      <c r="N47" s="7"/>
      <c r="O47" s="28">
        <v>4.7</v>
      </c>
      <c r="P47" s="7"/>
      <c r="Q47" s="28">
        <v>3.6</v>
      </c>
      <c r="R47" s="7"/>
      <c r="S47" s="28">
        <v>2.5</v>
      </c>
      <c r="T47" s="7"/>
      <c r="U47" s="28">
        <v>3.3</v>
      </c>
      <c r="V47" s="7"/>
      <c r="W47" s="28">
        <v>3.3</v>
      </c>
      <c r="X47" s="7"/>
      <c r="Y47" s="26" t="s">
        <v>163</v>
      </c>
      <c r="Z47" s="7"/>
      <c r="AA47" s="28">
        <v>2.7</v>
      </c>
      <c r="AB47" s="7"/>
      <c r="AC47" s="28">
        <v>1.6</v>
      </c>
      <c r="AD47" s="7"/>
    </row>
    <row r="48" spans="1:30" ht="16.5" customHeight="1">
      <c r="A48" s="7"/>
      <c r="B48" s="7"/>
      <c r="C48" s="7"/>
      <c r="D48" s="7"/>
      <c r="E48" s="7"/>
      <c r="F48" s="7" t="s">
        <v>161</v>
      </c>
      <c r="G48" s="7"/>
      <c r="H48" s="7"/>
      <c r="I48" s="7"/>
      <c r="J48" s="7"/>
      <c r="K48" s="7"/>
      <c r="L48" s="9" t="s">
        <v>139</v>
      </c>
      <c r="M48" s="29">
        <v>82.2</v>
      </c>
      <c r="N48" s="56">
        <v>3.4</v>
      </c>
      <c r="O48" s="29">
        <v>82.2</v>
      </c>
      <c r="P48" s="56">
        <v>2.6</v>
      </c>
      <c r="Q48" s="29">
        <v>82.8</v>
      </c>
      <c r="R48" s="56">
        <v>2.2000000000000002</v>
      </c>
      <c r="S48" s="29">
        <v>85.3</v>
      </c>
      <c r="T48" s="56">
        <v>4.0999999999999996</v>
      </c>
      <c r="U48" s="29">
        <v>86.9</v>
      </c>
      <c r="V48" s="56">
        <v>3.9</v>
      </c>
      <c r="W48" s="29">
        <v>81</v>
      </c>
      <c r="X48" s="56">
        <v>5.2</v>
      </c>
      <c r="Y48" s="29">
        <v>74.3</v>
      </c>
      <c r="Z48" s="56">
        <v>8.6999999999999993</v>
      </c>
      <c r="AA48" s="29">
        <v>89.1</v>
      </c>
      <c r="AB48" s="56">
        <v>4.7</v>
      </c>
      <c r="AC48" s="29">
        <v>82.9</v>
      </c>
      <c r="AD48" s="56">
        <v>1.2</v>
      </c>
    </row>
    <row r="49" spans="1:30" ht="16.5" customHeight="1">
      <c r="A49" s="7"/>
      <c r="B49" s="7"/>
      <c r="C49" s="7"/>
      <c r="D49" s="7"/>
      <c r="E49" s="7"/>
      <c r="F49" s="7"/>
      <c r="G49" s="7" t="s">
        <v>642</v>
      </c>
      <c r="H49" s="7"/>
      <c r="I49" s="7"/>
      <c r="J49" s="7"/>
      <c r="K49" s="7"/>
      <c r="L49" s="9" t="s">
        <v>139</v>
      </c>
      <c r="M49" s="28">
        <v>2.1</v>
      </c>
      <c r="N49" s="7"/>
      <c r="O49" s="28">
        <v>1.6</v>
      </c>
      <c r="P49" s="7"/>
      <c r="Q49" s="28">
        <v>1.3</v>
      </c>
      <c r="R49" s="7"/>
      <c r="S49" s="28">
        <v>2.4</v>
      </c>
      <c r="T49" s="7"/>
      <c r="U49" s="28">
        <v>2.2999999999999998</v>
      </c>
      <c r="V49" s="7"/>
      <c r="W49" s="28">
        <v>3.3</v>
      </c>
      <c r="X49" s="7"/>
      <c r="Y49" s="28">
        <v>6</v>
      </c>
      <c r="Z49" s="7"/>
      <c r="AA49" s="28">
        <v>2.7</v>
      </c>
      <c r="AB49" s="7"/>
      <c r="AC49" s="28">
        <v>0.7</v>
      </c>
      <c r="AD49" s="7"/>
    </row>
    <row r="50" spans="1:30" ht="16.5" customHeight="1">
      <c r="A50" s="7"/>
      <c r="B50" s="7"/>
      <c r="C50" s="7"/>
      <c r="D50" s="7" t="s">
        <v>83</v>
      </c>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c r="A51" s="7"/>
      <c r="B51" s="7"/>
      <c r="C51" s="7"/>
      <c r="D51" s="7"/>
      <c r="E51" s="7" t="s">
        <v>641</v>
      </c>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c r="A52" s="7"/>
      <c r="B52" s="7"/>
      <c r="C52" s="7"/>
      <c r="D52" s="7"/>
      <c r="E52" s="7"/>
      <c r="F52" s="7" t="s">
        <v>157</v>
      </c>
      <c r="G52" s="7"/>
      <c r="H52" s="7"/>
      <c r="I52" s="7"/>
      <c r="J52" s="7"/>
      <c r="K52" s="7"/>
      <c r="L52" s="9" t="s">
        <v>139</v>
      </c>
      <c r="M52" s="29">
        <v>88.6</v>
      </c>
      <c r="N52" s="56">
        <v>3</v>
      </c>
      <c r="O52" s="29">
        <v>86.8</v>
      </c>
      <c r="P52" s="56">
        <v>2.9</v>
      </c>
      <c r="Q52" s="29">
        <v>86.8</v>
      </c>
      <c r="R52" s="56">
        <v>5.3</v>
      </c>
      <c r="S52" s="29">
        <v>87.6</v>
      </c>
      <c r="T52" s="56">
        <v>4.5999999999999996</v>
      </c>
      <c r="U52" s="29">
        <v>86.6</v>
      </c>
      <c r="V52" s="56">
        <v>3.6</v>
      </c>
      <c r="W52" s="26" t="s">
        <v>143</v>
      </c>
      <c r="X52" s="7"/>
      <c r="Y52" s="29">
        <v>90</v>
      </c>
      <c r="Z52" s="56">
        <v>2.7</v>
      </c>
      <c r="AA52" s="26" t="s">
        <v>143</v>
      </c>
      <c r="AB52" s="7"/>
      <c r="AC52" s="29">
        <v>87.6</v>
      </c>
      <c r="AD52" s="56">
        <v>2.6</v>
      </c>
    </row>
    <row r="53" spans="1:30" ht="16.5" customHeight="1">
      <c r="A53" s="7"/>
      <c r="B53" s="7"/>
      <c r="C53" s="7"/>
      <c r="D53" s="7"/>
      <c r="E53" s="7"/>
      <c r="F53" s="7"/>
      <c r="G53" s="7" t="s">
        <v>642</v>
      </c>
      <c r="H53" s="7"/>
      <c r="I53" s="7"/>
      <c r="J53" s="7"/>
      <c r="K53" s="7"/>
      <c r="L53" s="9" t="s">
        <v>139</v>
      </c>
      <c r="M53" s="28">
        <v>2</v>
      </c>
      <c r="N53" s="7"/>
      <c r="O53" s="28">
        <v>1.7</v>
      </c>
      <c r="P53" s="7"/>
      <c r="Q53" s="28">
        <v>3.1</v>
      </c>
      <c r="R53" s="7"/>
      <c r="S53" s="28">
        <v>2.7</v>
      </c>
      <c r="T53" s="7"/>
      <c r="U53" s="28">
        <v>2.1</v>
      </c>
      <c r="V53" s="7"/>
      <c r="W53" s="26" t="s">
        <v>143</v>
      </c>
      <c r="X53" s="7"/>
      <c r="Y53" s="28">
        <v>1.5</v>
      </c>
      <c r="Z53" s="7"/>
      <c r="AA53" s="26" t="s">
        <v>143</v>
      </c>
      <c r="AB53" s="7"/>
      <c r="AC53" s="28">
        <v>1.5</v>
      </c>
      <c r="AD53" s="7"/>
    </row>
    <row r="54" spans="1:30" ht="29.45" customHeight="1">
      <c r="A54" s="7"/>
      <c r="B54" s="7"/>
      <c r="C54" s="7"/>
      <c r="D54" s="7"/>
      <c r="E54" s="7"/>
      <c r="F54" s="69" t="s">
        <v>643</v>
      </c>
      <c r="G54" s="69"/>
      <c r="H54" s="69"/>
      <c r="I54" s="69"/>
      <c r="J54" s="69"/>
      <c r="K54" s="69"/>
      <c r="L54" s="9" t="s">
        <v>139</v>
      </c>
      <c r="M54" s="29">
        <v>84.1</v>
      </c>
      <c r="N54" s="56">
        <v>6.5</v>
      </c>
      <c r="O54" s="29">
        <v>85.9</v>
      </c>
      <c r="P54" s="56">
        <v>6.2</v>
      </c>
      <c r="Q54" s="29">
        <v>87.2</v>
      </c>
      <c r="R54" s="56">
        <v>4.9000000000000004</v>
      </c>
      <c r="S54" s="29">
        <v>89</v>
      </c>
      <c r="T54" s="56">
        <v>8.1999999999999993</v>
      </c>
      <c r="U54" s="29">
        <v>83.7</v>
      </c>
      <c r="V54" s="56">
        <v>6.1</v>
      </c>
      <c r="W54" s="29">
        <v>82.5</v>
      </c>
      <c r="X54" s="56">
        <v>2.1</v>
      </c>
      <c r="Y54" s="26" t="s">
        <v>163</v>
      </c>
      <c r="Z54" s="7"/>
      <c r="AA54" s="54">
        <v>85</v>
      </c>
      <c r="AB54" s="55">
        <v>10.199999999999999</v>
      </c>
      <c r="AC54" s="29">
        <v>85.6</v>
      </c>
      <c r="AD54" s="56">
        <v>3.1</v>
      </c>
    </row>
    <row r="55" spans="1:30" ht="16.5" customHeight="1">
      <c r="A55" s="7"/>
      <c r="B55" s="7"/>
      <c r="C55" s="7"/>
      <c r="D55" s="7"/>
      <c r="E55" s="7"/>
      <c r="F55" s="7"/>
      <c r="G55" s="7" t="s">
        <v>642</v>
      </c>
      <c r="H55" s="7"/>
      <c r="I55" s="7"/>
      <c r="J55" s="7"/>
      <c r="K55" s="7"/>
      <c r="L55" s="9" t="s">
        <v>139</v>
      </c>
      <c r="M55" s="28">
        <v>3.9</v>
      </c>
      <c r="N55" s="7"/>
      <c r="O55" s="28">
        <v>3.7</v>
      </c>
      <c r="P55" s="7"/>
      <c r="Q55" s="28">
        <v>2.9</v>
      </c>
      <c r="R55" s="7"/>
      <c r="S55" s="28">
        <v>4.7</v>
      </c>
      <c r="T55" s="7"/>
      <c r="U55" s="28">
        <v>3.7</v>
      </c>
      <c r="V55" s="7"/>
      <c r="W55" s="28">
        <v>1.3</v>
      </c>
      <c r="X55" s="7"/>
      <c r="Y55" s="26" t="s">
        <v>163</v>
      </c>
      <c r="Z55" s="7"/>
      <c r="AA55" s="28">
        <v>6.1</v>
      </c>
      <c r="AB55" s="7"/>
      <c r="AC55" s="28">
        <v>1.9</v>
      </c>
      <c r="AD55" s="7"/>
    </row>
    <row r="56" spans="1:30" ht="16.5" customHeight="1">
      <c r="A56" s="7"/>
      <c r="B56" s="7"/>
      <c r="C56" s="7"/>
      <c r="D56" s="7"/>
      <c r="E56" s="7"/>
      <c r="F56" s="7" t="s">
        <v>161</v>
      </c>
      <c r="G56" s="7"/>
      <c r="H56" s="7"/>
      <c r="I56" s="7"/>
      <c r="J56" s="7"/>
      <c r="K56" s="7"/>
      <c r="L56" s="9" t="s">
        <v>139</v>
      </c>
      <c r="M56" s="29">
        <v>86.5</v>
      </c>
      <c r="N56" s="56">
        <v>2.6</v>
      </c>
      <c r="O56" s="29">
        <v>87.5</v>
      </c>
      <c r="P56" s="56">
        <v>2.7</v>
      </c>
      <c r="Q56" s="29">
        <v>86.3</v>
      </c>
      <c r="R56" s="56">
        <v>2.2999999999999998</v>
      </c>
      <c r="S56" s="29">
        <v>89.1</v>
      </c>
      <c r="T56" s="56">
        <v>3.7</v>
      </c>
      <c r="U56" s="29">
        <v>87.4</v>
      </c>
      <c r="V56" s="56">
        <v>2.4</v>
      </c>
      <c r="W56" s="29">
        <v>82.5</v>
      </c>
      <c r="X56" s="56">
        <v>2.1</v>
      </c>
      <c r="Y56" s="29">
        <v>88.6</v>
      </c>
      <c r="Z56" s="56">
        <v>3.9</v>
      </c>
      <c r="AA56" s="54">
        <v>85</v>
      </c>
      <c r="AB56" s="55">
        <v>10.199999999999999</v>
      </c>
      <c r="AC56" s="29">
        <v>86.9</v>
      </c>
      <c r="AD56" s="56">
        <v>1.6</v>
      </c>
    </row>
    <row r="57" spans="1:30" ht="16.5" customHeight="1">
      <c r="A57" s="7"/>
      <c r="B57" s="7"/>
      <c r="C57" s="7"/>
      <c r="D57" s="7"/>
      <c r="E57" s="7"/>
      <c r="F57" s="7"/>
      <c r="G57" s="7" t="s">
        <v>642</v>
      </c>
      <c r="H57" s="7"/>
      <c r="I57" s="7"/>
      <c r="J57" s="7"/>
      <c r="K57" s="7"/>
      <c r="L57" s="9" t="s">
        <v>139</v>
      </c>
      <c r="M57" s="28">
        <v>1.5</v>
      </c>
      <c r="N57" s="7"/>
      <c r="O57" s="28">
        <v>1.6</v>
      </c>
      <c r="P57" s="7"/>
      <c r="Q57" s="28">
        <v>1.4</v>
      </c>
      <c r="R57" s="7"/>
      <c r="S57" s="28">
        <v>2.1</v>
      </c>
      <c r="T57" s="7"/>
      <c r="U57" s="28">
        <v>1.4</v>
      </c>
      <c r="V57" s="7"/>
      <c r="W57" s="28">
        <v>1.3</v>
      </c>
      <c r="X57" s="7"/>
      <c r="Y57" s="28">
        <v>2.2000000000000002</v>
      </c>
      <c r="Z57" s="7"/>
      <c r="AA57" s="28">
        <v>6.1</v>
      </c>
      <c r="AB57" s="7"/>
      <c r="AC57" s="28">
        <v>0.9</v>
      </c>
      <c r="AD57" s="7"/>
    </row>
    <row r="58" spans="1:30" ht="16.5" customHeight="1">
      <c r="A58" s="7"/>
      <c r="B58" s="7"/>
      <c r="C58" s="7"/>
      <c r="D58" s="7"/>
      <c r="E58" s="7" t="s">
        <v>644</v>
      </c>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c r="A59" s="7"/>
      <c r="B59" s="7"/>
      <c r="C59" s="7"/>
      <c r="D59" s="7"/>
      <c r="E59" s="7"/>
      <c r="F59" s="7" t="s">
        <v>157</v>
      </c>
      <c r="G59" s="7"/>
      <c r="H59" s="7"/>
      <c r="I59" s="7"/>
      <c r="J59" s="7"/>
      <c r="K59" s="7"/>
      <c r="L59" s="9" t="s">
        <v>139</v>
      </c>
      <c r="M59" s="29">
        <v>91.5</v>
      </c>
      <c r="N59" s="56">
        <v>2.2999999999999998</v>
      </c>
      <c r="O59" s="29">
        <v>90.4</v>
      </c>
      <c r="P59" s="56">
        <v>2.2999999999999998</v>
      </c>
      <c r="Q59" s="29">
        <v>89.5</v>
      </c>
      <c r="R59" s="56">
        <v>4.7</v>
      </c>
      <c r="S59" s="29">
        <v>87.9</v>
      </c>
      <c r="T59" s="56">
        <v>2.5</v>
      </c>
      <c r="U59" s="29">
        <v>89.4</v>
      </c>
      <c r="V59" s="56">
        <v>1.2</v>
      </c>
      <c r="W59" s="26" t="s">
        <v>143</v>
      </c>
      <c r="X59" s="7"/>
      <c r="Y59" s="29">
        <v>86.9</v>
      </c>
      <c r="Z59" s="56">
        <v>4</v>
      </c>
      <c r="AA59" s="26" t="s">
        <v>143</v>
      </c>
      <c r="AB59" s="7"/>
      <c r="AC59" s="29">
        <v>90</v>
      </c>
      <c r="AD59" s="56">
        <v>2.1</v>
      </c>
    </row>
    <row r="60" spans="1:30" ht="16.5" customHeight="1">
      <c r="A60" s="7"/>
      <c r="B60" s="7"/>
      <c r="C60" s="7"/>
      <c r="D60" s="7"/>
      <c r="E60" s="7"/>
      <c r="F60" s="7"/>
      <c r="G60" s="7" t="s">
        <v>642</v>
      </c>
      <c r="H60" s="7"/>
      <c r="I60" s="7"/>
      <c r="J60" s="7"/>
      <c r="K60" s="7"/>
      <c r="L60" s="9" t="s">
        <v>139</v>
      </c>
      <c r="M60" s="28">
        <v>1.3</v>
      </c>
      <c r="N60" s="7"/>
      <c r="O60" s="28">
        <v>1.3</v>
      </c>
      <c r="P60" s="7"/>
      <c r="Q60" s="28">
        <v>2.7</v>
      </c>
      <c r="R60" s="7"/>
      <c r="S60" s="28">
        <v>1.4</v>
      </c>
      <c r="T60" s="7"/>
      <c r="U60" s="28">
        <v>0.7</v>
      </c>
      <c r="V60" s="7"/>
      <c r="W60" s="26" t="s">
        <v>143</v>
      </c>
      <c r="X60" s="7"/>
      <c r="Y60" s="28">
        <v>2</v>
      </c>
      <c r="Z60" s="7"/>
      <c r="AA60" s="26" t="s">
        <v>143</v>
      </c>
      <c r="AB60" s="7"/>
      <c r="AC60" s="28">
        <v>1.2</v>
      </c>
      <c r="AD60" s="7"/>
    </row>
    <row r="61" spans="1:30" ht="29.45" customHeight="1">
      <c r="A61" s="7"/>
      <c r="B61" s="7"/>
      <c r="C61" s="7"/>
      <c r="D61" s="7"/>
      <c r="E61" s="7"/>
      <c r="F61" s="69" t="s">
        <v>643</v>
      </c>
      <c r="G61" s="69"/>
      <c r="H61" s="69"/>
      <c r="I61" s="69"/>
      <c r="J61" s="69"/>
      <c r="K61" s="69"/>
      <c r="L61" s="9" t="s">
        <v>139</v>
      </c>
      <c r="M61" s="29">
        <v>86.6</v>
      </c>
      <c r="N61" s="56">
        <v>5.8</v>
      </c>
      <c r="O61" s="29">
        <v>91</v>
      </c>
      <c r="P61" s="56">
        <v>4.5</v>
      </c>
      <c r="Q61" s="29">
        <v>91.1</v>
      </c>
      <c r="R61" s="56">
        <v>3</v>
      </c>
      <c r="S61" s="29">
        <v>86.7</v>
      </c>
      <c r="T61" s="56">
        <v>9.1999999999999993</v>
      </c>
      <c r="U61" s="29">
        <v>87.9</v>
      </c>
      <c r="V61" s="56">
        <v>9</v>
      </c>
      <c r="W61" s="29">
        <v>86.1</v>
      </c>
      <c r="X61" s="56">
        <v>2.2000000000000002</v>
      </c>
      <c r="Y61" s="26" t="s">
        <v>163</v>
      </c>
      <c r="Z61" s="7"/>
      <c r="AA61" s="29">
        <v>87.6</v>
      </c>
      <c r="AB61" s="56">
        <v>9</v>
      </c>
      <c r="AC61" s="29">
        <v>88.6</v>
      </c>
      <c r="AD61" s="56">
        <v>3.1</v>
      </c>
    </row>
    <row r="62" spans="1:30" ht="16.5" customHeight="1">
      <c r="A62" s="7"/>
      <c r="B62" s="7"/>
      <c r="C62" s="7"/>
      <c r="D62" s="7"/>
      <c r="E62" s="7"/>
      <c r="F62" s="7"/>
      <c r="G62" s="7" t="s">
        <v>642</v>
      </c>
      <c r="H62" s="7"/>
      <c r="I62" s="7"/>
      <c r="J62" s="7"/>
      <c r="K62" s="7"/>
      <c r="L62" s="9" t="s">
        <v>139</v>
      </c>
      <c r="M62" s="28">
        <v>3.4</v>
      </c>
      <c r="N62" s="7"/>
      <c r="O62" s="28">
        <v>2.5</v>
      </c>
      <c r="P62" s="7"/>
      <c r="Q62" s="28">
        <v>2</v>
      </c>
      <c r="R62" s="7"/>
      <c r="S62" s="28">
        <v>5.4</v>
      </c>
      <c r="T62" s="7"/>
      <c r="U62" s="28">
        <v>5</v>
      </c>
      <c r="V62" s="7"/>
      <c r="W62" s="28">
        <v>1.3</v>
      </c>
      <c r="X62" s="7"/>
      <c r="Y62" s="26" t="s">
        <v>163</v>
      </c>
      <c r="Z62" s="7"/>
      <c r="AA62" s="28">
        <v>5</v>
      </c>
      <c r="AB62" s="7"/>
      <c r="AC62" s="28">
        <v>1.8</v>
      </c>
      <c r="AD62" s="7"/>
    </row>
    <row r="63" spans="1:30" ht="16.5" customHeight="1">
      <c r="A63" s="7"/>
      <c r="B63" s="7"/>
      <c r="C63" s="7"/>
      <c r="D63" s="7"/>
      <c r="E63" s="7"/>
      <c r="F63" s="7" t="s">
        <v>161</v>
      </c>
      <c r="G63" s="7"/>
      <c r="H63" s="7"/>
      <c r="I63" s="7"/>
      <c r="J63" s="7"/>
      <c r="K63" s="7"/>
      <c r="L63" s="9" t="s">
        <v>139</v>
      </c>
      <c r="M63" s="29">
        <v>90.1</v>
      </c>
      <c r="N63" s="56">
        <v>1.3</v>
      </c>
      <c r="O63" s="29">
        <v>90.4</v>
      </c>
      <c r="P63" s="56">
        <v>0.4</v>
      </c>
      <c r="Q63" s="29">
        <v>89.4</v>
      </c>
      <c r="R63" s="56">
        <v>2</v>
      </c>
      <c r="S63" s="29">
        <v>88.8</v>
      </c>
      <c r="T63" s="56">
        <v>3</v>
      </c>
      <c r="U63" s="29">
        <v>89.2</v>
      </c>
      <c r="V63" s="56">
        <v>3.4</v>
      </c>
      <c r="W63" s="29">
        <v>86.1</v>
      </c>
      <c r="X63" s="56">
        <v>2.2000000000000002</v>
      </c>
      <c r="Y63" s="29">
        <v>85.5</v>
      </c>
      <c r="Z63" s="56">
        <v>4.7</v>
      </c>
      <c r="AA63" s="29">
        <v>87.6</v>
      </c>
      <c r="AB63" s="56">
        <v>9</v>
      </c>
      <c r="AC63" s="29">
        <v>89.4</v>
      </c>
      <c r="AD63" s="56">
        <v>1.3</v>
      </c>
    </row>
    <row r="64" spans="1:30" ht="16.5" customHeight="1">
      <c r="A64" s="7"/>
      <c r="B64" s="7"/>
      <c r="C64" s="7"/>
      <c r="D64" s="7"/>
      <c r="E64" s="7"/>
      <c r="F64" s="7"/>
      <c r="G64" s="7" t="s">
        <v>642</v>
      </c>
      <c r="H64" s="7"/>
      <c r="I64" s="7"/>
      <c r="J64" s="7"/>
      <c r="K64" s="7"/>
      <c r="L64" s="9" t="s">
        <v>139</v>
      </c>
      <c r="M64" s="28">
        <v>0.8</v>
      </c>
      <c r="N64" s="7"/>
      <c r="O64" s="28">
        <v>0.2</v>
      </c>
      <c r="P64" s="7"/>
      <c r="Q64" s="28">
        <v>1</v>
      </c>
      <c r="R64" s="7"/>
      <c r="S64" s="28">
        <v>2</v>
      </c>
      <c r="T64" s="7"/>
      <c r="U64" s="28">
        <v>1.9</v>
      </c>
      <c r="V64" s="7"/>
      <c r="W64" s="28">
        <v>1.3</v>
      </c>
      <c r="X64" s="7"/>
      <c r="Y64" s="28">
        <v>2.8</v>
      </c>
      <c r="Z64" s="7"/>
      <c r="AA64" s="28">
        <v>5</v>
      </c>
      <c r="AB64" s="7"/>
      <c r="AC64" s="28">
        <v>0.8</v>
      </c>
      <c r="AD64" s="7"/>
    </row>
    <row r="65" spans="1:30" ht="16.5" customHeight="1">
      <c r="A65" s="7"/>
      <c r="B65" s="7"/>
      <c r="C65" s="7"/>
      <c r="D65" s="7"/>
      <c r="E65" s="7" t="s">
        <v>645</v>
      </c>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c r="A66" s="7"/>
      <c r="B66" s="7"/>
      <c r="C66" s="7"/>
      <c r="D66" s="7"/>
      <c r="E66" s="7"/>
      <c r="F66" s="7" t="s">
        <v>157</v>
      </c>
      <c r="G66" s="7"/>
      <c r="H66" s="7"/>
      <c r="I66" s="7"/>
      <c r="J66" s="7"/>
      <c r="K66" s="7"/>
      <c r="L66" s="9" t="s">
        <v>139</v>
      </c>
      <c r="M66" s="29">
        <v>86.4</v>
      </c>
      <c r="N66" s="56">
        <v>4.7</v>
      </c>
      <c r="O66" s="29">
        <v>82.4</v>
      </c>
      <c r="P66" s="56">
        <v>2.2000000000000002</v>
      </c>
      <c r="Q66" s="29">
        <v>82.6</v>
      </c>
      <c r="R66" s="56">
        <v>6</v>
      </c>
      <c r="S66" s="29">
        <v>83</v>
      </c>
      <c r="T66" s="56">
        <v>5</v>
      </c>
      <c r="U66" s="29">
        <v>85</v>
      </c>
      <c r="V66" s="56">
        <v>4.5</v>
      </c>
      <c r="W66" s="26" t="s">
        <v>143</v>
      </c>
      <c r="X66" s="7"/>
      <c r="Y66" s="29">
        <v>81</v>
      </c>
      <c r="Z66" s="56">
        <v>5.5</v>
      </c>
      <c r="AA66" s="26" t="s">
        <v>143</v>
      </c>
      <c r="AB66" s="7"/>
      <c r="AC66" s="29">
        <v>83.5</v>
      </c>
      <c r="AD66" s="56">
        <v>3.2</v>
      </c>
    </row>
    <row r="67" spans="1:30" ht="16.5" customHeight="1">
      <c r="A67" s="7"/>
      <c r="B67" s="7"/>
      <c r="C67" s="7"/>
      <c r="D67" s="7"/>
      <c r="E67" s="7"/>
      <c r="F67" s="7"/>
      <c r="G67" s="7" t="s">
        <v>642</v>
      </c>
      <c r="H67" s="7"/>
      <c r="I67" s="7"/>
      <c r="J67" s="7"/>
      <c r="K67" s="7"/>
      <c r="L67" s="9" t="s">
        <v>139</v>
      </c>
      <c r="M67" s="28">
        <v>2.8</v>
      </c>
      <c r="N67" s="7"/>
      <c r="O67" s="28">
        <v>1.3</v>
      </c>
      <c r="P67" s="7"/>
      <c r="Q67" s="28">
        <v>4</v>
      </c>
      <c r="R67" s="7"/>
      <c r="S67" s="28">
        <v>3</v>
      </c>
      <c r="T67" s="7"/>
      <c r="U67" s="28">
        <v>2.7</v>
      </c>
      <c r="V67" s="7"/>
      <c r="W67" s="26" t="s">
        <v>143</v>
      </c>
      <c r="X67" s="7"/>
      <c r="Y67" s="28">
        <v>3.4</v>
      </c>
      <c r="Z67" s="7"/>
      <c r="AA67" s="26" t="s">
        <v>143</v>
      </c>
      <c r="AB67" s="7"/>
      <c r="AC67" s="28">
        <v>1.9</v>
      </c>
      <c r="AD67" s="7"/>
    </row>
    <row r="68" spans="1:30" ht="29.45" customHeight="1">
      <c r="A68" s="7"/>
      <c r="B68" s="7"/>
      <c r="C68" s="7"/>
      <c r="D68" s="7"/>
      <c r="E68" s="7"/>
      <c r="F68" s="69" t="s">
        <v>643</v>
      </c>
      <c r="G68" s="69"/>
      <c r="H68" s="69"/>
      <c r="I68" s="69"/>
      <c r="J68" s="69"/>
      <c r="K68" s="69"/>
      <c r="L68" s="9" t="s">
        <v>139</v>
      </c>
      <c r="M68" s="29">
        <v>81.2</v>
      </c>
      <c r="N68" s="56">
        <v>5.2</v>
      </c>
      <c r="O68" s="29">
        <v>87.4</v>
      </c>
      <c r="P68" s="56">
        <v>5.9</v>
      </c>
      <c r="Q68" s="29">
        <v>89.8</v>
      </c>
      <c r="R68" s="56">
        <v>4.0999999999999996</v>
      </c>
      <c r="S68" s="29">
        <v>88.1</v>
      </c>
      <c r="T68" s="56">
        <v>8</v>
      </c>
      <c r="U68" s="29">
        <v>82.8</v>
      </c>
      <c r="V68" s="56">
        <v>6.7</v>
      </c>
      <c r="W68" s="29">
        <v>77.400000000000006</v>
      </c>
      <c r="X68" s="56">
        <v>4</v>
      </c>
      <c r="Y68" s="26" t="s">
        <v>163</v>
      </c>
      <c r="Z68" s="7"/>
      <c r="AA68" s="29">
        <v>87.8</v>
      </c>
      <c r="AB68" s="56">
        <v>9.4</v>
      </c>
      <c r="AC68" s="29">
        <v>85.3</v>
      </c>
      <c r="AD68" s="56">
        <v>2.4</v>
      </c>
    </row>
    <row r="69" spans="1:30" ht="16.5" customHeight="1">
      <c r="A69" s="7"/>
      <c r="B69" s="7"/>
      <c r="C69" s="7"/>
      <c r="D69" s="7"/>
      <c r="E69" s="7"/>
      <c r="F69" s="7"/>
      <c r="G69" s="7" t="s">
        <v>642</v>
      </c>
      <c r="H69" s="7"/>
      <c r="I69" s="7"/>
      <c r="J69" s="7"/>
      <c r="K69" s="7"/>
      <c r="L69" s="9" t="s">
        <v>139</v>
      </c>
      <c r="M69" s="28">
        <v>3.2</v>
      </c>
      <c r="N69" s="7"/>
      <c r="O69" s="28">
        <v>3.4</v>
      </c>
      <c r="P69" s="7"/>
      <c r="Q69" s="28">
        <v>2.4</v>
      </c>
      <c r="R69" s="7"/>
      <c r="S69" s="28">
        <v>5</v>
      </c>
      <c r="T69" s="7"/>
      <c r="U69" s="28">
        <v>4.2</v>
      </c>
      <c r="V69" s="7"/>
      <c r="W69" s="28">
        <v>3</v>
      </c>
      <c r="X69" s="7"/>
      <c r="Y69" s="26" t="s">
        <v>163</v>
      </c>
      <c r="Z69" s="7"/>
      <c r="AA69" s="28">
        <v>5.5</v>
      </c>
      <c r="AB69" s="7"/>
      <c r="AC69" s="28">
        <v>1.5</v>
      </c>
      <c r="AD69" s="7"/>
    </row>
    <row r="70" spans="1:30" ht="16.5" customHeight="1">
      <c r="A70" s="7"/>
      <c r="B70" s="7"/>
      <c r="C70" s="7"/>
      <c r="D70" s="7"/>
      <c r="E70" s="7"/>
      <c r="F70" s="7" t="s">
        <v>161</v>
      </c>
      <c r="G70" s="7"/>
      <c r="H70" s="7"/>
      <c r="I70" s="7"/>
      <c r="J70" s="7"/>
      <c r="K70" s="7"/>
      <c r="L70" s="9" t="s">
        <v>139</v>
      </c>
      <c r="M70" s="29">
        <v>84.4</v>
      </c>
      <c r="N70" s="56">
        <v>2.8</v>
      </c>
      <c r="O70" s="29">
        <v>83.4</v>
      </c>
      <c r="P70" s="56">
        <v>3</v>
      </c>
      <c r="Q70" s="29">
        <v>85.1</v>
      </c>
      <c r="R70" s="56">
        <v>3.1</v>
      </c>
      <c r="S70" s="29">
        <v>85.2</v>
      </c>
      <c r="T70" s="56">
        <v>4.4000000000000004</v>
      </c>
      <c r="U70" s="29">
        <v>83.3</v>
      </c>
      <c r="V70" s="56">
        <v>3.2</v>
      </c>
      <c r="W70" s="29">
        <v>77.400000000000006</v>
      </c>
      <c r="X70" s="56">
        <v>4</v>
      </c>
      <c r="Y70" s="29">
        <v>79.7</v>
      </c>
      <c r="Z70" s="56">
        <v>6.1</v>
      </c>
      <c r="AA70" s="29">
        <v>87.8</v>
      </c>
      <c r="AB70" s="56">
        <v>9.4</v>
      </c>
      <c r="AC70" s="29">
        <v>84</v>
      </c>
      <c r="AD70" s="56">
        <v>1.9</v>
      </c>
    </row>
    <row r="71" spans="1:30" ht="16.5" customHeight="1">
      <c r="A71" s="7"/>
      <c r="B71" s="7"/>
      <c r="C71" s="7"/>
      <c r="D71" s="7"/>
      <c r="E71" s="7"/>
      <c r="F71" s="7"/>
      <c r="G71" s="7" t="s">
        <v>642</v>
      </c>
      <c r="H71" s="7"/>
      <c r="I71" s="7"/>
      <c r="J71" s="7"/>
      <c r="K71" s="7"/>
      <c r="L71" s="9" t="s">
        <v>139</v>
      </c>
      <c r="M71" s="28">
        <v>1.7</v>
      </c>
      <c r="N71" s="7"/>
      <c r="O71" s="28">
        <v>2</v>
      </c>
      <c r="P71" s="7"/>
      <c r="Q71" s="28">
        <v>1.8</v>
      </c>
      <c r="R71" s="7"/>
      <c r="S71" s="28">
        <v>2.7</v>
      </c>
      <c r="T71" s="7"/>
      <c r="U71" s="28">
        <v>1.9</v>
      </c>
      <c r="V71" s="7"/>
      <c r="W71" s="28">
        <v>3</v>
      </c>
      <c r="X71" s="7"/>
      <c r="Y71" s="28">
        <v>3.9</v>
      </c>
      <c r="Z71" s="7"/>
      <c r="AA71" s="28">
        <v>5.5</v>
      </c>
      <c r="AB71" s="7"/>
      <c r="AC71" s="28">
        <v>1.1000000000000001</v>
      </c>
      <c r="AD71" s="7"/>
    </row>
    <row r="72" spans="1:30" ht="16.5" customHeight="1">
      <c r="A72" s="7"/>
      <c r="B72" s="7"/>
      <c r="C72" s="7"/>
      <c r="D72" s="7" t="s">
        <v>84</v>
      </c>
      <c r="E72" s="7"/>
      <c r="F72" s="7"/>
      <c r="G72" s="7"/>
      <c r="H72" s="7"/>
      <c r="I72" s="7"/>
      <c r="J72" s="7"/>
      <c r="K72" s="7"/>
      <c r="L72" s="9"/>
      <c r="M72" s="10"/>
      <c r="N72" s="7"/>
      <c r="O72" s="10"/>
      <c r="P72" s="7"/>
      <c r="Q72" s="10"/>
      <c r="R72" s="7"/>
      <c r="S72" s="10"/>
      <c r="T72" s="7"/>
      <c r="U72" s="10"/>
      <c r="V72" s="7"/>
      <c r="W72" s="10"/>
      <c r="X72" s="7"/>
      <c r="Y72" s="10"/>
      <c r="Z72" s="7"/>
      <c r="AA72" s="10"/>
      <c r="AB72" s="7"/>
      <c r="AC72" s="10"/>
      <c r="AD72" s="7"/>
    </row>
    <row r="73" spans="1:30" ht="16.5" customHeight="1">
      <c r="A73" s="7"/>
      <c r="B73" s="7"/>
      <c r="C73" s="7"/>
      <c r="D73" s="7"/>
      <c r="E73" s="7" t="s">
        <v>641</v>
      </c>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16.5" customHeight="1">
      <c r="A74" s="7"/>
      <c r="B74" s="7"/>
      <c r="C74" s="7"/>
      <c r="D74" s="7"/>
      <c r="E74" s="7"/>
      <c r="F74" s="7" t="s">
        <v>157</v>
      </c>
      <c r="G74" s="7"/>
      <c r="H74" s="7"/>
      <c r="I74" s="7"/>
      <c r="J74" s="7"/>
      <c r="K74" s="7"/>
      <c r="L74" s="9" t="s">
        <v>139</v>
      </c>
      <c r="M74" s="29">
        <v>85.7</v>
      </c>
      <c r="N74" s="56">
        <v>3.5</v>
      </c>
      <c r="O74" s="29">
        <v>88.4</v>
      </c>
      <c r="P74" s="56">
        <v>3.6</v>
      </c>
      <c r="Q74" s="29">
        <v>90.9</v>
      </c>
      <c r="R74" s="56">
        <v>2</v>
      </c>
      <c r="S74" s="29">
        <v>84.6</v>
      </c>
      <c r="T74" s="56">
        <v>5.0999999999999996</v>
      </c>
      <c r="U74" s="29">
        <v>87.7</v>
      </c>
      <c r="V74" s="56">
        <v>5.2</v>
      </c>
      <c r="W74" s="26" t="s">
        <v>143</v>
      </c>
      <c r="X74" s="7"/>
      <c r="Y74" s="29">
        <v>81.099999999999994</v>
      </c>
      <c r="Z74" s="56">
        <v>4.9000000000000004</v>
      </c>
      <c r="AA74" s="26" t="s">
        <v>143</v>
      </c>
      <c r="AB74" s="7"/>
      <c r="AC74" s="29">
        <v>87.3</v>
      </c>
      <c r="AD74" s="56">
        <v>1.2</v>
      </c>
    </row>
    <row r="75" spans="1:30" ht="16.5" customHeight="1">
      <c r="A75" s="7"/>
      <c r="B75" s="7"/>
      <c r="C75" s="7"/>
      <c r="D75" s="7"/>
      <c r="E75" s="7"/>
      <c r="F75" s="7"/>
      <c r="G75" s="7" t="s">
        <v>642</v>
      </c>
      <c r="H75" s="7"/>
      <c r="I75" s="7"/>
      <c r="J75" s="7"/>
      <c r="K75" s="7"/>
      <c r="L75" s="9" t="s">
        <v>139</v>
      </c>
      <c r="M75" s="28">
        <v>2.1</v>
      </c>
      <c r="N75" s="7"/>
      <c r="O75" s="28">
        <v>2.1</v>
      </c>
      <c r="P75" s="7"/>
      <c r="Q75" s="28">
        <v>1.1000000000000001</v>
      </c>
      <c r="R75" s="7"/>
      <c r="S75" s="28">
        <v>3.1</v>
      </c>
      <c r="T75" s="7"/>
      <c r="U75" s="28">
        <v>3</v>
      </c>
      <c r="V75" s="7"/>
      <c r="W75" s="26" t="s">
        <v>143</v>
      </c>
      <c r="X75" s="7"/>
      <c r="Y75" s="28">
        <v>3.1</v>
      </c>
      <c r="Z75" s="7"/>
      <c r="AA75" s="26" t="s">
        <v>143</v>
      </c>
      <c r="AB75" s="7"/>
      <c r="AC75" s="28">
        <v>0.7</v>
      </c>
      <c r="AD75" s="7"/>
    </row>
    <row r="76" spans="1:30" ht="29.45" customHeight="1">
      <c r="A76" s="7"/>
      <c r="B76" s="7"/>
      <c r="C76" s="7"/>
      <c r="D76" s="7"/>
      <c r="E76" s="7"/>
      <c r="F76" s="69" t="s">
        <v>643</v>
      </c>
      <c r="G76" s="69"/>
      <c r="H76" s="69"/>
      <c r="I76" s="69"/>
      <c r="J76" s="69"/>
      <c r="K76" s="69"/>
      <c r="L76" s="9" t="s">
        <v>139</v>
      </c>
      <c r="M76" s="29">
        <v>83.4</v>
      </c>
      <c r="N76" s="56">
        <v>6.2</v>
      </c>
      <c r="O76" s="29">
        <v>79.8</v>
      </c>
      <c r="P76" s="56">
        <v>5.8</v>
      </c>
      <c r="Q76" s="29">
        <v>88.7</v>
      </c>
      <c r="R76" s="56">
        <v>4.3</v>
      </c>
      <c r="S76" s="29">
        <v>88.4</v>
      </c>
      <c r="T76" s="56">
        <v>2.6</v>
      </c>
      <c r="U76" s="54">
        <v>82.5</v>
      </c>
      <c r="V76" s="55">
        <v>11.8</v>
      </c>
      <c r="W76" s="29">
        <v>86.6</v>
      </c>
      <c r="X76" s="56">
        <v>4.2</v>
      </c>
      <c r="Y76" s="26" t="s">
        <v>163</v>
      </c>
      <c r="Z76" s="7"/>
      <c r="AA76" s="29">
        <v>84.6</v>
      </c>
      <c r="AB76" s="56">
        <v>5.5</v>
      </c>
      <c r="AC76" s="29">
        <v>85</v>
      </c>
      <c r="AD76" s="56">
        <v>2.2999999999999998</v>
      </c>
    </row>
    <row r="77" spans="1:30" ht="16.5" customHeight="1">
      <c r="A77" s="7"/>
      <c r="B77" s="7"/>
      <c r="C77" s="7"/>
      <c r="D77" s="7"/>
      <c r="E77" s="7"/>
      <c r="F77" s="7"/>
      <c r="G77" s="7" t="s">
        <v>642</v>
      </c>
      <c r="H77" s="7"/>
      <c r="I77" s="7"/>
      <c r="J77" s="7"/>
      <c r="K77" s="7"/>
      <c r="L77" s="9" t="s">
        <v>139</v>
      </c>
      <c r="M77" s="28">
        <v>3.8</v>
      </c>
      <c r="N77" s="7"/>
      <c r="O77" s="28">
        <v>3.7</v>
      </c>
      <c r="P77" s="7"/>
      <c r="Q77" s="28">
        <v>2.5</v>
      </c>
      <c r="R77" s="7"/>
      <c r="S77" s="28">
        <v>1.5</v>
      </c>
      <c r="T77" s="7"/>
      <c r="U77" s="28">
        <v>7.3</v>
      </c>
      <c r="V77" s="7"/>
      <c r="W77" s="28">
        <v>2.5</v>
      </c>
      <c r="X77" s="7"/>
      <c r="Y77" s="26" t="s">
        <v>163</v>
      </c>
      <c r="Z77" s="7"/>
      <c r="AA77" s="28">
        <v>3.3</v>
      </c>
      <c r="AB77" s="7"/>
      <c r="AC77" s="28">
        <v>1.4</v>
      </c>
      <c r="AD77" s="7"/>
    </row>
    <row r="78" spans="1:30" ht="16.5" customHeight="1">
      <c r="A78" s="7"/>
      <c r="B78" s="7"/>
      <c r="C78" s="7"/>
      <c r="D78" s="7"/>
      <c r="E78" s="7"/>
      <c r="F78" s="7" t="s">
        <v>161</v>
      </c>
      <c r="G78" s="7"/>
      <c r="H78" s="7"/>
      <c r="I78" s="7"/>
      <c r="J78" s="7"/>
      <c r="K78" s="7"/>
      <c r="L78" s="9" t="s">
        <v>139</v>
      </c>
      <c r="M78" s="29">
        <v>84.7</v>
      </c>
      <c r="N78" s="56">
        <v>2</v>
      </c>
      <c r="O78" s="29">
        <v>86.1</v>
      </c>
      <c r="P78" s="56">
        <v>3</v>
      </c>
      <c r="Q78" s="29">
        <v>89.4</v>
      </c>
      <c r="R78" s="56">
        <v>3.7</v>
      </c>
      <c r="S78" s="29">
        <v>86.4</v>
      </c>
      <c r="T78" s="56">
        <v>1.7</v>
      </c>
      <c r="U78" s="29">
        <v>85.9</v>
      </c>
      <c r="V78" s="56">
        <v>5.7</v>
      </c>
      <c r="W78" s="29">
        <v>86.6</v>
      </c>
      <c r="X78" s="56">
        <v>4.2</v>
      </c>
      <c r="Y78" s="29">
        <v>81.099999999999994</v>
      </c>
      <c r="Z78" s="56">
        <v>4.9000000000000004</v>
      </c>
      <c r="AA78" s="29">
        <v>84.6</v>
      </c>
      <c r="AB78" s="56">
        <v>5.5</v>
      </c>
      <c r="AC78" s="29">
        <v>86.3</v>
      </c>
      <c r="AD78" s="56">
        <v>1.5</v>
      </c>
    </row>
    <row r="79" spans="1:30" ht="16.5" customHeight="1">
      <c r="A79" s="7"/>
      <c r="B79" s="7"/>
      <c r="C79" s="7"/>
      <c r="D79" s="7"/>
      <c r="E79" s="7"/>
      <c r="F79" s="7"/>
      <c r="G79" s="7" t="s">
        <v>642</v>
      </c>
      <c r="H79" s="7"/>
      <c r="I79" s="7"/>
      <c r="J79" s="7"/>
      <c r="K79" s="7"/>
      <c r="L79" s="9" t="s">
        <v>139</v>
      </c>
      <c r="M79" s="28">
        <v>1.2</v>
      </c>
      <c r="N79" s="7"/>
      <c r="O79" s="28">
        <v>1.8</v>
      </c>
      <c r="P79" s="7"/>
      <c r="Q79" s="28">
        <v>2.1</v>
      </c>
      <c r="R79" s="7"/>
      <c r="S79" s="28">
        <v>1</v>
      </c>
      <c r="T79" s="7"/>
      <c r="U79" s="28">
        <v>3.4</v>
      </c>
      <c r="V79" s="7"/>
      <c r="W79" s="28">
        <v>2.5</v>
      </c>
      <c r="X79" s="7"/>
      <c r="Y79" s="28">
        <v>3.1</v>
      </c>
      <c r="Z79" s="7"/>
      <c r="AA79" s="28">
        <v>3.3</v>
      </c>
      <c r="AB79" s="7"/>
      <c r="AC79" s="28">
        <v>0.9</v>
      </c>
      <c r="AD79" s="7"/>
    </row>
    <row r="80" spans="1:30" ht="16.5" customHeight="1">
      <c r="A80" s="7"/>
      <c r="B80" s="7"/>
      <c r="C80" s="7"/>
      <c r="D80" s="7"/>
      <c r="E80" s="7" t="s">
        <v>644</v>
      </c>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c r="A81" s="7"/>
      <c r="B81" s="7"/>
      <c r="C81" s="7"/>
      <c r="D81" s="7"/>
      <c r="E81" s="7"/>
      <c r="F81" s="7" t="s">
        <v>157</v>
      </c>
      <c r="G81" s="7"/>
      <c r="H81" s="7"/>
      <c r="I81" s="7"/>
      <c r="J81" s="7"/>
      <c r="K81" s="7"/>
      <c r="L81" s="9" t="s">
        <v>139</v>
      </c>
      <c r="M81" s="29">
        <v>89.3</v>
      </c>
      <c r="N81" s="56">
        <v>1.6</v>
      </c>
      <c r="O81" s="29">
        <v>90.8</v>
      </c>
      <c r="P81" s="56">
        <v>4.5999999999999996</v>
      </c>
      <c r="Q81" s="29">
        <v>90.7</v>
      </c>
      <c r="R81" s="56">
        <v>2.7</v>
      </c>
      <c r="S81" s="29">
        <v>86.9</v>
      </c>
      <c r="T81" s="56">
        <v>4.9000000000000004</v>
      </c>
      <c r="U81" s="29">
        <v>90.1</v>
      </c>
      <c r="V81" s="56">
        <v>4.4000000000000004</v>
      </c>
      <c r="W81" s="26" t="s">
        <v>143</v>
      </c>
      <c r="X81" s="7"/>
      <c r="Y81" s="29">
        <v>88.3</v>
      </c>
      <c r="Z81" s="56">
        <v>7.1</v>
      </c>
      <c r="AA81" s="26" t="s">
        <v>143</v>
      </c>
      <c r="AB81" s="7"/>
      <c r="AC81" s="29">
        <v>89.4</v>
      </c>
      <c r="AD81" s="56">
        <v>1.1000000000000001</v>
      </c>
    </row>
    <row r="82" spans="1:30" ht="16.5" customHeight="1">
      <c r="A82" s="7"/>
      <c r="B82" s="7"/>
      <c r="C82" s="7"/>
      <c r="D82" s="7"/>
      <c r="E82" s="7"/>
      <c r="F82" s="7"/>
      <c r="G82" s="7" t="s">
        <v>642</v>
      </c>
      <c r="H82" s="7"/>
      <c r="I82" s="7"/>
      <c r="J82" s="7"/>
      <c r="K82" s="7"/>
      <c r="L82" s="9" t="s">
        <v>139</v>
      </c>
      <c r="M82" s="28">
        <v>0.9</v>
      </c>
      <c r="N82" s="7"/>
      <c r="O82" s="28">
        <v>2.6</v>
      </c>
      <c r="P82" s="7"/>
      <c r="Q82" s="28">
        <v>1.5</v>
      </c>
      <c r="R82" s="7"/>
      <c r="S82" s="28">
        <v>2.9</v>
      </c>
      <c r="T82" s="7"/>
      <c r="U82" s="28">
        <v>2.5</v>
      </c>
      <c r="V82" s="7"/>
      <c r="W82" s="26" t="s">
        <v>143</v>
      </c>
      <c r="X82" s="7"/>
      <c r="Y82" s="28">
        <v>4.0999999999999996</v>
      </c>
      <c r="Z82" s="7"/>
      <c r="AA82" s="26" t="s">
        <v>143</v>
      </c>
      <c r="AB82" s="7"/>
      <c r="AC82" s="28">
        <v>0.6</v>
      </c>
      <c r="AD82" s="7"/>
    </row>
    <row r="83" spans="1:30" ht="29.45" customHeight="1">
      <c r="A83" s="7"/>
      <c r="B83" s="7"/>
      <c r="C83" s="7"/>
      <c r="D83" s="7"/>
      <c r="E83" s="7"/>
      <c r="F83" s="69" t="s">
        <v>643</v>
      </c>
      <c r="G83" s="69"/>
      <c r="H83" s="69"/>
      <c r="I83" s="69"/>
      <c r="J83" s="69"/>
      <c r="K83" s="69"/>
      <c r="L83" s="9" t="s">
        <v>139</v>
      </c>
      <c r="M83" s="29">
        <v>84</v>
      </c>
      <c r="N83" s="56">
        <v>3.6</v>
      </c>
      <c r="O83" s="29">
        <v>82.7</v>
      </c>
      <c r="P83" s="56">
        <v>3.9</v>
      </c>
      <c r="Q83" s="29">
        <v>92.7</v>
      </c>
      <c r="R83" s="56">
        <v>4</v>
      </c>
      <c r="S83" s="29">
        <v>89.1</v>
      </c>
      <c r="T83" s="56">
        <v>3.7</v>
      </c>
      <c r="U83" s="54">
        <v>85.6</v>
      </c>
      <c r="V83" s="55">
        <v>11.4</v>
      </c>
      <c r="W83" s="29">
        <v>88.7</v>
      </c>
      <c r="X83" s="56">
        <v>3</v>
      </c>
      <c r="Y83" s="26" t="s">
        <v>163</v>
      </c>
      <c r="Z83" s="7"/>
      <c r="AA83" s="29">
        <v>85.8</v>
      </c>
      <c r="AB83" s="56">
        <v>6.4</v>
      </c>
      <c r="AC83" s="29">
        <v>87.3</v>
      </c>
      <c r="AD83" s="56">
        <v>2.7</v>
      </c>
    </row>
    <row r="84" spans="1:30" ht="16.5" customHeight="1">
      <c r="A84" s="7"/>
      <c r="B84" s="7"/>
      <c r="C84" s="7"/>
      <c r="D84" s="7"/>
      <c r="E84" s="7"/>
      <c r="F84" s="7"/>
      <c r="G84" s="7" t="s">
        <v>642</v>
      </c>
      <c r="H84" s="7"/>
      <c r="I84" s="7"/>
      <c r="J84" s="7"/>
      <c r="K84" s="7"/>
      <c r="L84" s="9" t="s">
        <v>139</v>
      </c>
      <c r="M84" s="28">
        <v>2.2000000000000002</v>
      </c>
      <c r="N84" s="7"/>
      <c r="O84" s="28">
        <v>2.4</v>
      </c>
      <c r="P84" s="7"/>
      <c r="Q84" s="28">
        <v>2.2000000000000002</v>
      </c>
      <c r="R84" s="7"/>
      <c r="S84" s="28">
        <v>2.1</v>
      </c>
      <c r="T84" s="7"/>
      <c r="U84" s="28">
        <v>6.8</v>
      </c>
      <c r="V84" s="7"/>
      <c r="W84" s="28">
        <v>1.7</v>
      </c>
      <c r="X84" s="7"/>
      <c r="Y84" s="26" t="s">
        <v>163</v>
      </c>
      <c r="Z84" s="7"/>
      <c r="AA84" s="28">
        <v>3.8</v>
      </c>
      <c r="AB84" s="7"/>
      <c r="AC84" s="28">
        <v>1.6</v>
      </c>
      <c r="AD84" s="7"/>
    </row>
    <row r="85" spans="1:30" ht="16.5" customHeight="1">
      <c r="A85" s="7"/>
      <c r="B85" s="7"/>
      <c r="C85" s="7"/>
      <c r="D85" s="7"/>
      <c r="E85" s="7"/>
      <c r="F85" s="7" t="s">
        <v>161</v>
      </c>
      <c r="G85" s="7"/>
      <c r="H85" s="7"/>
      <c r="I85" s="7"/>
      <c r="J85" s="7"/>
      <c r="K85" s="7"/>
      <c r="L85" s="9" t="s">
        <v>139</v>
      </c>
      <c r="M85" s="29">
        <v>87.4</v>
      </c>
      <c r="N85" s="56">
        <v>2.6</v>
      </c>
      <c r="O85" s="29">
        <v>87.9</v>
      </c>
      <c r="P85" s="56">
        <v>4.0999999999999996</v>
      </c>
      <c r="Q85" s="29">
        <v>90.3</v>
      </c>
      <c r="R85" s="56">
        <v>3.7</v>
      </c>
      <c r="S85" s="29">
        <v>87.8</v>
      </c>
      <c r="T85" s="56" t="s">
        <v>132</v>
      </c>
      <c r="U85" s="29">
        <v>89.4</v>
      </c>
      <c r="V85" s="56">
        <v>3.7</v>
      </c>
      <c r="W85" s="29">
        <v>88.7</v>
      </c>
      <c r="X85" s="56">
        <v>3</v>
      </c>
      <c r="Y85" s="29">
        <v>88.3</v>
      </c>
      <c r="Z85" s="56">
        <v>7.1</v>
      </c>
      <c r="AA85" s="29">
        <v>85.8</v>
      </c>
      <c r="AB85" s="56">
        <v>6.4</v>
      </c>
      <c r="AC85" s="29">
        <v>88.6</v>
      </c>
      <c r="AD85" s="56" t="s">
        <v>132</v>
      </c>
    </row>
    <row r="86" spans="1:30" ht="16.5" customHeight="1">
      <c r="A86" s="7"/>
      <c r="B86" s="7"/>
      <c r="C86" s="7"/>
      <c r="D86" s="7"/>
      <c r="E86" s="7"/>
      <c r="F86" s="7"/>
      <c r="G86" s="7" t="s">
        <v>642</v>
      </c>
      <c r="H86" s="7"/>
      <c r="I86" s="7"/>
      <c r="J86" s="7"/>
      <c r="K86" s="7"/>
      <c r="L86" s="9" t="s">
        <v>139</v>
      </c>
      <c r="M86" s="28">
        <v>1.5</v>
      </c>
      <c r="N86" s="7"/>
      <c r="O86" s="28">
        <v>2.4</v>
      </c>
      <c r="P86" s="7"/>
      <c r="Q86" s="28">
        <v>2.1</v>
      </c>
      <c r="R86" s="7"/>
      <c r="S86" s="28" t="s">
        <v>132</v>
      </c>
      <c r="T86" s="7"/>
      <c r="U86" s="28">
        <v>2.1</v>
      </c>
      <c r="V86" s="7"/>
      <c r="W86" s="28">
        <v>1.7</v>
      </c>
      <c r="X86" s="7"/>
      <c r="Y86" s="28">
        <v>4.0999999999999996</v>
      </c>
      <c r="Z86" s="7"/>
      <c r="AA86" s="28">
        <v>3.8</v>
      </c>
      <c r="AB86" s="7"/>
      <c r="AC86" s="28" t="s">
        <v>132</v>
      </c>
      <c r="AD86" s="7"/>
    </row>
    <row r="87" spans="1:30" ht="16.5" customHeight="1">
      <c r="A87" s="7"/>
      <c r="B87" s="7"/>
      <c r="C87" s="7"/>
      <c r="D87" s="7"/>
      <c r="E87" s="7" t="s">
        <v>645</v>
      </c>
      <c r="F87" s="7"/>
      <c r="G87" s="7"/>
      <c r="H87" s="7"/>
      <c r="I87" s="7"/>
      <c r="J87" s="7"/>
      <c r="K87" s="7"/>
      <c r="L87" s="9"/>
      <c r="M87" s="10"/>
      <c r="N87" s="7"/>
      <c r="O87" s="10"/>
      <c r="P87" s="7"/>
      <c r="Q87" s="10"/>
      <c r="R87" s="7"/>
      <c r="S87" s="10"/>
      <c r="T87" s="7"/>
      <c r="U87" s="10"/>
      <c r="V87" s="7"/>
      <c r="W87" s="10"/>
      <c r="X87" s="7"/>
      <c r="Y87" s="10"/>
      <c r="Z87" s="7"/>
      <c r="AA87" s="10"/>
      <c r="AB87" s="7"/>
      <c r="AC87" s="10"/>
      <c r="AD87" s="7"/>
    </row>
    <row r="88" spans="1:30" ht="16.5" customHeight="1">
      <c r="A88" s="7"/>
      <c r="B88" s="7"/>
      <c r="C88" s="7"/>
      <c r="D88" s="7"/>
      <c r="E88" s="7"/>
      <c r="F88" s="7" t="s">
        <v>157</v>
      </c>
      <c r="G88" s="7"/>
      <c r="H88" s="7"/>
      <c r="I88" s="7"/>
      <c r="J88" s="7"/>
      <c r="K88" s="7"/>
      <c r="L88" s="9" t="s">
        <v>139</v>
      </c>
      <c r="M88" s="29">
        <v>83.8</v>
      </c>
      <c r="N88" s="56">
        <v>2.6</v>
      </c>
      <c r="O88" s="29">
        <v>84.8</v>
      </c>
      <c r="P88" s="56">
        <v>3.5</v>
      </c>
      <c r="Q88" s="29">
        <v>84.9</v>
      </c>
      <c r="R88" s="56">
        <v>4.8</v>
      </c>
      <c r="S88" s="29">
        <v>77.400000000000006</v>
      </c>
      <c r="T88" s="56">
        <v>4.0999999999999996</v>
      </c>
      <c r="U88" s="29">
        <v>84.7</v>
      </c>
      <c r="V88" s="56">
        <v>3.8</v>
      </c>
      <c r="W88" s="26" t="s">
        <v>143</v>
      </c>
      <c r="X88" s="7"/>
      <c r="Y88" s="29">
        <v>77.5</v>
      </c>
      <c r="Z88" s="56">
        <v>5.5</v>
      </c>
      <c r="AA88" s="26" t="s">
        <v>143</v>
      </c>
      <c r="AB88" s="7"/>
      <c r="AC88" s="29">
        <v>83.4</v>
      </c>
      <c r="AD88" s="56">
        <v>1.8</v>
      </c>
    </row>
    <row r="89" spans="1:30" ht="16.5" customHeight="1">
      <c r="A89" s="7"/>
      <c r="B89" s="7"/>
      <c r="C89" s="7"/>
      <c r="D89" s="7"/>
      <c r="E89" s="7"/>
      <c r="F89" s="7"/>
      <c r="G89" s="7" t="s">
        <v>642</v>
      </c>
      <c r="H89" s="7"/>
      <c r="I89" s="7"/>
      <c r="J89" s="7"/>
      <c r="K89" s="7"/>
      <c r="L89" s="9" t="s">
        <v>139</v>
      </c>
      <c r="M89" s="28">
        <v>1.6</v>
      </c>
      <c r="N89" s="7"/>
      <c r="O89" s="28">
        <v>2.1</v>
      </c>
      <c r="P89" s="7"/>
      <c r="Q89" s="28">
        <v>2.9</v>
      </c>
      <c r="R89" s="7"/>
      <c r="S89" s="28">
        <v>2.7</v>
      </c>
      <c r="T89" s="7"/>
      <c r="U89" s="28">
        <v>2.2999999999999998</v>
      </c>
      <c r="V89" s="7"/>
      <c r="W89" s="26" t="s">
        <v>143</v>
      </c>
      <c r="X89" s="7"/>
      <c r="Y89" s="28">
        <v>3.6</v>
      </c>
      <c r="Z89" s="7"/>
      <c r="AA89" s="26" t="s">
        <v>143</v>
      </c>
      <c r="AB89" s="7"/>
      <c r="AC89" s="28">
        <v>1.1000000000000001</v>
      </c>
      <c r="AD89" s="7"/>
    </row>
    <row r="90" spans="1:30" ht="29.45" customHeight="1">
      <c r="A90" s="7"/>
      <c r="B90" s="7"/>
      <c r="C90" s="7"/>
      <c r="D90" s="7"/>
      <c r="E90" s="7"/>
      <c r="F90" s="69" t="s">
        <v>643</v>
      </c>
      <c r="G90" s="69"/>
      <c r="H90" s="69"/>
      <c r="I90" s="69"/>
      <c r="J90" s="69"/>
      <c r="K90" s="69"/>
      <c r="L90" s="9" t="s">
        <v>139</v>
      </c>
      <c r="M90" s="29">
        <v>81.2</v>
      </c>
      <c r="N90" s="56">
        <v>5.3</v>
      </c>
      <c r="O90" s="29">
        <v>81.8</v>
      </c>
      <c r="P90" s="56">
        <v>6.6</v>
      </c>
      <c r="Q90" s="29">
        <v>86.1</v>
      </c>
      <c r="R90" s="56">
        <v>5.6</v>
      </c>
      <c r="S90" s="29">
        <v>85.6</v>
      </c>
      <c r="T90" s="56">
        <v>3.5</v>
      </c>
      <c r="U90" s="54">
        <v>79.400000000000006</v>
      </c>
      <c r="V90" s="55">
        <v>15.3</v>
      </c>
      <c r="W90" s="29">
        <v>82.8</v>
      </c>
      <c r="X90" s="56">
        <v>4.4000000000000004</v>
      </c>
      <c r="Y90" s="26" t="s">
        <v>163</v>
      </c>
      <c r="Z90" s="7"/>
      <c r="AA90" s="29">
        <v>78.5</v>
      </c>
      <c r="AB90" s="56">
        <v>7.7</v>
      </c>
      <c r="AC90" s="29">
        <v>83.7</v>
      </c>
      <c r="AD90" s="56">
        <v>3.3</v>
      </c>
    </row>
    <row r="91" spans="1:30" ht="16.5" customHeight="1">
      <c r="A91" s="7"/>
      <c r="B91" s="7"/>
      <c r="C91" s="7"/>
      <c r="D91" s="7"/>
      <c r="E91" s="7"/>
      <c r="F91" s="7"/>
      <c r="G91" s="7" t="s">
        <v>642</v>
      </c>
      <c r="H91" s="7"/>
      <c r="I91" s="7"/>
      <c r="J91" s="7"/>
      <c r="K91" s="7"/>
      <c r="L91" s="9" t="s">
        <v>139</v>
      </c>
      <c r="M91" s="28">
        <v>3.3</v>
      </c>
      <c r="N91" s="7"/>
      <c r="O91" s="28">
        <v>4.0999999999999996</v>
      </c>
      <c r="P91" s="7"/>
      <c r="Q91" s="28">
        <v>3.3</v>
      </c>
      <c r="R91" s="7"/>
      <c r="S91" s="28">
        <v>2.1</v>
      </c>
      <c r="T91" s="7"/>
      <c r="U91" s="28">
        <v>9.8000000000000007</v>
      </c>
      <c r="V91" s="7"/>
      <c r="W91" s="28">
        <v>2.7</v>
      </c>
      <c r="X91" s="7"/>
      <c r="Y91" s="26" t="s">
        <v>163</v>
      </c>
      <c r="Z91" s="7"/>
      <c r="AA91" s="28">
        <v>5</v>
      </c>
      <c r="AB91" s="7"/>
      <c r="AC91" s="28">
        <v>2</v>
      </c>
      <c r="AD91" s="7"/>
    </row>
    <row r="92" spans="1:30" ht="16.5" customHeight="1">
      <c r="A92" s="7"/>
      <c r="B92" s="7"/>
      <c r="C92" s="7"/>
      <c r="D92" s="7"/>
      <c r="E92" s="7"/>
      <c r="F92" s="7" t="s">
        <v>161</v>
      </c>
      <c r="G92" s="7"/>
      <c r="H92" s="7"/>
      <c r="I92" s="7"/>
      <c r="J92" s="7"/>
      <c r="K92" s="7"/>
      <c r="L92" s="9" t="s">
        <v>139</v>
      </c>
      <c r="M92" s="29">
        <v>82.5</v>
      </c>
      <c r="N92" s="56">
        <v>2.9</v>
      </c>
      <c r="O92" s="29">
        <v>83.2</v>
      </c>
      <c r="P92" s="56">
        <v>3.3</v>
      </c>
      <c r="Q92" s="29">
        <v>86.1</v>
      </c>
      <c r="R92" s="56">
        <v>3.9</v>
      </c>
      <c r="S92" s="29">
        <v>80.5</v>
      </c>
      <c r="T92" s="56">
        <v>4.3</v>
      </c>
      <c r="U92" s="29">
        <v>84.1</v>
      </c>
      <c r="V92" s="56">
        <v>4.3</v>
      </c>
      <c r="W92" s="29">
        <v>82.8</v>
      </c>
      <c r="X92" s="56">
        <v>4.4000000000000004</v>
      </c>
      <c r="Y92" s="29">
        <v>77.5</v>
      </c>
      <c r="Z92" s="56">
        <v>5.5</v>
      </c>
      <c r="AA92" s="29">
        <v>78.5</v>
      </c>
      <c r="AB92" s="56">
        <v>7.7</v>
      </c>
      <c r="AC92" s="29">
        <v>83.5</v>
      </c>
      <c r="AD92" s="56">
        <v>1</v>
      </c>
    </row>
    <row r="93" spans="1:30" ht="16.5" customHeight="1">
      <c r="A93" s="7"/>
      <c r="B93" s="7"/>
      <c r="C93" s="7"/>
      <c r="D93" s="7"/>
      <c r="E93" s="7"/>
      <c r="F93" s="7"/>
      <c r="G93" s="7" t="s">
        <v>642</v>
      </c>
      <c r="H93" s="7"/>
      <c r="I93" s="7"/>
      <c r="J93" s="7"/>
      <c r="K93" s="7"/>
      <c r="L93" s="9" t="s">
        <v>139</v>
      </c>
      <c r="M93" s="28">
        <v>1.8</v>
      </c>
      <c r="N93" s="7"/>
      <c r="O93" s="28">
        <v>2</v>
      </c>
      <c r="P93" s="7"/>
      <c r="Q93" s="28">
        <v>2.2999999999999998</v>
      </c>
      <c r="R93" s="7"/>
      <c r="S93" s="28">
        <v>2.7</v>
      </c>
      <c r="T93" s="7"/>
      <c r="U93" s="28">
        <v>2.6</v>
      </c>
      <c r="V93" s="7"/>
      <c r="W93" s="28">
        <v>2.7</v>
      </c>
      <c r="X93" s="7"/>
      <c r="Y93" s="28">
        <v>3.6</v>
      </c>
      <c r="Z93" s="7"/>
      <c r="AA93" s="28">
        <v>5</v>
      </c>
      <c r="AB93" s="7"/>
      <c r="AC93" s="28">
        <v>0.6</v>
      </c>
      <c r="AD93" s="7"/>
    </row>
    <row r="94" spans="1:30" ht="16.5" customHeight="1">
      <c r="A94" s="7"/>
      <c r="B94" s="7"/>
      <c r="C94" s="7"/>
      <c r="D94" s="7" t="s">
        <v>85</v>
      </c>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c r="A95" s="7"/>
      <c r="B95" s="7"/>
      <c r="C95" s="7"/>
      <c r="D95" s="7"/>
      <c r="E95" s="7" t="s">
        <v>641</v>
      </c>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16.5" customHeight="1">
      <c r="A96" s="7"/>
      <c r="B96" s="7"/>
      <c r="C96" s="7"/>
      <c r="D96" s="7"/>
      <c r="E96" s="7"/>
      <c r="F96" s="7" t="s">
        <v>157</v>
      </c>
      <c r="G96" s="7"/>
      <c r="H96" s="7"/>
      <c r="I96" s="7"/>
      <c r="J96" s="7"/>
      <c r="K96" s="7"/>
      <c r="L96" s="9" t="s">
        <v>139</v>
      </c>
      <c r="M96" s="29">
        <v>83.9</v>
      </c>
      <c r="N96" s="56">
        <v>1.6</v>
      </c>
      <c r="O96" s="29">
        <v>88.8</v>
      </c>
      <c r="P96" s="56">
        <v>3.1</v>
      </c>
      <c r="Q96" s="29">
        <v>89.1</v>
      </c>
      <c r="R96" s="56" t="s">
        <v>132</v>
      </c>
      <c r="S96" s="29">
        <v>90.5</v>
      </c>
      <c r="T96" s="56" t="s">
        <v>132</v>
      </c>
      <c r="U96" s="29">
        <v>86.6</v>
      </c>
      <c r="V96" s="56">
        <v>5.8</v>
      </c>
      <c r="W96" s="26" t="s">
        <v>143</v>
      </c>
      <c r="X96" s="7"/>
      <c r="Y96" s="29">
        <v>83.4</v>
      </c>
      <c r="Z96" s="56">
        <v>9.8000000000000007</v>
      </c>
      <c r="AA96" s="26" t="s">
        <v>143</v>
      </c>
      <c r="AB96" s="7"/>
      <c r="AC96" s="29">
        <v>86.3</v>
      </c>
      <c r="AD96" s="56">
        <v>1.2</v>
      </c>
    </row>
    <row r="97" spans="1:30" ht="16.5" customHeight="1">
      <c r="A97" s="7"/>
      <c r="B97" s="7"/>
      <c r="C97" s="7"/>
      <c r="D97" s="7"/>
      <c r="E97" s="7"/>
      <c r="F97" s="7"/>
      <c r="G97" s="7" t="s">
        <v>642</v>
      </c>
      <c r="H97" s="7"/>
      <c r="I97" s="7"/>
      <c r="J97" s="7"/>
      <c r="K97" s="7"/>
      <c r="L97" s="9" t="s">
        <v>139</v>
      </c>
      <c r="M97" s="28">
        <v>1</v>
      </c>
      <c r="N97" s="7"/>
      <c r="O97" s="28">
        <v>1.8</v>
      </c>
      <c r="P97" s="7"/>
      <c r="Q97" s="28" t="s">
        <v>132</v>
      </c>
      <c r="R97" s="7"/>
      <c r="S97" s="28" t="s">
        <v>132</v>
      </c>
      <c r="T97" s="7"/>
      <c r="U97" s="28">
        <v>3.4</v>
      </c>
      <c r="V97" s="7"/>
      <c r="W97" s="26" t="s">
        <v>143</v>
      </c>
      <c r="X97" s="7"/>
      <c r="Y97" s="28">
        <v>6</v>
      </c>
      <c r="Z97" s="7"/>
      <c r="AA97" s="26" t="s">
        <v>143</v>
      </c>
      <c r="AB97" s="7"/>
      <c r="AC97" s="28">
        <v>0.7</v>
      </c>
      <c r="AD97" s="7"/>
    </row>
    <row r="98" spans="1:30" ht="29.45" customHeight="1">
      <c r="A98" s="7"/>
      <c r="B98" s="7"/>
      <c r="C98" s="7"/>
      <c r="D98" s="7"/>
      <c r="E98" s="7"/>
      <c r="F98" s="69" t="s">
        <v>643</v>
      </c>
      <c r="G98" s="69"/>
      <c r="H98" s="69"/>
      <c r="I98" s="69"/>
      <c r="J98" s="69"/>
      <c r="K98" s="69"/>
      <c r="L98" s="9" t="s">
        <v>139</v>
      </c>
      <c r="M98" s="29">
        <v>85.8</v>
      </c>
      <c r="N98" s="56">
        <v>2.5</v>
      </c>
      <c r="O98" s="29">
        <v>89.6</v>
      </c>
      <c r="P98" s="56">
        <v>6.1</v>
      </c>
      <c r="Q98" s="29">
        <v>83.7</v>
      </c>
      <c r="R98" s="56">
        <v>6.7</v>
      </c>
      <c r="S98" s="54">
        <v>77.099999999999994</v>
      </c>
      <c r="T98" s="55">
        <v>14.5</v>
      </c>
      <c r="U98" s="29">
        <v>96</v>
      </c>
      <c r="V98" s="56">
        <v>4.9000000000000004</v>
      </c>
      <c r="W98" s="29">
        <v>87.8</v>
      </c>
      <c r="X98" s="56">
        <v>3.3</v>
      </c>
      <c r="Y98" s="26" t="s">
        <v>143</v>
      </c>
      <c r="Z98" s="7"/>
      <c r="AA98" s="29">
        <v>93.8</v>
      </c>
      <c r="AB98" s="56">
        <v>3.9</v>
      </c>
      <c r="AC98" s="29">
        <v>86.5</v>
      </c>
      <c r="AD98" s="56" t="s">
        <v>132</v>
      </c>
    </row>
    <row r="99" spans="1:30" ht="16.5" customHeight="1">
      <c r="A99" s="7"/>
      <c r="B99" s="7"/>
      <c r="C99" s="7"/>
      <c r="D99" s="7"/>
      <c r="E99" s="7"/>
      <c r="F99" s="7"/>
      <c r="G99" s="7" t="s">
        <v>642</v>
      </c>
      <c r="H99" s="7"/>
      <c r="I99" s="7"/>
      <c r="J99" s="7"/>
      <c r="K99" s="7"/>
      <c r="L99" s="9" t="s">
        <v>139</v>
      </c>
      <c r="M99" s="28">
        <v>1.5</v>
      </c>
      <c r="N99" s="7"/>
      <c r="O99" s="28">
        <v>3.5</v>
      </c>
      <c r="P99" s="7"/>
      <c r="Q99" s="28">
        <v>4.0999999999999996</v>
      </c>
      <c r="R99" s="7"/>
      <c r="S99" s="28">
        <v>9.6</v>
      </c>
      <c r="T99" s="7"/>
      <c r="U99" s="28">
        <v>2.6</v>
      </c>
      <c r="V99" s="7"/>
      <c r="W99" s="28">
        <v>1.9</v>
      </c>
      <c r="X99" s="7"/>
      <c r="Y99" s="26" t="s">
        <v>143</v>
      </c>
      <c r="Z99" s="7"/>
      <c r="AA99" s="28">
        <v>2.1</v>
      </c>
      <c r="AB99" s="7"/>
      <c r="AC99" s="28" t="s">
        <v>132</v>
      </c>
      <c r="AD99" s="7"/>
    </row>
    <row r="100" spans="1:30" ht="16.5" customHeight="1">
      <c r="A100" s="7"/>
      <c r="B100" s="7"/>
      <c r="C100" s="7"/>
      <c r="D100" s="7"/>
      <c r="E100" s="7"/>
      <c r="F100" s="7" t="s">
        <v>161</v>
      </c>
      <c r="G100" s="7"/>
      <c r="H100" s="7"/>
      <c r="I100" s="7"/>
      <c r="J100" s="7"/>
      <c r="K100" s="7"/>
      <c r="L100" s="9" t="s">
        <v>139</v>
      </c>
      <c r="M100" s="29">
        <v>84</v>
      </c>
      <c r="N100" s="56">
        <v>1.3</v>
      </c>
      <c r="O100" s="29">
        <v>88.5</v>
      </c>
      <c r="P100" s="56">
        <v>1.6</v>
      </c>
      <c r="Q100" s="29">
        <v>87.1</v>
      </c>
      <c r="R100" s="56">
        <v>3.2</v>
      </c>
      <c r="S100" s="29">
        <v>86.9</v>
      </c>
      <c r="T100" s="56">
        <v>4.5999999999999996</v>
      </c>
      <c r="U100" s="29">
        <v>86.7</v>
      </c>
      <c r="V100" s="56">
        <v>3.4</v>
      </c>
      <c r="W100" s="29">
        <v>87.8</v>
      </c>
      <c r="X100" s="56">
        <v>3.3</v>
      </c>
      <c r="Y100" s="29">
        <v>83.4</v>
      </c>
      <c r="Z100" s="56">
        <v>9.8000000000000007</v>
      </c>
      <c r="AA100" s="29">
        <v>93.8</v>
      </c>
      <c r="AB100" s="56">
        <v>3.9</v>
      </c>
      <c r="AC100" s="29">
        <v>86.3</v>
      </c>
      <c r="AD100" s="56" t="s">
        <v>132</v>
      </c>
    </row>
    <row r="101" spans="1:30" ht="16.5" customHeight="1">
      <c r="A101" s="7"/>
      <c r="B101" s="7"/>
      <c r="C101" s="7"/>
      <c r="D101" s="7"/>
      <c r="E101" s="7"/>
      <c r="F101" s="7"/>
      <c r="G101" s="7" t="s">
        <v>642</v>
      </c>
      <c r="H101" s="7"/>
      <c r="I101" s="7"/>
      <c r="J101" s="7"/>
      <c r="K101" s="7"/>
      <c r="L101" s="9" t="s">
        <v>139</v>
      </c>
      <c r="M101" s="28">
        <v>0.8</v>
      </c>
      <c r="N101" s="7"/>
      <c r="O101" s="28">
        <v>0.9</v>
      </c>
      <c r="P101" s="7"/>
      <c r="Q101" s="28">
        <v>1.9</v>
      </c>
      <c r="R101" s="7"/>
      <c r="S101" s="28">
        <v>2.7</v>
      </c>
      <c r="T101" s="7"/>
      <c r="U101" s="28">
        <v>2</v>
      </c>
      <c r="V101" s="7"/>
      <c r="W101" s="28">
        <v>1.9</v>
      </c>
      <c r="X101" s="7"/>
      <c r="Y101" s="28">
        <v>6</v>
      </c>
      <c r="Z101" s="7"/>
      <c r="AA101" s="28">
        <v>2.1</v>
      </c>
      <c r="AB101" s="7"/>
      <c r="AC101" s="28" t="s">
        <v>132</v>
      </c>
      <c r="AD101" s="7"/>
    </row>
    <row r="102" spans="1:30" ht="16.5" customHeight="1">
      <c r="A102" s="7"/>
      <c r="B102" s="7"/>
      <c r="C102" s="7"/>
      <c r="D102" s="7"/>
      <c r="E102" s="7" t="s">
        <v>644</v>
      </c>
      <c r="F102" s="7"/>
      <c r="G102" s="7"/>
      <c r="H102" s="7"/>
      <c r="I102" s="7"/>
      <c r="J102" s="7"/>
      <c r="K102" s="7"/>
      <c r="L102" s="9"/>
      <c r="M102" s="10"/>
      <c r="N102" s="7"/>
      <c r="O102" s="10"/>
      <c r="P102" s="7"/>
      <c r="Q102" s="10"/>
      <c r="R102" s="7"/>
      <c r="S102" s="10"/>
      <c r="T102" s="7"/>
      <c r="U102" s="10"/>
      <c r="V102" s="7"/>
      <c r="W102" s="10"/>
      <c r="X102" s="7"/>
      <c r="Y102" s="10"/>
      <c r="Z102" s="7"/>
      <c r="AA102" s="10"/>
      <c r="AB102" s="7"/>
      <c r="AC102" s="10"/>
      <c r="AD102" s="7"/>
    </row>
    <row r="103" spans="1:30" ht="16.5" customHeight="1">
      <c r="A103" s="7"/>
      <c r="B103" s="7"/>
      <c r="C103" s="7"/>
      <c r="D103" s="7"/>
      <c r="E103" s="7"/>
      <c r="F103" s="7" t="s">
        <v>157</v>
      </c>
      <c r="G103" s="7"/>
      <c r="H103" s="7"/>
      <c r="I103" s="7"/>
      <c r="J103" s="7"/>
      <c r="K103" s="7"/>
      <c r="L103" s="9" t="s">
        <v>139</v>
      </c>
      <c r="M103" s="29">
        <v>87.5</v>
      </c>
      <c r="N103" s="56">
        <v>3.8</v>
      </c>
      <c r="O103" s="29">
        <v>92</v>
      </c>
      <c r="P103" s="56">
        <v>1.8</v>
      </c>
      <c r="Q103" s="29">
        <v>88.9</v>
      </c>
      <c r="R103" s="56">
        <v>2.1</v>
      </c>
      <c r="S103" s="29">
        <v>92.4</v>
      </c>
      <c r="T103" s="56">
        <v>4</v>
      </c>
      <c r="U103" s="29">
        <v>88</v>
      </c>
      <c r="V103" s="56">
        <v>5.9</v>
      </c>
      <c r="W103" s="26" t="s">
        <v>143</v>
      </c>
      <c r="X103" s="7"/>
      <c r="Y103" s="54">
        <v>89.2</v>
      </c>
      <c r="Z103" s="55">
        <v>10.1</v>
      </c>
      <c r="AA103" s="26" t="s">
        <v>143</v>
      </c>
      <c r="AB103" s="7"/>
      <c r="AC103" s="29">
        <v>89.2</v>
      </c>
      <c r="AD103" s="56">
        <v>1.2</v>
      </c>
    </row>
    <row r="104" spans="1:30" ht="16.5" customHeight="1">
      <c r="A104" s="7"/>
      <c r="B104" s="7"/>
      <c r="C104" s="7"/>
      <c r="D104" s="7"/>
      <c r="E104" s="7"/>
      <c r="F104" s="7"/>
      <c r="G104" s="7" t="s">
        <v>642</v>
      </c>
      <c r="H104" s="7"/>
      <c r="I104" s="7"/>
      <c r="J104" s="7"/>
      <c r="K104" s="7"/>
      <c r="L104" s="9" t="s">
        <v>139</v>
      </c>
      <c r="M104" s="28">
        <v>2.2000000000000002</v>
      </c>
      <c r="N104" s="7"/>
      <c r="O104" s="28">
        <v>1</v>
      </c>
      <c r="P104" s="7"/>
      <c r="Q104" s="28">
        <v>1.2</v>
      </c>
      <c r="R104" s="7"/>
      <c r="S104" s="28">
        <v>2.2000000000000002</v>
      </c>
      <c r="T104" s="7"/>
      <c r="U104" s="28">
        <v>3.4</v>
      </c>
      <c r="V104" s="7"/>
      <c r="W104" s="26" t="s">
        <v>143</v>
      </c>
      <c r="X104" s="7"/>
      <c r="Y104" s="28">
        <v>5.8</v>
      </c>
      <c r="Z104" s="7"/>
      <c r="AA104" s="26" t="s">
        <v>143</v>
      </c>
      <c r="AB104" s="7"/>
      <c r="AC104" s="28">
        <v>0.7</v>
      </c>
      <c r="AD104" s="7"/>
    </row>
    <row r="105" spans="1:30" ht="29.45" customHeight="1">
      <c r="A105" s="7"/>
      <c r="B105" s="7"/>
      <c r="C105" s="7"/>
      <c r="D105" s="7"/>
      <c r="E105" s="7"/>
      <c r="F105" s="69" t="s">
        <v>643</v>
      </c>
      <c r="G105" s="69"/>
      <c r="H105" s="69"/>
      <c r="I105" s="69"/>
      <c r="J105" s="69"/>
      <c r="K105" s="69"/>
      <c r="L105" s="9" t="s">
        <v>139</v>
      </c>
      <c r="M105" s="29">
        <v>87.4</v>
      </c>
      <c r="N105" s="56">
        <v>2.6</v>
      </c>
      <c r="O105" s="29">
        <v>92.6</v>
      </c>
      <c r="P105" s="56">
        <v>5.3</v>
      </c>
      <c r="Q105" s="29">
        <v>83.7</v>
      </c>
      <c r="R105" s="56">
        <v>5.4</v>
      </c>
      <c r="S105" s="54">
        <v>79.400000000000006</v>
      </c>
      <c r="T105" s="55">
        <v>14.6</v>
      </c>
      <c r="U105" s="54">
        <v>98</v>
      </c>
      <c r="V105" s="55">
        <v>31.9</v>
      </c>
      <c r="W105" s="29">
        <v>86.8</v>
      </c>
      <c r="X105" s="56">
        <v>3.6</v>
      </c>
      <c r="Y105" s="26" t="s">
        <v>143</v>
      </c>
      <c r="Z105" s="7"/>
      <c r="AA105" s="29">
        <v>95.4</v>
      </c>
      <c r="AB105" s="56">
        <v>5.6</v>
      </c>
      <c r="AC105" s="29">
        <v>87.9</v>
      </c>
      <c r="AD105" s="56">
        <v>1.6</v>
      </c>
    </row>
    <row r="106" spans="1:30" ht="16.5" customHeight="1">
      <c r="A106" s="7"/>
      <c r="B106" s="7"/>
      <c r="C106" s="7"/>
      <c r="D106" s="7"/>
      <c r="E106" s="7"/>
      <c r="F106" s="7"/>
      <c r="G106" s="7" t="s">
        <v>642</v>
      </c>
      <c r="H106" s="7"/>
      <c r="I106" s="7"/>
      <c r="J106" s="7"/>
      <c r="K106" s="7"/>
      <c r="L106" s="9" t="s">
        <v>139</v>
      </c>
      <c r="M106" s="28">
        <v>1.5</v>
      </c>
      <c r="N106" s="7"/>
      <c r="O106" s="28">
        <v>2.9</v>
      </c>
      <c r="P106" s="7"/>
      <c r="Q106" s="28">
        <v>3.3</v>
      </c>
      <c r="R106" s="7"/>
      <c r="S106" s="28">
        <v>9.4</v>
      </c>
      <c r="T106" s="7"/>
      <c r="U106" s="29">
        <v>16.600000000000001</v>
      </c>
      <c r="V106" s="7"/>
      <c r="W106" s="28">
        <v>2.1</v>
      </c>
      <c r="X106" s="7"/>
      <c r="Y106" s="26" t="s">
        <v>143</v>
      </c>
      <c r="Z106" s="7"/>
      <c r="AA106" s="28">
        <v>3</v>
      </c>
      <c r="AB106" s="7"/>
      <c r="AC106" s="28">
        <v>0.9</v>
      </c>
      <c r="AD106" s="7"/>
    </row>
    <row r="107" spans="1:30" ht="16.5" customHeight="1">
      <c r="A107" s="7"/>
      <c r="B107" s="7"/>
      <c r="C107" s="7"/>
      <c r="D107" s="7"/>
      <c r="E107" s="7"/>
      <c r="F107" s="7" t="s">
        <v>161</v>
      </c>
      <c r="G107" s="7"/>
      <c r="H107" s="7"/>
      <c r="I107" s="7"/>
      <c r="J107" s="7"/>
      <c r="K107" s="7"/>
      <c r="L107" s="9" t="s">
        <v>139</v>
      </c>
      <c r="M107" s="29">
        <v>86.4</v>
      </c>
      <c r="N107" s="56">
        <v>2.7</v>
      </c>
      <c r="O107" s="29">
        <v>90.1</v>
      </c>
      <c r="P107" s="56">
        <v>1.6</v>
      </c>
      <c r="Q107" s="29">
        <v>87.8</v>
      </c>
      <c r="R107" s="56">
        <v>1.5</v>
      </c>
      <c r="S107" s="29">
        <v>91.1</v>
      </c>
      <c r="T107" s="56">
        <v>4.8</v>
      </c>
      <c r="U107" s="29">
        <v>89.3</v>
      </c>
      <c r="V107" s="56">
        <v>3</v>
      </c>
      <c r="W107" s="29">
        <v>86.8</v>
      </c>
      <c r="X107" s="56">
        <v>3.6</v>
      </c>
      <c r="Y107" s="54">
        <v>89.2</v>
      </c>
      <c r="Z107" s="55">
        <v>10.1</v>
      </c>
      <c r="AA107" s="29">
        <v>95.4</v>
      </c>
      <c r="AB107" s="56">
        <v>5.6</v>
      </c>
      <c r="AC107" s="29">
        <v>88.6</v>
      </c>
      <c r="AD107" s="56" t="s">
        <v>132</v>
      </c>
    </row>
    <row r="108" spans="1:30" ht="16.5" customHeight="1">
      <c r="A108" s="7"/>
      <c r="B108" s="7"/>
      <c r="C108" s="7"/>
      <c r="D108" s="7"/>
      <c r="E108" s="7"/>
      <c r="F108" s="7"/>
      <c r="G108" s="7" t="s">
        <v>642</v>
      </c>
      <c r="H108" s="7"/>
      <c r="I108" s="7"/>
      <c r="J108" s="7"/>
      <c r="K108" s="7"/>
      <c r="L108" s="9" t="s">
        <v>139</v>
      </c>
      <c r="M108" s="28">
        <v>1.6</v>
      </c>
      <c r="N108" s="7"/>
      <c r="O108" s="28">
        <v>0.9</v>
      </c>
      <c r="P108" s="7"/>
      <c r="Q108" s="28">
        <v>0.9</v>
      </c>
      <c r="R108" s="7"/>
      <c r="S108" s="28">
        <v>2.7</v>
      </c>
      <c r="T108" s="7"/>
      <c r="U108" s="28">
        <v>1.7</v>
      </c>
      <c r="V108" s="7"/>
      <c r="W108" s="28">
        <v>2.1</v>
      </c>
      <c r="X108" s="7"/>
      <c r="Y108" s="28">
        <v>5.8</v>
      </c>
      <c r="Z108" s="7"/>
      <c r="AA108" s="28">
        <v>3</v>
      </c>
      <c r="AB108" s="7"/>
      <c r="AC108" s="28" t="s">
        <v>132</v>
      </c>
      <c r="AD108" s="7"/>
    </row>
    <row r="109" spans="1:30" ht="16.5" customHeight="1">
      <c r="A109" s="7"/>
      <c r="B109" s="7"/>
      <c r="C109" s="7"/>
      <c r="D109" s="7"/>
      <c r="E109" s="7" t="s">
        <v>645</v>
      </c>
      <c r="F109" s="7"/>
      <c r="G109" s="7"/>
      <c r="H109" s="7"/>
      <c r="I109" s="7"/>
      <c r="J109" s="7"/>
      <c r="K109" s="7"/>
      <c r="L109" s="9"/>
      <c r="M109" s="10"/>
      <c r="N109" s="7"/>
      <c r="O109" s="10"/>
      <c r="P109" s="7"/>
      <c r="Q109" s="10"/>
      <c r="R109" s="7"/>
      <c r="S109" s="10"/>
      <c r="T109" s="7"/>
      <c r="U109" s="10"/>
      <c r="V109" s="7"/>
      <c r="W109" s="10"/>
      <c r="X109" s="7"/>
      <c r="Y109" s="10"/>
      <c r="Z109" s="7"/>
      <c r="AA109" s="10"/>
      <c r="AB109" s="7"/>
      <c r="AC109" s="10"/>
      <c r="AD109" s="7"/>
    </row>
    <row r="110" spans="1:30" ht="16.5" customHeight="1">
      <c r="A110" s="7"/>
      <c r="B110" s="7"/>
      <c r="C110" s="7"/>
      <c r="D110" s="7"/>
      <c r="E110" s="7"/>
      <c r="F110" s="7" t="s">
        <v>157</v>
      </c>
      <c r="G110" s="7"/>
      <c r="H110" s="7"/>
      <c r="I110" s="7"/>
      <c r="J110" s="7"/>
      <c r="K110" s="7"/>
      <c r="L110" s="9" t="s">
        <v>139</v>
      </c>
      <c r="M110" s="29">
        <v>81.3</v>
      </c>
      <c r="N110" s="56" t="s">
        <v>132</v>
      </c>
      <c r="O110" s="29">
        <v>85.4</v>
      </c>
      <c r="P110" s="56">
        <v>4.2</v>
      </c>
      <c r="Q110" s="29">
        <v>84.4</v>
      </c>
      <c r="R110" s="56">
        <v>6</v>
      </c>
      <c r="S110" s="29">
        <v>86.7</v>
      </c>
      <c r="T110" s="56">
        <v>6.5</v>
      </c>
      <c r="U110" s="29">
        <v>83.8</v>
      </c>
      <c r="V110" s="56">
        <v>5.9</v>
      </c>
      <c r="W110" s="26" t="s">
        <v>143</v>
      </c>
      <c r="X110" s="7"/>
      <c r="Y110" s="54">
        <v>84</v>
      </c>
      <c r="Z110" s="55">
        <v>10.4</v>
      </c>
      <c r="AA110" s="26" t="s">
        <v>143</v>
      </c>
      <c r="AB110" s="7"/>
      <c r="AC110" s="29">
        <v>83.5</v>
      </c>
      <c r="AD110" s="56">
        <v>1.1000000000000001</v>
      </c>
    </row>
    <row r="111" spans="1:30" ht="16.5" customHeight="1">
      <c r="A111" s="7"/>
      <c r="B111" s="7"/>
      <c r="C111" s="7"/>
      <c r="D111" s="7"/>
      <c r="E111" s="7"/>
      <c r="F111" s="7"/>
      <c r="G111" s="7" t="s">
        <v>642</v>
      </c>
      <c r="H111" s="7"/>
      <c r="I111" s="7"/>
      <c r="J111" s="7"/>
      <c r="K111" s="7"/>
      <c r="L111" s="9" t="s">
        <v>139</v>
      </c>
      <c r="M111" s="28" t="s">
        <v>132</v>
      </c>
      <c r="N111" s="7"/>
      <c r="O111" s="28">
        <v>2.5</v>
      </c>
      <c r="P111" s="7"/>
      <c r="Q111" s="28">
        <v>3.6</v>
      </c>
      <c r="R111" s="7"/>
      <c r="S111" s="28">
        <v>3.8</v>
      </c>
      <c r="T111" s="7"/>
      <c r="U111" s="28">
        <v>3.6</v>
      </c>
      <c r="V111" s="7"/>
      <c r="W111" s="26" t="s">
        <v>143</v>
      </c>
      <c r="X111" s="7"/>
      <c r="Y111" s="28">
        <v>6.3</v>
      </c>
      <c r="Z111" s="7"/>
      <c r="AA111" s="26" t="s">
        <v>143</v>
      </c>
      <c r="AB111" s="7"/>
      <c r="AC111" s="28">
        <v>0.7</v>
      </c>
      <c r="AD111" s="7"/>
    </row>
    <row r="112" spans="1:30" ht="29.45" customHeight="1">
      <c r="A112" s="7"/>
      <c r="B112" s="7"/>
      <c r="C112" s="7"/>
      <c r="D112" s="7"/>
      <c r="E112" s="7"/>
      <c r="F112" s="69" t="s">
        <v>643</v>
      </c>
      <c r="G112" s="69"/>
      <c r="H112" s="69"/>
      <c r="I112" s="69"/>
      <c r="J112" s="69"/>
      <c r="K112" s="69"/>
      <c r="L112" s="9" t="s">
        <v>139</v>
      </c>
      <c r="M112" s="29">
        <v>83.7</v>
      </c>
      <c r="N112" s="56">
        <v>1.8</v>
      </c>
      <c r="O112" s="29">
        <v>87.3</v>
      </c>
      <c r="P112" s="56">
        <v>6.7</v>
      </c>
      <c r="Q112" s="29">
        <v>82.2</v>
      </c>
      <c r="R112" s="56">
        <v>7.3</v>
      </c>
      <c r="S112" s="54">
        <v>80.3</v>
      </c>
      <c r="T112" s="55">
        <v>13.2</v>
      </c>
      <c r="U112" s="54">
        <v>86.9</v>
      </c>
      <c r="V112" s="55">
        <v>11.2</v>
      </c>
      <c r="W112" s="29">
        <v>86</v>
      </c>
      <c r="X112" s="56" t="s">
        <v>132</v>
      </c>
      <c r="Y112" s="26" t="s">
        <v>143</v>
      </c>
      <c r="Z112" s="7"/>
      <c r="AA112" s="29">
        <v>93.8</v>
      </c>
      <c r="AB112" s="56">
        <v>6.6</v>
      </c>
      <c r="AC112" s="29">
        <v>84.8</v>
      </c>
      <c r="AD112" s="56">
        <v>2.5</v>
      </c>
    </row>
    <row r="113" spans="1:30" ht="16.5" customHeight="1">
      <c r="A113" s="7"/>
      <c r="B113" s="7"/>
      <c r="C113" s="7"/>
      <c r="D113" s="7"/>
      <c r="E113" s="7"/>
      <c r="F113" s="7"/>
      <c r="G113" s="7" t="s">
        <v>642</v>
      </c>
      <c r="H113" s="7"/>
      <c r="I113" s="7"/>
      <c r="J113" s="7"/>
      <c r="K113" s="7"/>
      <c r="L113" s="9" t="s">
        <v>139</v>
      </c>
      <c r="M113" s="28">
        <v>1.1000000000000001</v>
      </c>
      <c r="N113" s="7"/>
      <c r="O113" s="28">
        <v>3.9</v>
      </c>
      <c r="P113" s="7"/>
      <c r="Q113" s="28">
        <v>4.5</v>
      </c>
      <c r="R113" s="7"/>
      <c r="S113" s="28">
        <v>8.4</v>
      </c>
      <c r="T113" s="7"/>
      <c r="U113" s="28">
        <v>6.6</v>
      </c>
      <c r="V113" s="7"/>
      <c r="W113" s="28" t="s">
        <v>132</v>
      </c>
      <c r="X113" s="7"/>
      <c r="Y113" s="26" t="s">
        <v>143</v>
      </c>
      <c r="Z113" s="7"/>
      <c r="AA113" s="28">
        <v>3.6</v>
      </c>
      <c r="AB113" s="7"/>
      <c r="AC113" s="28">
        <v>1.5</v>
      </c>
      <c r="AD113" s="7"/>
    </row>
    <row r="114" spans="1:30" ht="16.5" customHeight="1">
      <c r="A114" s="7"/>
      <c r="B114" s="7"/>
      <c r="C114" s="7"/>
      <c r="D114" s="7"/>
      <c r="E114" s="7"/>
      <c r="F114" s="7" t="s">
        <v>161</v>
      </c>
      <c r="G114" s="7"/>
      <c r="H114" s="7"/>
      <c r="I114" s="7"/>
      <c r="J114" s="7"/>
      <c r="K114" s="7"/>
      <c r="L114" s="9" t="s">
        <v>139</v>
      </c>
      <c r="M114" s="29">
        <v>82.3</v>
      </c>
      <c r="N114" s="56" t="s">
        <v>132</v>
      </c>
      <c r="O114" s="29">
        <v>85</v>
      </c>
      <c r="P114" s="56">
        <v>2</v>
      </c>
      <c r="Q114" s="29">
        <v>83.1</v>
      </c>
      <c r="R114" s="56">
        <v>2.1</v>
      </c>
      <c r="S114" s="29">
        <v>87.1</v>
      </c>
      <c r="T114" s="56">
        <v>6.1</v>
      </c>
      <c r="U114" s="29">
        <v>84.4</v>
      </c>
      <c r="V114" s="56">
        <v>5.0999999999999996</v>
      </c>
      <c r="W114" s="29">
        <v>86</v>
      </c>
      <c r="X114" s="56" t="s">
        <v>132</v>
      </c>
      <c r="Y114" s="54">
        <v>84</v>
      </c>
      <c r="Z114" s="55">
        <v>10.4</v>
      </c>
      <c r="AA114" s="29">
        <v>93.8</v>
      </c>
      <c r="AB114" s="56">
        <v>6.6</v>
      </c>
      <c r="AC114" s="29">
        <v>83.9</v>
      </c>
      <c r="AD114" s="56" t="s">
        <v>132</v>
      </c>
    </row>
    <row r="115" spans="1:30" ht="16.5" customHeight="1">
      <c r="A115" s="14"/>
      <c r="B115" s="14"/>
      <c r="C115" s="14"/>
      <c r="D115" s="14"/>
      <c r="E115" s="14"/>
      <c r="F115" s="14"/>
      <c r="G115" s="14" t="s">
        <v>642</v>
      </c>
      <c r="H115" s="14"/>
      <c r="I115" s="14"/>
      <c r="J115" s="14"/>
      <c r="K115" s="14"/>
      <c r="L115" s="15" t="s">
        <v>139</v>
      </c>
      <c r="M115" s="32" t="s">
        <v>132</v>
      </c>
      <c r="N115" s="14"/>
      <c r="O115" s="32">
        <v>1.2</v>
      </c>
      <c r="P115" s="14"/>
      <c r="Q115" s="32">
        <v>1.3</v>
      </c>
      <c r="R115" s="14"/>
      <c r="S115" s="32">
        <v>3.6</v>
      </c>
      <c r="T115" s="14"/>
      <c r="U115" s="32">
        <v>3.1</v>
      </c>
      <c r="V115" s="14"/>
      <c r="W115" s="32" t="s">
        <v>132</v>
      </c>
      <c r="X115" s="14"/>
      <c r="Y115" s="32">
        <v>6.3</v>
      </c>
      <c r="Z115" s="14"/>
      <c r="AA115" s="32">
        <v>3.6</v>
      </c>
      <c r="AB115" s="14"/>
      <c r="AC115" s="32" t="s">
        <v>132</v>
      </c>
      <c r="AD115" s="14"/>
    </row>
    <row r="116" spans="1:30" ht="4.5" customHeight="1">
      <c r="A116" s="22"/>
      <c r="B116" s="2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6.5" customHeight="1">
      <c r="A117" s="22"/>
      <c r="B117" s="22"/>
      <c r="C117" s="62" t="s">
        <v>646</v>
      </c>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ht="4.5" customHeight="1">
      <c r="A118" s="22"/>
      <c r="B118" s="2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6.5" customHeight="1">
      <c r="A119" s="46"/>
      <c r="B119" s="46"/>
      <c r="C119" s="62" t="s">
        <v>595</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ht="16.5" customHeight="1">
      <c r="A120" s="46"/>
      <c r="B120" s="46"/>
      <c r="C120" s="62" t="s">
        <v>335</v>
      </c>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ht="4.5" customHeight="1">
      <c r="A121" s="2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6.5" customHeight="1">
      <c r="A122" s="22" t="s">
        <v>93</v>
      </c>
      <c r="B122" s="22"/>
      <c r="C122" s="62" t="s">
        <v>647</v>
      </c>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ht="29.45" customHeight="1">
      <c r="A123" s="22" t="s">
        <v>95</v>
      </c>
      <c r="B123" s="22"/>
      <c r="C123" s="62" t="s">
        <v>648</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ht="29.45" customHeight="1">
      <c r="A124" s="22" t="s">
        <v>97</v>
      </c>
      <c r="B124" s="22"/>
      <c r="C124" s="62" t="s">
        <v>165</v>
      </c>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ht="42.4" customHeight="1">
      <c r="A125" s="22" t="s">
        <v>99</v>
      </c>
      <c r="B125" s="22"/>
      <c r="C125" s="62" t="s">
        <v>649</v>
      </c>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ht="16.5" customHeight="1">
      <c r="A126" s="22" t="s">
        <v>101</v>
      </c>
      <c r="B126" s="22"/>
      <c r="C126" s="62" t="s">
        <v>650</v>
      </c>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ht="16.5" customHeight="1">
      <c r="A127" s="22" t="s">
        <v>103</v>
      </c>
      <c r="B127" s="22"/>
      <c r="C127" s="62" t="s">
        <v>651</v>
      </c>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ht="29.45" customHeight="1">
      <c r="A128" s="22" t="s">
        <v>105</v>
      </c>
      <c r="B128" s="22"/>
      <c r="C128" s="62" t="s">
        <v>652</v>
      </c>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ht="29.45" customHeight="1">
      <c r="A129" s="22" t="s">
        <v>107</v>
      </c>
      <c r="B129" s="22"/>
      <c r="C129" s="62" t="s">
        <v>653</v>
      </c>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ht="29.45" customHeight="1">
      <c r="A130" s="22" t="s">
        <v>343</v>
      </c>
      <c r="B130" s="22"/>
      <c r="C130" s="62" t="s">
        <v>654</v>
      </c>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ht="16.5" customHeight="1">
      <c r="A131" s="22" t="s">
        <v>655</v>
      </c>
      <c r="B131" s="22"/>
      <c r="C131" s="62" t="s">
        <v>656</v>
      </c>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ht="4.5" customHeight="1"/>
    <row r="133" spans="1:30" ht="16.5" customHeight="1">
      <c r="A133" s="23" t="s">
        <v>109</v>
      </c>
      <c r="B133" s="22"/>
      <c r="C133" s="22"/>
      <c r="D133" s="22"/>
      <c r="E133" s="62" t="s">
        <v>657</v>
      </c>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sheetData>
  <mergeCells count="39">
    <mergeCell ref="Y2:Z2"/>
    <mergeCell ref="AA2:AB2"/>
    <mergeCell ref="AC2:AD2"/>
    <mergeCell ref="F10:K10"/>
    <mergeCell ref="M2:N2"/>
    <mergeCell ref="O2:P2"/>
    <mergeCell ref="Q2:R2"/>
    <mergeCell ref="S2:T2"/>
    <mergeCell ref="U2:V2"/>
    <mergeCell ref="F90:K90"/>
    <mergeCell ref="F98:K98"/>
    <mergeCell ref="F105:K105"/>
    <mergeCell ref="F112:K112"/>
    <mergeCell ref="K1:AD1"/>
    <mergeCell ref="F54:K54"/>
    <mergeCell ref="F61:K61"/>
    <mergeCell ref="F68:K68"/>
    <mergeCell ref="F76:K76"/>
    <mergeCell ref="F83:K83"/>
    <mergeCell ref="F17:K17"/>
    <mergeCell ref="F24:K24"/>
    <mergeCell ref="F32:K32"/>
    <mergeCell ref="F39:K39"/>
    <mergeCell ref="F46:K46"/>
    <mergeCell ref="W2:X2"/>
    <mergeCell ref="C117:AD117"/>
    <mergeCell ref="C119:AD119"/>
    <mergeCell ref="C120:AD120"/>
    <mergeCell ref="C122:AD122"/>
    <mergeCell ref="C123:AD123"/>
    <mergeCell ref="C129:AD129"/>
    <mergeCell ref="C130:AD130"/>
    <mergeCell ref="C131:AD131"/>
    <mergeCell ref="E133:AD133"/>
    <mergeCell ref="C124:AD124"/>
    <mergeCell ref="C125:AD125"/>
    <mergeCell ref="C126:AD126"/>
    <mergeCell ref="C127:AD127"/>
    <mergeCell ref="C128:AD128"/>
  </mergeCells>
  <pageMargins left="0.7" right="0.7" top="0.75" bottom="0.75" header="0.3" footer="0.3"/>
  <pageSetup paperSize="9" fitToHeight="0" orientation="landscape" horizontalDpi="300" verticalDpi="300"/>
  <headerFooter scaleWithDoc="0" alignWithMargins="0">
    <oddHeader>&amp;C&amp;"Arial"&amp;8TABLE 12A.40</oddHeader>
    <oddFooter>&amp;L&amp;"Arial"&amp;8REPORT ON
GOVERNMENT
SERVICES 2022&amp;R&amp;"Arial"&amp;8PUBLIC
HOSPITALS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D133"/>
  <sheetViews>
    <sheetView showGridLines="0" workbookViewId="0"/>
  </sheetViews>
  <sheetFormatPr defaultColWidth="11.5703125" defaultRowHeight="13.15"/>
  <cols>
    <col min="1" max="10" width="1.7109375" customWidth="1"/>
    <col min="11" max="11" width="13.42578125" customWidth="1"/>
    <col min="12" max="12" width="5.42578125" customWidth="1"/>
    <col min="13" max="13" width="6" customWidth="1"/>
    <col min="14" max="14" width="6.140625" customWidth="1"/>
    <col min="15" max="15" width="6" customWidth="1"/>
    <col min="16" max="16" width="6.140625" customWidth="1"/>
    <col min="17" max="17" width="6" customWidth="1"/>
    <col min="18" max="18" width="6.140625" customWidth="1"/>
    <col min="19" max="19" width="6" customWidth="1"/>
    <col min="20" max="20" width="6.140625" customWidth="1"/>
    <col min="21" max="21" width="6" customWidth="1"/>
    <col min="22" max="22" width="6.140625" customWidth="1"/>
    <col min="23" max="23" width="6" customWidth="1"/>
    <col min="24" max="24" width="6.140625" customWidth="1"/>
    <col min="25" max="25" width="6" customWidth="1"/>
    <col min="26" max="26" width="6.140625" customWidth="1"/>
    <col min="27" max="27" width="6" customWidth="1"/>
    <col min="28" max="28" width="6.140625" customWidth="1"/>
    <col min="29" max="29" width="6" customWidth="1"/>
    <col min="30" max="30" width="6.140625" customWidth="1"/>
  </cols>
  <sheetData>
    <row r="1" spans="1:30" ht="50.45" customHeight="1">
      <c r="A1" s="8" t="s">
        <v>658</v>
      </c>
      <c r="B1" s="8"/>
      <c r="C1" s="8"/>
      <c r="D1" s="8"/>
      <c r="E1" s="8"/>
      <c r="F1" s="8"/>
      <c r="G1" s="8"/>
      <c r="H1" s="8"/>
      <c r="I1" s="8"/>
      <c r="J1" s="8"/>
      <c r="K1" s="67" t="s">
        <v>659</v>
      </c>
      <c r="L1" s="68"/>
      <c r="M1" s="68"/>
      <c r="N1" s="68"/>
      <c r="O1" s="68"/>
      <c r="P1" s="68"/>
      <c r="Q1" s="68"/>
      <c r="R1" s="68"/>
      <c r="S1" s="68"/>
      <c r="T1" s="68"/>
      <c r="U1" s="68"/>
      <c r="V1" s="68"/>
      <c r="W1" s="68"/>
      <c r="X1" s="68"/>
      <c r="Y1" s="68"/>
      <c r="Z1" s="68"/>
      <c r="AA1" s="68"/>
      <c r="AB1" s="68"/>
      <c r="AC1" s="68"/>
      <c r="AD1" s="68"/>
    </row>
    <row r="2" spans="1:30" ht="16.5" customHeight="1">
      <c r="A2" s="11"/>
      <c r="B2" s="11"/>
      <c r="C2" s="11"/>
      <c r="D2" s="11"/>
      <c r="E2" s="11"/>
      <c r="F2" s="11"/>
      <c r="G2" s="11"/>
      <c r="H2" s="11"/>
      <c r="I2" s="11"/>
      <c r="J2" s="11"/>
      <c r="K2" s="11"/>
      <c r="L2" s="12" t="s">
        <v>66</v>
      </c>
      <c r="M2" s="73" t="s">
        <v>113</v>
      </c>
      <c r="N2" s="74"/>
      <c r="O2" s="73" t="s">
        <v>68</v>
      </c>
      <c r="P2" s="74"/>
      <c r="Q2" s="73" t="s">
        <v>126</v>
      </c>
      <c r="R2" s="74"/>
      <c r="S2" s="73" t="s">
        <v>70</v>
      </c>
      <c r="T2" s="74"/>
      <c r="U2" s="73" t="s">
        <v>127</v>
      </c>
      <c r="V2" s="74"/>
      <c r="W2" s="73" t="s">
        <v>72</v>
      </c>
      <c r="X2" s="74"/>
      <c r="Y2" s="73" t="s">
        <v>73</v>
      </c>
      <c r="Z2" s="74"/>
      <c r="AA2" s="73" t="s">
        <v>637</v>
      </c>
      <c r="AB2" s="74"/>
      <c r="AC2" s="73" t="s">
        <v>75</v>
      </c>
      <c r="AD2" s="74"/>
    </row>
    <row r="3" spans="1:30" ht="16.5" customHeight="1">
      <c r="A3" s="7" t="s">
        <v>638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c r="A4" s="7"/>
      <c r="B4" s="7" t="s">
        <v>639</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c r="A5" s="7"/>
      <c r="B5" s="7"/>
      <c r="C5" s="7" t="s">
        <v>660</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c r="A6" s="7"/>
      <c r="B6" s="7"/>
      <c r="C6" s="7"/>
      <c r="D6" s="7" t="s">
        <v>309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c r="A7" s="7"/>
      <c r="B7" s="7"/>
      <c r="C7" s="7"/>
      <c r="D7" s="7"/>
      <c r="E7" s="7" t="s">
        <v>641</v>
      </c>
      <c r="F7" s="7"/>
      <c r="G7" s="7"/>
      <c r="H7" s="7"/>
      <c r="I7" s="7"/>
      <c r="J7" s="7"/>
      <c r="K7" s="7"/>
      <c r="L7" s="9"/>
      <c r="M7" s="10"/>
      <c r="N7" s="7"/>
      <c r="O7" s="10"/>
      <c r="P7" s="7"/>
      <c r="Q7" s="10"/>
      <c r="R7" s="7"/>
      <c r="S7" s="10"/>
      <c r="T7" s="7"/>
      <c r="U7" s="10"/>
      <c r="V7" s="7"/>
      <c r="W7" s="10"/>
      <c r="X7" s="7"/>
      <c r="Y7" s="10"/>
      <c r="Z7" s="7"/>
      <c r="AA7" s="10"/>
      <c r="AB7" s="7"/>
      <c r="AC7" s="10"/>
      <c r="AD7" s="7"/>
    </row>
    <row r="8" spans="1:30" ht="16.5" customHeight="1">
      <c r="A8" s="7"/>
      <c r="B8" s="7"/>
      <c r="C8" s="7"/>
      <c r="D8" s="7"/>
      <c r="E8" s="7"/>
      <c r="F8" s="7" t="s">
        <v>157</v>
      </c>
      <c r="G8" s="7"/>
      <c r="H8" s="7"/>
      <c r="I8" s="7"/>
      <c r="J8" s="7"/>
      <c r="K8" s="7"/>
      <c r="L8" s="9" t="s">
        <v>139</v>
      </c>
      <c r="M8" s="29">
        <v>89.8</v>
      </c>
      <c r="N8" s="56">
        <v>3.1</v>
      </c>
      <c r="O8" s="29">
        <v>90.5</v>
      </c>
      <c r="P8" s="56">
        <v>2</v>
      </c>
      <c r="Q8" s="29">
        <v>90.7</v>
      </c>
      <c r="R8" s="56">
        <v>4.8</v>
      </c>
      <c r="S8" s="29">
        <v>90.5</v>
      </c>
      <c r="T8" s="56">
        <v>5.7</v>
      </c>
      <c r="U8" s="29">
        <v>96.1</v>
      </c>
      <c r="V8" s="56">
        <v>2</v>
      </c>
      <c r="W8" s="26" t="s">
        <v>143</v>
      </c>
      <c r="X8" s="7"/>
      <c r="Y8" s="29">
        <v>89</v>
      </c>
      <c r="Z8" s="56">
        <v>3.2</v>
      </c>
      <c r="AA8" s="26" t="s">
        <v>143</v>
      </c>
      <c r="AB8" s="7"/>
      <c r="AC8" s="29">
        <v>90.9</v>
      </c>
      <c r="AD8" s="56">
        <v>1.6</v>
      </c>
    </row>
    <row r="9" spans="1:30" ht="16.5" customHeight="1">
      <c r="A9" s="7"/>
      <c r="B9" s="7"/>
      <c r="C9" s="7"/>
      <c r="D9" s="7"/>
      <c r="E9" s="7"/>
      <c r="F9" s="7"/>
      <c r="G9" s="7" t="s">
        <v>642</v>
      </c>
      <c r="H9" s="7"/>
      <c r="I9" s="7"/>
      <c r="J9" s="7"/>
      <c r="K9" s="7"/>
      <c r="L9" s="9" t="s">
        <v>139</v>
      </c>
      <c r="M9" s="28">
        <v>1.8</v>
      </c>
      <c r="N9" s="7"/>
      <c r="O9" s="28">
        <v>1.1000000000000001</v>
      </c>
      <c r="P9" s="7"/>
      <c r="Q9" s="28">
        <v>2.7</v>
      </c>
      <c r="R9" s="7"/>
      <c r="S9" s="28">
        <v>3.2</v>
      </c>
      <c r="T9" s="7"/>
      <c r="U9" s="28">
        <v>1.1000000000000001</v>
      </c>
      <c r="V9" s="7"/>
      <c r="W9" s="26" t="s">
        <v>143</v>
      </c>
      <c r="X9" s="7"/>
      <c r="Y9" s="28">
        <v>1.8</v>
      </c>
      <c r="Z9" s="7"/>
      <c r="AA9" s="26" t="s">
        <v>143</v>
      </c>
      <c r="AB9" s="7"/>
      <c r="AC9" s="28">
        <v>0.9</v>
      </c>
      <c r="AD9" s="7"/>
    </row>
    <row r="10" spans="1:30" ht="29.45" customHeight="1">
      <c r="A10" s="7"/>
      <c r="B10" s="7"/>
      <c r="C10" s="7"/>
      <c r="D10" s="7"/>
      <c r="E10" s="7"/>
      <c r="F10" s="69" t="s">
        <v>643</v>
      </c>
      <c r="G10" s="69"/>
      <c r="H10" s="69"/>
      <c r="I10" s="69"/>
      <c r="J10" s="69"/>
      <c r="K10" s="69"/>
      <c r="L10" s="9" t="s">
        <v>139</v>
      </c>
      <c r="M10" s="29">
        <v>90.9</v>
      </c>
      <c r="N10" s="56">
        <v>3.4</v>
      </c>
      <c r="O10" s="29">
        <v>90.7</v>
      </c>
      <c r="P10" s="56">
        <v>5.4</v>
      </c>
      <c r="Q10" s="29">
        <v>94.8</v>
      </c>
      <c r="R10" s="56">
        <v>5.2</v>
      </c>
      <c r="S10" s="54">
        <v>91.6</v>
      </c>
      <c r="T10" s="55">
        <v>10.6</v>
      </c>
      <c r="U10" s="29">
        <v>94.6</v>
      </c>
      <c r="V10" s="56">
        <v>2.5</v>
      </c>
      <c r="W10" s="29">
        <v>90.3</v>
      </c>
      <c r="X10" s="56">
        <v>4</v>
      </c>
      <c r="Y10" s="26" t="s">
        <v>163</v>
      </c>
      <c r="Z10" s="7"/>
      <c r="AA10" s="29">
        <v>97</v>
      </c>
      <c r="AB10" s="56">
        <v>4.0999999999999996</v>
      </c>
      <c r="AC10" s="29">
        <v>91.4</v>
      </c>
      <c r="AD10" s="56">
        <v>3.4</v>
      </c>
    </row>
    <row r="11" spans="1:30" ht="16.5" customHeight="1">
      <c r="A11" s="7"/>
      <c r="B11" s="7"/>
      <c r="C11" s="7"/>
      <c r="D11" s="7"/>
      <c r="E11" s="7"/>
      <c r="F11" s="7"/>
      <c r="G11" s="7" t="s">
        <v>642</v>
      </c>
      <c r="H11" s="7"/>
      <c r="I11" s="7"/>
      <c r="J11" s="7"/>
      <c r="K11" s="7"/>
      <c r="L11" s="9" t="s">
        <v>139</v>
      </c>
      <c r="M11" s="28">
        <v>1.9</v>
      </c>
      <c r="N11" s="7"/>
      <c r="O11" s="28">
        <v>3</v>
      </c>
      <c r="P11" s="7"/>
      <c r="Q11" s="28">
        <v>2.8</v>
      </c>
      <c r="R11" s="7"/>
      <c r="S11" s="28">
        <v>5.9</v>
      </c>
      <c r="T11" s="7"/>
      <c r="U11" s="28">
        <v>1.3</v>
      </c>
      <c r="V11" s="7"/>
      <c r="W11" s="28">
        <v>2.2999999999999998</v>
      </c>
      <c r="X11" s="7"/>
      <c r="Y11" s="26" t="s">
        <v>163</v>
      </c>
      <c r="Z11" s="7"/>
      <c r="AA11" s="28">
        <v>2.1</v>
      </c>
      <c r="AB11" s="7"/>
      <c r="AC11" s="28">
        <v>1.9</v>
      </c>
      <c r="AD11" s="7"/>
    </row>
    <row r="12" spans="1:30" ht="16.5" customHeight="1">
      <c r="A12" s="7"/>
      <c r="B12" s="7"/>
      <c r="C12" s="7"/>
      <c r="D12" s="7"/>
      <c r="E12" s="7"/>
      <c r="F12" s="7" t="s">
        <v>161</v>
      </c>
      <c r="G12" s="7"/>
      <c r="H12" s="7"/>
      <c r="I12" s="7"/>
      <c r="J12" s="7"/>
      <c r="K12" s="7"/>
      <c r="L12" s="9" t="s">
        <v>139</v>
      </c>
      <c r="M12" s="29">
        <v>90.2</v>
      </c>
      <c r="N12" s="56">
        <v>0.6</v>
      </c>
      <c r="O12" s="29">
        <v>91.6</v>
      </c>
      <c r="P12" s="56">
        <v>1.8</v>
      </c>
      <c r="Q12" s="29">
        <v>91.3</v>
      </c>
      <c r="R12" s="56">
        <v>3.8</v>
      </c>
      <c r="S12" s="29">
        <v>89.5</v>
      </c>
      <c r="T12" s="56">
        <v>5.4</v>
      </c>
      <c r="U12" s="29">
        <v>94.6</v>
      </c>
      <c r="V12" s="56">
        <v>2.4</v>
      </c>
      <c r="W12" s="29">
        <v>90.3</v>
      </c>
      <c r="X12" s="56">
        <v>4</v>
      </c>
      <c r="Y12" s="29">
        <v>89</v>
      </c>
      <c r="Z12" s="56">
        <v>3.2</v>
      </c>
      <c r="AA12" s="29">
        <v>97</v>
      </c>
      <c r="AB12" s="56">
        <v>4.0999999999999996</v>
      </c>
      <c r="AC12" s="29">
        <v>91.3</v>
      </c>
      <c r="AD12" s="56">
        <v>0.6</v>
      </c>
    </row>
    <row r="13" spans="1:30" ht="16.5" customHeight="1">
      <c r="A13" s="7"/>
      <c r="B13" s="7"/>
      <c r="C13" s="7"/>
      <c r="D13" s="7"/>
      <c r="E13" s="7"/>
      <c r="F13" s="7"/>
      <c r="G13" s="7" t="s">
        <v>642</v>
      </c>
      <c r="H13" s="7"/>
      <c r="I13" s="7"/>
      <c r="J13" s="7"/>
      <c r="K13" s="7"/>
      <c r="L13" s="9" t="s">
        <v>139</v>
      </c>
      <c r="M13" s="28">
        <v>0.4</v>
      </c>
      <c r="N13" s="7"/>
      <c r="O13" s="28">
        <v>1</v>
      </c>
      <c r="P13" s="7"/>
      <c r="Q13" s="28">
        <v>2.1</v>
      </c>
      <c r="R13" s="7"/>
      <c r="S13" s="28">
        <v>3.1</v>
      </c>
      <c r="T13" s="7"/>
      <c r="U13" s="28">
        <v>1.3</v>
      </c>
      <c r="V13" s="7"/>
      <c r="W13" s="28">
        <v>2.2999999999999998</v>
      </c>
      <c r="X13" s="7"/>
      <c r="Y13" s="28">
        <v>1.8</v>
      </c>
      <c r="Z13" s="7"/>
      <c r="AA13" s="28">
        <v>2.1</v>
      </c>
      <c r="AB13" s="7"/>
      <c r="AC13" s="28">
        <v>0.3</v>
      </c>
      <c r="AD13" s="7"/>
    </row>
    <row r="14" spans="1:30" ht="16.5" customHeight="1">
      <c r="A14" s="7"/>
      <c r="B14" s="7"/>
      <c r="C14" s="7"/>
      <c r="D14" s="7"/>
      <c r="E14" s="7" t="s">
        <v>644</v>
      </c>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c r="A15" s="7"/>
      <c r="B15" s="7"/>
      <c r="C15" s="7"/>
      <c r="D15" s="7"/>
      <c r="E15" s="7"/>
      <c r="F15" s="7" t="s">
        <v>157</v>
      </c>
      <c r="G15" s="7"/>
      <c r="H15" s="7"/>
      <c r="I15" s="7"/>
      <c r="J15" s="7"/>
      <c r="K15" s="7"/>
      <c r="L15" s="9" t="s">
        <v>139</v>
      </c>
      <c r="M15" s="29">
        <v>92.4</v>
      </c>
      <c r="N15" s="56">
        <v>2.6</v>
      </c>
      <c r="O15" s="29">
        <v>93.8</v>
      </c>
      <c r="P15" s="56">
        <v>0.4</v>
      </c>
      <c r="Q15" s="29">
        <v>90.8</v>
      </c>
      <c r="R15" s="56">
        <v>4.0999999999999996</v>
      </c>
      <c r="S15" s="29">
        <v>92.8</v>
      </c>
      <c r="T15" s="56">
        <v>4.8</v>
      </c>
      <c r="U15" s="29">
        <v>96.4</v>
      </c>
      <c r="V15" s="56">
        <v>0.6</v>
      </c>
      <c r="W15" s="26" t="s">
        <v>143</v>
      </c>
      <c r="X15" s="7"/>
      <c r="Y15" s="29">
        <v>95.2</v>
      </c>
      <c r="Z15" s="56">
        <v>4</v>
      </c>
      <c r="AA15" s="26" t="s">
        <v>143</v>
      </c>
      <c r="AB15" s="7"/>
      <c r="AC15" s="29">
        <v>93</v>
      </c>
      <c r="AD15" s="56">
        <v>2</v>
      </c>
    </row>
    <row r="16" spans="1:30" ht="16.5" customHeight="1">
      <c r="A16" s="7"/>
      <c r="B16" s="7"/>
      <c r="C16" s="7"/>
      <c r="D16" s="7"/>
      <c r="E16" s="7"/>
      <c r="F16" s="7"/>
      <c r="G16" s="7" t="s">
        <v>642</v>
      </c>
      <c r="H16" s="7"/>
      <c r="I16" s="7"/>
      <c r="J16" s="7"/>
      <c r="K16" s="7"/>
      <c r="L16" s="9" t="s">
        <v>139</v>
      </c>
      <c r="M16" s="28">
        <v>1.4</v>
      </c>
      <c r="N16" s="7"/>
      <c r="O16" s="28">
        <v>0.2</v>
      </c>
      <c r="P16" s="7"/>
      <c r="Q16" s="28">
        <v>2.2999999999999998</v>
      </c>
      <c r="R16" s="7"/>
      <c r="S16" s="28">
        <v>2.6</v>
      </c>
      <c r="T16" s="7"/>
      <c r="U16" s="28">
        <v>0.3</v>
      </c>
      <c r="V16" s="7"/>
      <c r="W16" s="26" t="s">
        <v>143</v>
      </c>
      <c r="X16" s="7"/>
      <c r="Y16" s="28">
        <v>2.1</v>
      </c>
      <c r="Z16" s="7"/>
      <c r="AA16" s="26" t="s">
        <v>143</v>
      </c>
      <c r="AB16" s="7"/>
      <c r="AC16" s="28">
        <v>1.1000000000000001</v>
      </c>
      <c r="AD16" s="7"/>
    </row>
    <row r="17" spans="1:30" ht="29.45" customHeight="1">
      <c r="A17" s="7"/>
      <c r="B17" s="7"/>
      <c r="C17" s="7"/>
      <c r="D17" s="7"/>
      <c r="E17" s="7"/>
      <c r="F17" s="69" t="s">
        <v>643</v>
      </c>
      <c r="G17" s="69"/>
      <c r="H17" s="69"/>
      <c r="I17" s="69"/>
      <c r="J17" s="69"/>
      <c r="K17" s="69"/>
      <c r="L17" s="9" t="s">
        <v>139</v>
      </c>
      <c r="M17" s="29">
        <v>88.9</v>
      </c>
      <c r="N17" s="56">
        <v>4</v>
      </c>
      <c r="O17" s="29">
        <v>91.4</v>
      </c>
      <c r="P17" s="56">
        <v>5.4</v>
      </c>
      <c r="Q17" s="29">
        <v>94.7</v>
      </c>
      <c r="R17" s="56">
        <v>6.6</v>
      </c>
      <c r="S17" s="29">
        <v>91.7</v>
      </c>
      <c r="T17" s="56">
        <v>7.9</v>
      </c>
      <c r="U17" s="29">
        <v>91.8</v>
      </c>
      <c r="V17" s="56">
        <v>1</v>
      </c>
      <c r="W17" s="29">
        <v>92.5</v>
      </c>
      <c r="X17" s="56">
        <v>4.0999999999999996</v>
      </c>
      <c r="Y17" s="26" t="s">
        <v>163</v>
      </c>
      <c r="Z17" s="7"/>
      <c r="AA17" s="29">
        <v>97.3</v>
      </c>
      <c r="AB17" s="56">
        <v>4</v>
      </c>
      <c r="AC17" s="29">
        <v>91.2</v>
      </c>
      <c r="AD17" s="56">
        <v>3.3</v>
      </c>
    </row>
    <row r="18" spans="1:30" ht="16.5" customHeight="1">
      <c r="A18" s="7"/>
      <c r="B18" s="7"/>
      <c r="C18" s="7"/>
      <c r="D18" s="7"/>
      <c r="E18" s="7"/>
      <c r="F18" s="7"/>
      <c r="G18" s="7" t="s">
        <v>642</v>
      </c>
      <c r="H18" s="7"/>
      <c r="I18" s="7"/>
      <c r="J18" s="7"/>
      <c r="K18" s="7"/>
      <c r="L18" s="9" t="s">
        <v>139</v>
      </c>
      <c r="M18" s="28">
        <v>2.2999999999999998</v>
      </c>
      <c r="N18" s="7"/>
      <c r="O18" s="28">
        <v>3</v>
      </c>
      <c r="P18" s="7"/>
      <c r="Q18" s="28">
        <v>3.5</v>
      </c>
      <c r="R18" s="7"/>
      <c r="S18" s="28">
        <v>4.4000000000000004</v>
      </c>
      <c r="T18" s="7"/>
      <c r="U18" s="28">
        <v>0.6</v>
      </c>
      <c r="V18" s="7"/>
      <c r="W18" s="28">
        <v>2.2999999999999998</v>
      </c>
      <c r="X18" s="7"/>
      <c r="Y18" s="26" t="s">
        <v>163</v>
      </c>
      <c r="Z18" s="7"/>
      <c r="AA18" s="28">
        <v>2.1</v>
      </c>
      <c r="AB18" s="7"/>
      <c r="AC18" s="28">
        <v>1.8</v>
      </c>
      <c r="AD18" s="7"/>
    </row>
    <row r="19" spans="1:30" ht="16.5" customHeight="1">
      <c r="A19" s="7"/>
      <c r="B19" s="7"/>
      <c r="C19" s="7"/>
      <c r="D19" s="7"/>
      <c r="E19" s="7"/>
      <c r="F19" s="7" t="s">
        <v>161</v>
      </c>
      <c r="G19" s="7"/>
      <c r="H19" s="7"/>
      <c r="I19" s="7"/>
      <c r="J19" s="7"/>
      <c r="K19" s="7"/>
      <c r="L19" s="9" t="s">
        <v>139</v>
      </c>
      <c r="M19" s="29">
        <v>91.8</v>
      </c>
      <c r="N19" s="56">
        <v>0.7</v>
      </c>
      <c r="O19" s="29">
        <v>92.7</v>
      </c>
      <c r="P19" s="56">
        <v>1.7</v>
      </c>
      <c r="Q19" s="29">
        <v>92.3</v>
      </c>
      <c r="R19" s="56">
        <v>3.8</v>
      </c>
      <c r="S19" s="29">
        <v>90.7</v>
      </c>
      <c r="T19" s="56">
        <v>4.8</v>
      </c>
      <c r="U19" s="29">
        <v>94</v>
      </c>
      <c r="V19" s="56">
        <v>2.7</v>
      </c>
      <c r="W19" s="29">
        <v>92.5</v>
      </c>
      <c r="X19" s="56">
        <v>4.0999999999999996</v>
      </c>
      <c r="Y19" s="29">
        <v>95.2</v>
      </c>
      <c r="Z19" s="56">
        <v>4</v>
      </c>
      <c r="AA19" s="29">
        <v>97.3</v>
      </c>
      <c r="AB19" s="56">
        <v>4</v>
      </c>
      <c r="AC19" s="29">
        <v>92.4</v>
      </c>
      <c r="AD19" s="56">
        <v>1.3</v>
      </c>
    </row>
    <row r="20" spans="1:30" ht="16.5" customHeight="1">
      <c r="A20" s="7"/>
      <c r="B20" s="7"/>
      <c r="C20" s="7"/>
      <c r="D20" s="7"/>
      <c r="E20" s="7"/>
      <c r="F20" s="7"/>
      <c r="G20" s="7" t="s">
        <v>642</v>
      </c>
      <c r="H20" s="7"/>
      <c r="I20" s="7"/>
      <c r="J20" s="7"/>
      <c r="K20" s="7"/>
      <c r="L20" s="9" t="s">
        <v>139</v>
      </c>
      <c r="M20" s="28">
        <v>0.4</v>
      </c>
      <c r="N20" s="7"/>
      <c r="O20" s="28">
        <v>1</v>
      </c>
      <c r="P20" s="7"/>
      <c r="Q20" s="28">
        <v>2.1</v>
      </c>
      <c r="R20" s="7"/>
      <c r="S20" s="28">
        <v>2.7</v>
      </c>
      <c r="T20" s="7"/>
      <c r="U20" s="28">
        <v>1.5</v>
      </c>
      <c r="V20" s="7"/>
      <c r="W20" s="28">
        <v>2.2999999999999998</v>
      </c>
      <c r="X20" s="7"/>
      <c r="Y20" s="28">
        <v>2.1</v>
      </c>
      <c r="Z20" s="7"/>
      <c r="AA20" s="28">
        <v>2.1</v>
      </c>
      <c r="AB20" s="7"/>
      <c r="AC20" s="28">
        <v>0.7</v>
      </c>
      <c r="AD20" s="7"/>
    </row>
    <row r="21" spans="1:30" ht="16.5" customHeight="1">
      <c r="A21" s="7"/>
      <c r="B21" s="7"/>
      <c r="C21" s="7"/>
      <c r="D21" s="7"/>
      <c r="E21" s="7" t="s">
        <v>645</v>
      </c>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c r="A22" s="7"/>
      <c r="B22" s="7"/>
      <c r="C22" s="7"/>
      <c r="D22" s="7"/>
      <c r="E22" s="7"/>
      <c r="F22" s="7" t="s">
        <v>157</v>
      </c>
      <c r="G22" s="7"/>
      <c r="H22" s="7"/>
      <c r="I22" s="7"/>
      <c r="J22" s="7"/>
      <c r="K22" s="7"/>
      <c r="L22" s="9" t="s">
        <v>139</v>
      </c>
      <c r="M22" s="29">
        <v>86.9</v>
      </c>
      <c r="N22" s="56">
        <v>5</v>
      </c>
      <c r="O22" s="29">
        <v>87.2</v>
      </c>
      <c r="P22" s="56">
        <v>3.7</v>
      </c>
      <c r="Q22" s="29">
        <v>87.2</v>
      </c>
      <c r="R22" s="56">
        <v>3.6</v>
      </c>
      <c r="S22" s="29">
        <v>84.3</v>
      </c>
      <c r="T22" s="56">
        <v>6.7</v>
      </c>
      <c r="U22" s="29">
        <v>90.8</v>
      </c>
      <c r="V22" s="56">
        <v>3.2</v>
      </c>
      <c r="W22" s="26" t="s">
        <v>143</v>
      </c>
      <c r="X22" s="7"/>
      <c r="Y22" s="29">
        <v>86.3</v>
      </c>
      <c r="Z22" s="56">
        <v>4.4000000000000004</v>
      </c>
      <c r="AA22" s="26" t="s">
        <v>143</v>
      </c>
      <c r="AB22" s="7"/>
      <c r="AC22" s="29">
        <v>87.3</v>
      </c>
      <c r="AD22" s="56">
        <v>1.8</v>
      </c>
    </row>
    <row r="23" spans="1:30" ht="16.5" customHeight="1">
      <c r="A23" s="7"/>
      <c r="B23" s="7"/>
      <c r="C23" s="7"/>
      <c r="D23" s="7"/>
      <c r="E23" s="7"/>
      <c r="F23" s="7"/>
      <c r="G23" s="7" t="s">
        <v>642</v>
      </c>
      <c r="H23" s="7"/>
      <c r="I23" s="7"/>
      <c r="J23" s="7"/>
      <c r="K23" s="7"/>
      <c r="L23" s="9" t="s">
        <v>139</v>
      </c>
      <c r="M23" s="28">
        <v>2.9</v>
      </c>
      <c r="N23" s="7"/>
      <c r="O23" s="28">
        <v>2.2000000000000002</v>
      </c>
      <c r="P23" s="7"/>
      <c r="Q23" s="28">
        <v>2.1</v>
      </c>
      <c r="R23" s="7"/>
      <c r="S23" s="28">
        <v>4</v>
      </c>
      <c r="T23" s="7"/>
      <c r="U23" s="28">
        <v>1.8</v>
      </c>
      <c r="V23" s="7"/>
      <c r="W23" s="26" t="s">
        <v>143</v>
      </c>
      <c r="X23" s="7"/>
      <c r="Y23" s="28">
        <v>2.6</v>
      </c>
      <c r="Z23" s="7"/>
      <c r="AA23" s="26" t="s">
        <v>143</v>
      </c>
      <c r="AB23" s="7"/>
      <c r="AC23" s="28">
        <v>1</v>
      </c>
      <c r="AD23" s="7"/>
    </row>
    <row r="24" spans="1:30" ht="29.45" customHeight="1">
      <c r="A24" s="7"/>
      <c r="B24" s="7"/>
      <c r="C24" s="7"/>
      <c r="D24" s="7"/>
      <c r="E24" s="7"/>
      <c r="F24" s="69" t="s">
        <v>643</v>
      </c>
      <c r="G24" s="69"/>
      <c r="H24" s="69"/>
      <c r="I24" s="69"/>
      <c r="J24" s="69"/>
      <c r="K24" s="69"/>
      <c r="L24" s="9" t="s">
        <v>139</v>
      </c>
      <c r="M24" s="29">
        <v>89.9</v>
      </c>
      <c r="N24" s="56">
        <v>4.8</v>
      </c>
      <c r="O24" s="29">
        <v>88.8</v>
      </c>
      <c r="P24" s="56">
        <v>5.2</v>
      </c>
      <c r="Q24" s="29">
        <v>91</v>
      </c>
      <c r="R24" s="56">
        <v>7.1</v>
      </c>
      <c r="S24" s="29">
        <v>92.5</v>
      </c>
      <c r="T24" s="56">
        <v>4.4000000000000004</v>
      </c>
      <c r="U24" s="29">
        <v>86.1</v>
      </c>
      <c r="V24" s="56">
        <v>3.2</v>
      </c>
      <c r="W24" s="29">
        <v>84</v>
      </c>
      <c r="X24" s="56">
        <v>7.1</v>
      </c>
      <c r="Y24" s="26" t="s">
        <v>163</v>
      </c>
      <c r="Z24" s="7"/>
      <c r="AA24" s="29">
        <v>93.7</v>
      </c>
      <c r="AB24" s="56">
        <v>5.7</v>
      </c>
      <c r="AC24" s="29">
        <v>89.2</v>
      </c>
      <c r="AD24" s="56">
        <v>3.4</v>
      </c>
    </row>
    <row r="25" spans="1:30" ht="16.5" customHeight="1">
      <c r="A25" s="7"/>
      <c r="B25" s="7"/>
      <c r="C25" s="7"/>
      <c r="D25" s="7"/>
      <c r="E25" s="7"/>
      <c r="F25" s="7"/>
      <c r="G25" s="7" t="s">
        <v>642</v>
      </c>
      <c r="H25" s="7"/>
      <c r="I25" s="7"/>
      <c r="J25" s="7"/>
      <c r="K25" s="7"/>
      <c r="L25" s="9" t="s">
        <v>139</v>
      </c>
      <c r="M25" s="28">
        <v>2.7</v>
      </c>
      <c r="N25" s="7"/>
      <c r="O25" s="28">
        <v>3</v>
      </c>
      <c r="P25" s="7"/>
      <c r="Q25" s="28">
        <v>4</v>
      </c>
      <c r="R25" s="7"/>
      <c r="S25" s="28">
        <v>2.4</v>
      </c>
      <c r="T25" s="7"/>
      <c r="U25" s="28">
        <v>1.9</v>
      </c>
      <c r="V25" s="7"/>
      <c r="W25" s="28">
        <v>4.3</v>
      </c>
      <c r="X25" s="7"/>
      <c r="Y25" s="26" t="s">
        <v>163</v>
      </c>
      <c r="Z25" s="7"/>
      <c r="AA25" s="28">
        <v>3.1</v>
      </c>
      <c r="AB25" s="7"/>
      <c r="AC25" s="28">
        <v>1.9</v>
      </c>
      <c r="AD25" s="7"/>
    </row>
    <row r="26" spans="1:30" ht="16.5" customHeight="1">
      <c r="A26" s="7"/>
      <c r="B26" s="7"/>
      <c r="C26" s="7"/>
      <c r="D26" s="7"/>
      <c r="E26" s="7"/>
      <c r="F26" s="7" t="s">
        <v>161</v>
      </c>
      <c r="G26" s="7"/>
      <c r="H26" s="7"/>
      <c r="I26" s="7"/>
      <c r="J26" s="7"/>
      <c r="K26" s="7"/>
      <c r="L26" s="9" t="s">
        <v>139</v>
      </c>
      <c r="M26" s="29">
        <v>88.2</v>
      </c>
      <c r="N26" s="56">
        <v>3.2</v>
      </c>
      <c r="O26" s="29">
        <v>87.4</v>
      </c>
      <c r="P26" s="56">
        <v>3</v>
      </c>
      <c r="Q26" s="29">
        <v>88.4</v>
      </c>
      <c r="R26" s="56">
        <v>2.9</v>
      </c>
      <c r="S26" s="29">
        <v>85.6</v>
      </c>
      <c r="T26" s="56">
        <v>6</v>
      </c>
      <c r="U26" s="29">
        <v>89</v>
      </c>
      <c r="V26" s="56">
        <v>3.7</v>
      </c>
      <c r="W26" s="29">
        <v>84</v>
      </c>
      <c r="X26" s="56">
        <v>7.1</v>
      </c>
      <c r="Y26" s="29">
        <v>86.3</v>
      </c>
      <c r="Z26" s="56">
        <v>4.4000000000000004</v>
      </c>
      <c r="AA26" s="29">
        <v>93.7</v>
      </c>
      <c r="AB26" s="56">
        <v>5.7</v>
      </c>
      <c r="AC26" s="29">
        <v>87.9</v>
      </c>
      <c r="AD26" s="56">
        <v>1</v>
      </c>
    </row>
    <row r="27" spans="1:30" ht="16.5" customHeight="1">
      <c r="A27" s="7"/>
      <c r="B27" s="7"/>
      <c r="C27" s="7"/>
      <c r="D27" s="7"/>
      <c r="E27" s="7"/>
      <c r="F27" s="7"/>
      <c r="G27" s="7" t="s">
        <v>642</v>
      </c>
      <c r="H27" s="7"/>
      <c r="I27" s="7"/>
      <c r="J27" s="7"/>
      <c r="K27" s="7"/>
      <c r="L27" s="9" t="s">
        <v>139</v>
      </c>
      <c r="M27" s="28">
        <v>1.9</v>
      </c>
      <c r="N27" s="7"/>
      <c r="O27" s="28">
        <v>1.7</v>
      </c>
      <c r="P27" s="7"/>
      <c r="Q27" s="28">
        <v>1.7</v>
      </c>
      <c r="R27" s="7"/>
      <c r="S27" s="28">
        <v>3.6</v>
      </c>
      <c r="T27" s="7"/>
      <c r="U27" s="28">
        <v>2.1</v>
      </c>
      <c r="V27" s="7"/>
      <c r="W27" s="28">
        <v>4.3</v>
      </c>
      <c r="X27" s="7"/>
      <c r="Y27" s="28">
        <v>2.6</v>
      </c>
      <c r="Z27" s="7"/>
      <c r="AA27" s="28">
        <v>3.1</v>
      </c>
      <c r="AB27" s="7"/>
      <c r="AC27" s="28">
        <v>0.6</v>
      </c>
      <c r="AD27" s="7"/>
    </row>
    <row r="28" spans="1:30" ht="16.5" customHeight="1">
      <c r="A28" s="7"/>
      <c r="B28" s="7"/>
      <c r="C28" s="7"/>
      <c r="D28" s="7" t="s">
        <v>78</v>
      </c>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c r="A29" s="7"/>
      <c r="B29" s="7"/>
      <c r="C29" s="7"/>
      <c r="D29" s="7"/>
      <c r="E29" s="7" t="s">
        <v>641</v>
      </c>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c r="A30" s="7"/>
      <c r="B30" s="7"/>
      <c r="C30" s="7"/>
      <c r="D30" s="7"/>
      <c r="E30" s="7"/>
      <c r="F30" s="7" t="s">
        <v>157</v>
      </c>
      <c r="G30" s="7"/>
      <c r="H30" s="7"/>
      <c r="I30" s="7"/>
      <c r="J30" s="7"/>
      <c r="K30" s="7"/>
      <c r="L30" s="9" t="s">
        <v>139</v>
      </c>
      <c r="M30" s="29">
        <v>89.1</v>
      </c>
      <c r="N30" s="56">
        <v>2.5</v>
      </c>
      <c r="O30" s="29">
        <v>89.5</v>
      </c>
      <c r="P30" s="56">
        <v>1</v>
      </c>
      <c r="Q30" s="29">
        <v>91.5</v>
      </c>
      <c r="R30" s="56">
        <v>2.2000000000000002</v>
      </c>
      <c r="S30" s="29">
        <v>90.7</v>
      </c>
      <c r="T30" s="56">
        <v>3.6</v>
      </c>
      <c r="U30" s="29">
        <v>92.1</v>
      </c>
      <c r="V30" s="56">
        <v>2.6</v>
      </c>
      <c r="W30" s="26" t="s">
        <v>143</v>
      </c>
      <c r="X30" s="7"/>
      <c r="Y30" s="29">
        <v>87.2</v>
      </c>
      <c r="Z30" s="56">
        <v>6.6</v>
      </c>
      <c r="AA30" s="26" t="s">
        <v>143</v>
      </c>
      <c r="AB30" s="7"/>
      <c r="AC30" s="29">
        <v>90.5</v>
      </c>
      <c r="AD30" s="56">
        <v>1.7</v>
      </c>
    </row>
    <row r="31" spans="1:30" ht="16.5" customHeight="1">
      <c r="A31" s="7"/>
      <c r="B31" s="7"/>
      <c r="C31" s="7"/>
      <c r="D31" s="7"/>
      <c r="E31" s="7"/>
      <c r="F31" s="7"/>
      <c r="G31" s="7" t="s">
        <v>642</v>
      </c>
      <c r="H31" s="7"/>
      <c r="I31" s="7"/>
      <c r="J31" s="7"/>
      <c r="K31" s="7"/>
      <c r="L31" s="9" t="s">
        <v>139</v>
      </c>
      <c r="M31" s="28">
        <v>1.4</v>
      </c>
      <c r="N31" s="7"/>
      <c r="O31" s="28">
        <v>0.6</v>
      </c>
      <c r="P31" s="7"/>
      <c r="Q31" s="28">
        <v>1.2</v>
      </c>
      <c r="R31" s="7"/>
      <c r="S31" s="28">
        <v>2</v>
      </c>
      <c r="T31" s="7"/>
      <c r="U31" s="28">
        <v>1.4</v>
      </c>
      <c r="V31" s="7"/>
      <c r="W31" s="26" t="s">
        <v>143</v>
      </c>
      <c r="X31" s="7"/>
      <c r="Y31" s="28">
        <v>3.8</v>
      </c>
      <c r="Z31" s="7"/>
      <c r="AA31" s="26" t="s">
        <v>143</v>
      </c>
      <c r="AB31" s="7"/>
      <c r="AC31" s="28">
        <v>1</v>
      </c>
      <c r="AD31" s="7"/>
    </row>
    <row r="32" spans="1:30" ht="29.45" customHeight="1">
      <c r="A32" s="7"/>
      <c r="B32" s="7"/>
      <c r="C32" s="7"/>
      <c r="D32" s="7"/>
      <c r="E32" s="7"/>
      <c r="F32" s="69" t="s">
        <v>643</v>
      </c>
      <c r="G32" s="69"/>
      <c r="H32" s="69"/>
      <c r="I32" s="69"/>
      <c r="J32" s="69"/>
      <c r="K32" s="69"/>
      <c r="L32" s="9" t="s">
        <v>139</v>
      </c>
      <c r="M32" s="29">
        <v>88.2</v>
      </c>
      <c r="N32" s="56">
        <v>5.3</v>
      </c>
      <c r="O32" s="29">
        <v>88.6</v>
      </c>
      <c r="P32" s="56">
        <v>7.8</v>
      </c>
      <c r="Q32" s="29">
        <v>92.9</v>
      </c>
      <c r="R32" s="56">
        <v>0.7</v>
      </c>
      <c r="S32" s="29">
        <v>89.7</v>
      </c>
      <c r="T32" s="56">
        <v>4.7</v>
      </c>
      <c r="U32" s="29">
        <v>92.7</v>
      </c>
      <c r="V32" s="56">
        <v>7.7</v>
      </c>
      <c r="W32" s="29">
        <v>89.9</v>
      </c>
      <c r="X32" s="56">
        <v>6.2</v>
      </c>
      <c r="Y32" s="26" t="s">
        <v>163</v>
      </c>
      <c r="Z32" s="7"/>
      <c r="AA32" s="29">
        <v>96.1</v>
      </c>
      <c r="AB32" s="56">
        <v>3.6</v>
      </c>
      <c r="AC32" s="29">
        <v>90.4</v>
      </c>
      <c r="AD32" s="56">
        <v>2.4</v>
      </c>
    </row>
    <row r="33" spans="1:30" ht="16.5" customHeight="1">
      <c r="A33" s="7"/>
      <c r="B33" s="7"/>
      <c r="C33" s="7"/>
      <c r="D33" s="7"/>
      <c r="E33" s="7"/>
      <c r="F33" s="7"/>
      <c r="G33" s="7" t="s">
        <v>642</v>
      </c>
      <c r="H33" s="7"/>
      <c r="I33" s="7"/>
      <c r="J33" s="7"/>
      <c r="K33" s="7"/>
      <c r="L33" s="9" t="s">
        <v>139</v>
      </c>
      <c r="M33" s="28">
        <v>3.1</v>
      </c>
      <c r="N33" s="7"/>
      <c r="O33" s="28">
        <v>4.5</v>
      </c>
      <c r="P33" s="7"/>
      <c r="Q33" s="28">
        <v>0.4</v>
      </c>
      <c r="R33" s="7"/>
      <c r="S33" s="28">
        <v>2.7</v>
      </c>
      <c r="T33" s="7"/>
      <c r="U33" s="28">
        <v>4.2</v>
      </c>
      <c r="V33" s="7"/>
      <c r="W33" s="28">
        <v>3.5</v>
      </c>
      <c r="X33" s="7"/>
      <c r="Y33" s="26" t="s">
        <v>163</v>
      </c>
      <c r="Z33" s="7"/>
      <c r="AA33" s="28">
        <v>1.9</v>
      </c>
      <c r="AB33" s="7"/>
      <c r="AC33" s="28">
        <v>1.4</v>
      </c>
      <c r="AD33" s="7"/>
    </row>
    <row r="34" spans="1:30" ht="16.5" customHeight="1">
      <c r="A34" s="7"/>
      <c r="B34" s="7"/>
      <c r="C34" s="7"/>
      <c r="D34" s="7"/>
      <c r="E34" s="7"/>
      <c r="F34" s="7" t="s">
        <v>161</v>
      </c>
      <c r="G34" s="7"/>
      <c r="H34" s="7"/>
      <c r="I34" s="7"/>
      <c r="J34" s="7"/>
      <c r="K34" s="7"/>
      <c r="L34" s="9" t="s">
        <v>139</v>
      </c>
      <c r="M34" s="29">
        <v>89.4</v>
      </c>
      <c r="N34" s="56">
        <v>2.8</v>
      </c>
      <c r="O34" s="29">
        <v>90.5</v>
      </c>
      <c r="P34" s="56">
        <v>2.2999999999999998</v>
      </c>
      <c r="Q34" s="29">
        <v>91.4</v>
      </c>
      <c r="R34" s="56">
        <v>3.2</v>
      </c>
      <c r="S34" s="29">
        <v>90.7</v>
      </c>
      <c r="T34" s="56">
        <v>2.8</v>
      </c>
      <c r="U34" s="29">
        <v>92.1</v>
      </c>
      <c r="V34" s="56">
        <v>3.4</v>
      </c>
      <c r="W34" s="29">
        <v>89.9</v>
      </c>
      <c r="X34" s="56">
        <v>6.2</v>
      </c>
      <c r="Y34" s="29">
        <v>87.2</v>
      </c>
      <c r="Z34" s="56">
        <v>6.6</v>
      </c>
      <c r="AA34" s="29">
        <v>96.1</v>
      </c>
      <c r="AB34" s="56">
        <v>3.6</v>
      </c>
      <c r="AC34" s="29">
        <v>90.3</v>
      </c>
      <c r="AD34" s="56">
        <v>0.7</v>
      </c>
    </row>
    <row r="35" spans="1:30" ht="16.5" customHeight="1">
      <c r="A35" s="7"/>
      <c r="B35" s="7"/>
      <c r="C35" s="7"/>
      <c r="D35" s="7"/>
      <c r="E35" s="7"/>
      <c r="F35" s="7"/>
      <c r="G35" s="7" t="s">
        <v>642</v>
      </c>
      <c r="H35" s="7"/>
      <c r="I35" s="7"/>
      <c r="J35" s="7"/>
      <c r="K35" s="7"/>
      <c r="L35" s="9" t="s">
        <v>139</v>
      </c>
      <c r="M35" s="28">
        <v>1.6</v>
      </c>
      <c r="N35" s="7"/>
      <c r="O35" s="28">
        <v>1.3</v>
      </c>
      <c r="P35" s="7"/>
      <c r="Q35" s="28">
        <v>1.8</v>
      </c>
      <c r="R35" s="7"/>
      <c r="S35" s="28">
        <v>1.6</v>
      </c>
      <c r="T35" s="7"/>
      <c r="U35" s="28">
        <v>1.9</v>
      </c>
      <c r="V35" s="7"/>
      <c r="W35" s="28">
        <v>3.5</v>
      </c>
      <c r="X35" s="7"/>
      <c r="Y35" s="28">
        <v>3.8</v>
      </c>
      <c r="Z35" s="7"/>
      <c r="AA35" s="28">
        <v>1.9</v>
      </c>
      <c r="AB35" s="7"/>
      <c r="AC35" s="28">
        <v>0.4</v>
      </c>
      <c r="AD35" s="7"/>
    </row>
    <row r="36" spans="1:30" ht="16.5" customHeight="1">
      <c r="A36" s="7"/>
      <c r="B36" s="7"/>
      <c r="C36" s="7"/>
      <c r="D36" s="7"/>
      <c r="E36" s="7" t="s">
        <v>644</v>
      </c>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c r="A37" s="7"/>
      <c r="B37" s="7"/>
      <c r="C37" s="7"/>
      <c r="D37" s="7"/>
      <c r="E37" s="7"/>
      <c r="F37" s="7" t="s">
        <v>157</v>
      </c>
      <c r="G37" s="7"/>
      <c r="H37" s="7"/>
      <c r="I37" s="7"/>
      <c r="J37" s="7"/>
      <c r="K37" s="7"/>
      <c r="L37" s="9" t="s">
        <v>139</v>
      </c>
      <c r="M37" s="29">
        <v>91.4</v>
      </c>
      <c r="N37" s="56">
        <v>2.8</v>
      </c>
      <c r="O37" s="29">
        <v>91.1</v>
      </c>
      <c r="P37" s="56">
        <v>3.6</v>
      </c>
      <c r="Q37" s="29">
        <v>91.9</v>
      </c>
      <c r="R37" s="56">
        <v>3.8</v>
      </c>
      <c r="S37" s="29">
        <v>91.5</v>
      </c>
      <c r="T37" s="56">
        <v>3.6</v>
      </c>
      <c r="U37" s="29">
        <v>92.9</v>
      </c>
      <c r="V37" s="56">
        <v>2.6</v>
      </c>
      <c r="W37" s="26" t="s">
        <v>143</v>
      </c>
      <c r="X37" s="7"/>
      <c r="Y37" s="29">
        <v>87.9</v>
      </c>
      <c r="Z37" s="56">
        <v>7.4</v>
      </c>
      <c r="AA37" s="26" t="s">
        <v>143</v>
      </c>
      <c r="AB37" s="7"/>
      <c r="AC37" s="29">
        <v>91.7</v>
      </c>
      <c r="AD37" s="56">
        <v>1.3</v>
      </c>
    </row>
    <row r="38" spans="1:30" ht="16.5" customHeight="1">
      <c r="A38" s="7"/>
      <c r="B38" s="7"/>
      <c r="C38" s="7"/>
      <c r="D38" s="7"/>
      <c r="E38" s="7"/>
      <c r="F38" s="7"/>
      <c r="G38" s="7" t="s">
        <v>642</v>
      </c>
      <c r="H38" s="7"/>
      <c r="I38" s="7"/>
      <c r="J38" s="7"/>
      <c r="K38" s="7"/>
      <c r="L38" s="9" t="s">
        <v>139</v>
      </c>
      <c r="M38" s="28">
        <v>1.6</v>
      </c>
      <c r="N38" s="7"/>
      <c r="O38" s="28">
        <v>2</v>
      </c>
      <c r="P38" s="7"/>
      <c r="Q38" s="28">
        <v>2.1</v>
      </c>
      <c r="R38" s="7"/>
      <c r="S38" s="28">
        <v>2</v>
      </c>
      <c r="T38" s="7"/>
      <c r="U38" s="28">
        <v>1.5</v>
      </c>
      <c r="V38" s="7"/>
      <c r="W38" s="26" t="s">
        <v>143</v>
      </c>
      <c r="X38" s="7"/>
      <c r="Y38" s="28">
        <v>4.3</v>
      </c>
      <c r="Z38" s="7"/>
      <c r="AA38" s="26" t="s">
        <v>143</v>
      </c>
      <c r="AB38" s="7"/>
      <c r="AC38" s="28">
        <v>0.7</v>
      </c>
      <c r="AD38" s="7"/>
    </row>
    <row r="39" spans="1:30" ht="29.45" customHeight="1">
      <c r="A39" s="7"/>
      <c r="B39" s="7"/>
      <c r="C39" s="7"/>
      <c r="D39" s="7"/>
      <c r="E39" s="7"/>
      <c r="F39" s="69" t="s">
        <v>643</v>
      </c>
      <c r="G39" s="69"/>
      <c r="H39" s="69"/>
      <c r="I39" s="69"/>
      <c r="J39" s="69"/>
      <c r="K39" s="69"/>
      <c r="L39" s="9" t="s">
        <v>139</v>
      </c>
      <c r="M39" s="29">
        <v>87.4</v>
      </c>
      <c r="N39" s="56">
        <v>5.6</v>
      </c>
      <c r="O39" s="29">
        <v>92.9</v>
      </c>
      <c r="P39" s="56">
        <v>5</v>
      </c>
      <c r="Q39" s="29">
        <v>96</v>
      </c>
      <c r="R39" s="56">
        <v>2.8</v>
      </c>
      <c r="S39" s="29">
        <v>91.5</v>
      </c>
      <c r="T39" s="56">
        <v>5.7</v>
      </c>
      <c r="U39" s="29">
        <v>93.7</v>
      </c>
      <c r="V39" s="56">
        <v>7.2</v>
      </c>
      <c r="W39" s="29">
        <v>92.4</v>
      </c>
      <c r="X39" s="56">
        <v>5.9</v>
      </c>
      <c r="Y39" s="26" t="s">
        <v>163</v>
      </c>
      <c r="Z39" s="7"/>
      <c r="AA39" s="29">
        <v>94.7</v>
      </c>
      <c r="AB39" s="56">
        <v>5.5</v>
      </c>
      <c r="AC39" s="29">
        <v>91.8</v>
      </c>
      <c r="AD39" s="56">
        <v>2.5</v>
      </c>
    </row>
    <row r="40" spans="1:30" ht="16.5" customHeight="1">
      <c r="A40" s="7"/>
      <c r="B40" s="7"/>
      <c r="C40" s="7"/>
      <c r="D40" s="7"/>
      <c r="E40" s="7"/>
      <c r="F40" s="7"/>
      <c r="G40" s="7" t="s">
        <v>642</v>
      </c>
      <c r="H40" s="7"/>
      <c r="I40" s="7"/>
      <c r="J40" s="7"/>
      <c r="K40" s="7"/>
      <c r="L40" s="9" t="s">
        <v>139</v>
      </c>
      <c r="M40" s="28">
        <v>3.3</v>
      </c>
      <c r="N40" s="7"/>
      <c r="O40" s="28">
        <v>2.7</v>
      </c>
      <c r="P40" s="7"/>
      <c r="Q40" s="28">
        <v>1.5</v>
      </c>
      <c r="R40" s="7"/>
      <c r="S40" s="28">
        <v>3.2</v>
      </c>
      <c r="T40" s="7"/>
      <c r="U40" s="28">
        <v>3.9</v>
      </c>
      <c r="V40" s="7"/>
      <c r="W40" s="28">
        <v>3.2</v>
      </c>
      <c r="X40" s="7"/>
      <c r="Y40" s="26" t="s">
        <v>163</v>
      </c>
      <c r="Z40" s="7"/>
      <c r="AA40" s="28">
        <v>3</v>
      </c>
      <c r="AB40" s="7"/>
      <c r="AC40" s="28">
        <v>1.4</v>
      </c>
      <c r="AD40" s="7"/>
    </row>
    <row r="41" spans="1:30" ht="16.5" customHeight="1">
      <c r="A41" s="7"/>
      <c r="B41" s="7"/>
      <c r="C41" s="7"/>
      <c r="D41" s="7"/>
      <c r="E41" s="7"/>
      <c r="F41" s="7" t="s">
        <v>161</v>
      </c>
      <c r="G41" s="7"/>
      <c r="H41" s="7"/>
      <c r="I41" s="7"/>
      <c r="J41" s="7"/>
      <c r="K41" s="7"/>
      <c r="L41" s="9" t="s">
        <v>139</v>
      </c>
      <c r="M41" s="29">
        <v>90.4</v>
      </c>
      <c r="N41" s="56">
        <v>2.7</v>
      </c>
      <c r="O41" s="29">
        <v>91</v>
      </c>
      <c r="P41" s="56">
        <v>3.2</v>
      </c>
      <c r="Q41" s="29">
        <v>92.4</v>
      </c>
      <c r="R41" s="56">
        <v>2.8</v>
      </c>
      <c r="S41" s="29">
        <v>92.6</v>
      </c>
      <c r="T41" s="56">
        <v>1.4</v>
      </c>
      <c r="U41" s="29">
        <v>94</v>
      </c>
      <c r="V41" s="56">
        <v>3</v>
      </c>
      <c r="W41" s="29">
        <v>92.4</v>
      </c>
      <c r="X41" s="56">
        <v>5.9</v>
      </c>
      <c r="Y41" s="29">
        <v>87.9</v>
      </c>
      <c r="Z41" s="56">
        <v>7.4</v>
      </c>
      <c r="AA41" s="29">
        <v>94.7</v>
      </c>
      <c r="AB41" s="56">
        <v>5.5</v>
      </c>
      <c r="AC41" s="29">
        <v>91.6</v>
      </c>
      <c r="AD41" s="56">
        <v>0.2</v>
      </c>
    </row>
    <row r="42" spans="1:30" ht="16.5" customHeight="1">
      <c r="A42" s="7"/>
      <c r="B42" s="7"/>
      <c r="C42" s="7"/>
      <c r="D42" s="7"/>
      <c r="E42" s="7"/>
      <c r="F42" s="7"/>
      <c r="G42" s="7" t="s">
        <v>642</v>
      </c>
      <c r="H42" s="7"/>
      <c r="I42" s="7"/>
      <c r="J42" s="7"/>
      <c r="K42" s="7"/>
      <c r="L42" s="9" t="s">
        <v>139</v>
      </c>
      <c r="M42" s="28">
        <v>1.5</v>
      </c>
      <c r="N42" s="7"/>
      <c r="O42" s="28">
        <v>1.8</v>
      </c>
      <c r="P42" s="7"/>
      <c r="Q42" s="28">
        <v>1.5</v>
      </c>
      <c r="R42" s="7"/>
      <c r="S42" s="28">
        <v>0.8</v>
      </c>
      <c r="T42" s="7"/>
      <c r="U42" s="28">
        <v>1.7</v>
      </c>
      <c r="V42" s="7"/>
      <c r="W42" s="28">
        <v>3.2</v>
      </c>
      <c r="X42" s="7"/>
      <c r="Y42" s="28">
        <v>4.3</v>
      </c>
      <c r="Z42" s="7"/>
      <c r="AA42" s="28">
        <v>3</v>
      </c>
      <c r="AB42" s="7"/>
      <c r="AC42" s="28">
        <v>0.1</v>
      </c>
      <c r="AD42" s="7"/>
    </row>
    <row r="43" spans="1:30" ht="16.5" customHeight="1">
      <c r="A43" s="7"/>
      <c r="B43" s="7"/>
      <c r="C43" s="7"/>
      <c r="D43" s="7"/>
      <c r="E43" s="7" t="s">
        <v>645</v>
      </c>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c r="A44" s="7"/>
      <c r="B44" s="7"/>
      <c r="C44" s="7"/>
      <c r="D44" s="7"/>
      <c r="E44" s="7"/>
      <c r="F44" s="7" t="s">
        <v>157</v>
      </c>
      <c r="G44" s="7"/>
      <c r="H44" s="7"/>
      <c r="I44" s="7"/>
      <c r="J44" s="7"/>
      <c r="K44" s="7"/>
      <c r="L44" s="9" t="s">
        <v>139</v>
      </c>
      <c r="M44" s="29">
        <v>86</v>
      </c>
      <c r="N44" s="56">
        <v>2.2000000000000002</v>
      </c>
      <c r="O44" s="29">
        <v>85.5</v>
      </c>
      <c r="P44" s="56">
        <v>3</v>
      </c>
      <c r="Q44" s="29">
        <v>87.2</v>
      </c>
      <c r="R44" s="56">
        <v>3.6</v>
      </c>
      <c r="S44" s="29">
        <v>87.2</v>
      </c>
      <c r="T44" s="56">
        <v>3.3</v>
      </c>
      <c r="U44" s="29">
        <v>88</v>
      </c>
      <c r="V44" s="56">
        <v>4.5999999999999996</v>
      </c>
      <c r="W44" s="26" t="s">
        <v>143</v>
      </c>
      <c r="X44" s="7"/>
      <c r="Y44" s="29">
        <v>78.5</v>
      </c>
      <c r="Z44" s="56">
        <v>8.4</v>
      </c>
      <c r="AA44" s="26" t="s">
        <v>143</v>
      </c>
      <c r="AB44" s="7"/>
      <c r="AC44" s="29">
        <v>86.3</v>
      </c>
      <c r="AD44" s="56">
        <v>2.4</v>
      </c>
    </row>
    <row r="45" spans="1:30" ht="16.5" customHeight="1">
      <c r="A45" s="7"/>
      <c r="B45" s="7"/>
      <c r="C45" s="7"/>
      <c r="D45" s="7"/>
      <c r="E45" s="7"/>
      <c r="F45" s="7"/>
      <c r="G45" s="7" t="s">
        <v>642</v>
      </c>
      <c r="H45" s="7"/>
      <c r="I45" s="7"/>
      <c r="J45" s="7"/>
      <c r="K45" s="7"/>
      <c r="L45" s="9" t="s">
        <v>139</v>
      </c>
      <c r="M45" s="28">
        <v>1.3</v>
      </c>
      <c r="N45" s="7"/>
      <c r="O45" s="28">
        <v>1.8</v>
      </c>
      <c r="P45" s="7"/>
      <c r="Q45" s="28">
        <v>2.1</v>
      </c>
      <c r="R45" s="7"/>
      <c r="S45" s="28">
        <v>2</v>
      </c>
      <c r="T45" s="7"/>
      <c r="U45" s="28">
        <v>2.7</v>
      </c>
      <c r="V45" s="7"/>
      <c r="W45" s="26" t="s">
        <v>143</v>
      </c>
      <c r="X45" s="7"/>
      <c r="Y45" s="28">
        <v>5.5</v>
      </c>
      <c r="Z45" s="7"/>
      <c r="AA45" s="26" t="s">
        <v>143</v>
      </c>
      <c r="AB45" s="7"/>
      <c r="AC45" s="28">
        <v>1.4</v>
      </c>
      <c r="AD45" s="7"/>
    </row>
    <row r="46" spans="1:30" ht="29.45" customHeight="1">
      <c r="A46" s="7"/>
      <c r="B46" s="7"/>
      <c r="C46" s="7"/>
      <c r="D46" s="7"/>
      <c r="E46" s="7"/>
      <c r="F46" s="69" t="s">
        <v>643</v>
      </c>
      <c r="G46" s="69"/>
      <c r="H46" s="69"/>
      <c r="I46" s="69"/>
      <c r="J46" s="69"/>
      <c r="K46" s="69"/>
      <c r="L46" s="9" t="s">
        <v>139</v>
      </c>
      <c r="M46" s="29">
        <v>84.7</v>
      </c>
      <c r="N46" s="56">
        <v>5.0999999999999996</v>
      </c>
      <c r="O46" s="29">
        <v>90.3</v>
      </c>
      <c r="P46" s="56">
        <v>6.4</v>
      </c>
      <c r="Q46" s="29">
        <v>92.3</v>
      </c>
      <c r="R46" s="56">
        <v>1.6</v>
      </c>
      <c r="S46" s="29">
        <v>89.6</v>
      </c>
      <c r="T46" s="56">
        <v>1.3</v>
      </c>
      <c r="U46" s="29">
        <v>92.8</v>
      </c>
      <c r="V46" s="56">
        <v>5.6</v>
      </c>
      <c r="W46" s="29">
        <v>86.6</v>
      </c>
      <c r="X46" s="56">
        <v>7.7</v>
      </c>
      <c r="Y46" s="26" t="s">
        <v>163</v>
      </c>
      <c r="Z46" s="7"/>
      <c r="AA46" s="29">
        <v>88.4</v>
      </c>
      <c r="AB46" s="56">
        <v>4.9000000000000004</v>
      </c>
      <c r="AC46" s="29">
        <v>88.8</v>
      </c>
      <c r="AD46" s="56">
        <v>2.6</v>
      </c>
    </row>
    <row r="47" spans="1:30" ht="16.5" customHeight="1">
      <c r="A47" s="7"/>
      <c r="B47" s="7"/>
      <c r="C47" s="7"/>
      <c r="D47" s="7"/>
      <c r="E47" s="7"/>
      <c r="F47" s="7"/>
      <c r="G47" s="7" t="s">
        <v>642</v>
      </c>
      <c r="H47" s="7"/>
      <c r="I47" s="7"/>
      <c r="J47" s="7"/>
      <c r="K47" s="7"/>
      <c r="L47" s="9" t="s">
        <v>139</v>
      </c>
      <c r="M47" s="28">
        <v>3.1</v>
      </c>
      <c r="N47" s="7"/>
      <c r="O47" s="28">
        <v>3.6</v>
      </c>
      <c r="P47" s="7"/>
      <c r="Q47" s="28">
        <v>0.9</v>
      </c>
      <c r="R47" s="7"/>
      <c r="S47" s="28">
        <v>0.8</v>
      </c>
      <c r="T47" s="7"/>
      <c r="U47" s="28">
        <v>3.1</v>
      </c>
      <c r="V47" s="7"/>
      <c r="W47" s="28">
        <v>4.5</v>
      </c>
      <c r="X47" s="7"/>
      <c r="Y47" s="26" t="s">
        <v>163</v>
      </c>
      <c r="Z47" s="7"/>
      <c r="AA47" s="28">
        <v>2.8</v>
      </c>
      <c r="AB47" s="7"/>
      <c r="AC47" s="28">
        <v>1.5</v>
      </c>
      <c r="AD47" s="7"/>
    </row>
    <row r="48" spans="1:30" ht="16.5" customHeight="1">
      <c r="A48" s="7"/>
      <c r="B48" s="7"/>
      <c r="C48" s="7"/>
      <c r="D48" s="7"/>
      <c r="E48" s="7"/>
      <c r="F48" s="7" t="s">
        <v>161</v>
      </c>
      <c r="G48" s="7"/>
      <c r="H48" s="7"/>
      <c r="I48" s="7"/>
      <c r="J48" s="7"/>
      <c r="K48" s="7"/>
      <c r="L48" s="9" t="s">
        <v>139</v>
      </c>
      <c r="M48" s="29">
        <v>85.5</v>
      </c>
      <c r="N48" s="56">
        <v>1.7</v>
      </c>
      <c r="O48" s="29">
        <v>86.1</v>
      </c>
      <c r="P48" s="56">
        <v>2.2000000000000002</v>
      </c>
      <c r="Q48" s="29">
        <v>88.5</v>
      </c>
      <c r="R48" s="56">
        <v>1.2</v>
      </c>
      <c r="S48" s="29">
        <v>89</v>
      </c>
      <c r="T48" s="56">
        <v>2.1</v>
      </c>
      <c r="U48" s="29">
        <v>89.9</v>
      </c>
      <c r="V48" s="56">
        <v>4</v>
      </c>
      <c r="W48" s="29">
        <v>86.6</v>
      </c>
      <c r="X48" s="56">
        <v>7.7</v>
      </c>
      <c r="Y48" s="29">
        <v>78.5</v>
      </c>
      <c r="Z48" s="56">
        <v>8.4</v>
      </c>
      <c r="AA48" s="29">
        <v>88.4</v>
      </c>
      <c r="AB48" s="56">
        <v>4.9000000000000004</v>
      </c>
      <c r="AC48" s="29">
        <v>87.1</v>
      </c>
      <c r="AD48" s="56">
        <v>1.7</v>
      </c>
    </row>
    <row r="49" spans="1:30" ht="16.5" customHeight="1">
      <c r="A49" s="7"/>
      <c r="B49" s="7"/>
      <c r="C49" s="7"/>
      <c r="D49" s="7"/>
      <c r="E49" s="7"/>
      <c r="F49" s="7"/>
      <c r="G49" s="7" t="s">
        <v>642</v>
      </c>
      <c r="H49" s="7"/>
      <c r="I49" s="7"/>
      <c r="J49" s="7"/>
      <c r="K49" s="7"/>
      <c r="L49" s="9" t="s">
        <v>139</v>
      </c>
      <c r="M49" s="28">
        <v>1</v>
      </c>
      <c r="N49" s="7"/>
      <c r="O49" s="28">
        <v>1.3</v>
      </c>
      <c r="P49" s="7"/>
      <c r="Q49" s="28">
        <v>0.7</v>
      </c>
      <c r="R49" s="7"/>
      <c r="S49" s="28">
        <v>1.2</v>
      </c>
      <c r="T49" s="7"/>
      <c r="U49" s="28">
        <v>2.2999999999999998</v>
      </c>
      <c r="V49" s="7"/>
      <c r="W49" s="28">
        <v>4.5</v>
      </c>
      <c r="X49" s="7"/>
      <c r="Y49" s="28">
        <v>5.5</v>
      </c>
      <c r="Z49" s="7"/>
      <c r="AA49" s="28">
        <v>2.8</v>
      </c>
      <c r="AB49" s="7"/>
      <c r="AC49" s="28">
        <v>1</v>
      </c>
      <c r="AD49" s="7"/>
    </row>
    <row r="50" spans="1:30" ht="16.5" customHeight="1">
      <c r="A50" s="7"/>
      <c r="B50" s="7"/>
      <c r="C50" s="7"/>
      <c r="D50" s="7" t="s">
        <v>83</v>
      </c>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c r="A51" s="7"/>
      <c r="B51" s="7"/>
      <c r="C51" s="7"/>
      <c r="D51" s="7"/>
      <c r="E51" s="7" t="s">
        <v>641</v>
      </c>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c r="A52" s="7"/>
      <c r="B52" s="7"/>
      <c r="C52" s="7"/>
      <c r="D52" s="7"/>
      <c r="E52" s="7"/>
      <c r="F52" s="7" t="s">
        <v>157</v>
      </c>
      <c r="G52" s="7"/>
      <c r="H52" s="7"/>
      <c r="I52" s="7"/>
      <c r="J52" s="7"/>
      <c r="K52" s="7"/>
      <c r="L52" s="9" t="s">
        <v>139</v>
      </c>
      <c r="M52" s="29">
        <v>91.8</v>
      </c>
      <c r="N52" s="56">
        <v>3.8</v>
      </c>
      <c r="O52" s="29">
        <v>92.6</v>
      </c>
      <c r="P52" s="56">
        <v>1.3</v>
      </c>
      <c r="Q52" s="29">
        <v>93.8</v>
      </c>
      <c r="R52" s="56">
        <v>4.7</v>
      </c>
      <c r="S52" s="29">
        <v>91.4</v>
      </c>
      <c r="T52" s="56">
        <v>2.1</v>
      </c>
      <c r="U52" s="29">
        <v>90.6</v>
      </c>
      <c r="V52" s="56">
        <v>2.5</v>
      </c>
      <c r="W52" s="26" t="s">
        <v>143</v>
      </c>
      <c r="X52" s="7"/>
      <c r="Y52" s="29">
        <v>93.7</v>
      </c>
      <c r="Z52" s="56">
        <v>5.6</v>
      </c>
      <c r="AA52" s="26" t="s">
        <v>143</v>
      </c>
      <c r="AB52" s="7"/>
      <c r="AC52" s="29">
        <v>92</v>
      </c>
      <c r="AD52" s="56">
        <v>1.9</v>
      </c>
    </row>
    <row r="53" spans="1:30" ht="16.5" customHeight="1">
      <c r="A53" s="7"/>
      <c r="B53" s="7"/>
      <c r="C53" s="7"/>
      <c r="D53" s="7"/>
      <c r="E53" s="7"/>
      <c r="F53" s="7"/>
      <c r="G53" s="7" t="s">
        <v>642</v>
      </c>
      <c r="H53" s="7"/>
      <c r="I53" s="7"/>
      <c r="J53" s="7"/>
      <c r="K53" s="7"/>
      <c r="L53" s="9" t="s">
        <v>139</v>
      </c>
      <c r="M53" s="28">
        <v>2.1</v>
      </c>
      <c r="N53" s="7"/>
      <c r="O53" s="28">
        <v>0.7</v>
      </c>
      <c r="P53" s="7"/>
      <c r="Q53" s="28">
        <v>2.5</v>
      </c>
      <c r="R53" s="7"/>
      <c r="S53" s="28">
        <v>1.1000000000000001</v>
      </c>
      <c r="T53" s="7"/>
      <c r="U53" s="28">
        <v>1.4</v>
      </c>
      <c r="V53" s="7"/>
      <c r="W53" s="26" t="s">
        <v>143</v>
      </c>
      <c r="X53" s="7"/>
      <c r="Y53" s="28">
        <v>3.1</v>
      </c>
      <c r="Z53" s="7"/>
      <c r="AA53" s="26" t="s">
        <v>143</v>
      </c>
      <c r="AB53" s="7"/>
      <c r="AC53" s="28">
        <v>1.1000000000000001</v>
      </c>
      <c r="AD53" s="7"/>
    </row>
    <row r="54" spans="1:30" ht="29.45" customHeight="1">
      <c r="A54" s="7"/>
      <c r="B54" s="7"/>
      <c r="C54" s="7"/>
      <c r="D54" s="7"/>
      <c r="E54" s="7"/>
      <c r="F54" s="69" t="s">
        <v>643</v>
      </c>
      <c r="G54" s="69"/>
      <c r="H54" s="69"/>
      <c r="I54" s="69"/>
      <c r="J54" s="69"/>
      <c r="K54" s="69"/>
      <c r="L54" s="9" t="s">
        <v>139</v>
      </c>
      <c r="M54" s="29">
        <v>90.1</v>
      </c>
      <c r="N54" s="56">
        <v>6.2</v>
      </c>
      <c r="O54" s="29">
        <v>89.9</v>
      </c>
      <c r="P54" s="56">
        <v>4.8</v>
      </c>
      <c r="Q54" s="29">
        <v>94.6</v>
      </c>
      <c r="R54" s="56">
        <v>3</v>
      </c>
      <c r="S54" s="54">
        <v>98.3</v>
      </c>
      <c r="T54" s="55">
        <v>33.799999999999997</v>
      </c>
      <c r="U54" s="29">
        <v>89.5</v>
      </c>
      <c r="V54" s="56">
        <v>4.3</v>
      </c>
      <c r="W54" s="29">
        <v>90</v>
      </c>
      <c r="X54" s="56">
        <v>2.4</v>
      </c>
      <c r="Y54" s="26" t="s">
        <v>163</v>
      </c>
      <c r="Z54" s="7"/>
      <c r="AA54" s="29">
        <v>91.9</v>
      </c>
      <c r="AB54" s="56">
        <v>6.8</v>
      </c>
      <c r="AC54" s="29">
        <v>92.3</v>
      </c>
      <c r="AD54" s="56">
        <v>2.4</v>
      </c>
    </row>
    <row r="55" spans="1:30" ht="16.5" customHeight="1">
      <c r="A55" s="7"/>
      <c r="B55" s="7"/>
      <c r="C55" s="7"/>
      <c r="D55" s="7"/>
      <c r="E55" s="7"/>
      <c r="F55" s="7"/>
      <c r="G55" s="7" t="s">
        <v>642</v>
      </c>
      <c r="H55" s="7"/>
      <c r="I55" s="7"/>
      <c r="J55" s="7"/>
      <c r="K55" s="7"/>
      <c r="L55" s="9" t="s">
        <v>139</v>
      </c>
      <c r="M55" s="28">
        <v>3.5</v>
      </c>
      <c r="N55" s="7"/>
      <c r="O55" s="28">
        <v>2.7</v>
      </c>
      <c r="P55" s="7"/>
      <c r="Q55" s="28">
        <v>2</v>
      </c>
      <c r="R55" s="7"/>
      <c r="S55" s="29">
        <v>17.600000000000001</v>
      </c>
      <c r="T55" s="7"/>
      <c r="U55" s="28">
        <v>2.4</v>
      </c>
      <c r="V55" s="7"/>
      <c r="W55" s="28">
        <v>1.3</v>
      </c>
      <c r="X55" s="7"/>
      <c r="Y55" s="26" t="s">
        <v>163</v>
      </c>
      <c r="Z55" s="7"/>
      <c r="AA55" s="28">
        <v>3.8</v>
      </c>
      <c r="AB55" s="7"/>
      <c r="AC55" s="28">
        <v>1.3</v>
      </c>
      <c r="AD55" s="7"/>
    </row>
    <row r="56" spans="1:30" ht="16.5" customHeight="1">
      <c r="A56" s="7"/>
      <c r="B56" s="7"/>
      <c r="C56" s="7"/>
      <c r="D56" s="7"/>
      <c r="E56" s="7"/>
      <c r="F56" s="7" t="s">
        <v>161</v>
      </c>
      <c r="G56" s="7"/>
      <c r="H56" s="7"/>
      <c r="I56" s="7"/>
      <c r="J56" s="7"/>
      <c r="K56" s="7"/>
      <c r="L56" s="9" t="s">
        <v>139</v>
      </c>
      <c r="M56" s="29">
        <v>92.4</v>
      </c>
      <c r="N56" s="56">
        <v>3.2</v>
      </c>
      <c r="O56" s="29">
        <v>91.5</v>
      </c>
      <c r="P56" s="56">
        <v>2.2999999999999998</v>
      </c>
      <c r="Q56" s="29">
        <v>94.1</v>
      </c>
      <c r="R56" s="56">
        <v>3.2</v>
      </c>
      <c r="S56" s="29">
        <v>91.6</v>
      </c>
      <c r="T56" s="56">
        <v>3.1</v>
      </c>
      <c r="U56" s="29">
        <v>91.7</v>
      </c>
      <c r="V56" s="56">
        <v>1.4</v>
      </c>
      <c r="W56" s="29">
        <v>90</v>
      </c>
      <c r="X56" s="56">
        <v>2.4</v>
      </c>
      <c r="Y56" s="29">
        <v>88.3</v>
      </c>
      <c r="Z56" s="56">
        <v>5</v>
      </c>
      <c r="AA56" s="29">
        <v>91.9</v>
      </c>
      <c r="AB56" s="56">
        <v>6.8</v>
      </c>
      <c r="AC56" s="29">
        <v>92.1</v>
      </c>
      <c r="AD56" s="56">
        <v>1.6</v>
      </c>
    </row>
    <row r="57" spans="1:30" ht="16.5" customHeight="1">
      <c r="A57" s="7"/>
      <c r="B57" s="7"/>
      <c r="C57" s="7"/>
      <c r="D57" s="7"/>
      <c r="E57" s="7"/>
      <c r="F57" s="7"/>
      <c r="G57" s="7" t="s">
        <v>642</v>
      </c>
      <c r="H57" s="7"/>
      <c r="I57" s="7"/>
      <c r="J57" s="7"/>
      <c r="K57" s="7"/>
      <c r="L57" s="9" t="s">
        <v>139</v>
      </c>
      <c r="M57" s="28">
        <v>1.8</v>
      </c>
      <c r="N57" s="7"/>
      <c r="O57" s="28">
        <v>1.3</v>
      </c>
      <c r="P57" s="7"/>
      <c r="Q57" s="28">
        <v>1.7</v>
      </c>
      <c r="R57" s="7"/>
      <c r="S57" s="28">
        <v>1.8</v>
      </c>
      <c r="T57" s="7"/>
      <c r="U57" s="28">
        <v>0.8</v>
      </c>
      <c r="V57" s="7"/>
      <c r="W57" s="28">
        <v>1.3</v>
      </c>
      <c r="X57" s="7"/>
      <c r="Y57" s="28">
        <v>3</v>
      </c>
      <c r="Z57" s="7"/>
      <c r="AA57" s="28">
        <v>3.8</v>
      </c>
      <c r="AB57" s="7"/>
      <c r="AC57" s="28">
        <v>0.9</v>
      </c>
      <c r="AD57" s="7"/>
    </row>
    <row r="58" spans="1:30" ht="16.5" customHeight="1">
      <c r="A58" s="7"/>
      <c r="B58" s="7"/>
      <c r="C58" s="7"/>
      <c r="D58" s="7"/>
      <c r="E58" s="7" t="s">
        <v>644</v>
      </c>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c r="A59" s="7"/>
      <c r="B59" s="7"/>
      <c r="C59" s="7"/>
      <c r="D59" s="7"/>
      <c r="E59" s="7"/>
      <c r="F59" s="7" t="s">
        <v>157</v>
      </c>
      <c r="G59" s="7"/>
      <c r="H59" s="7"/>
      <c r="I59" s="7"/>
      <c r="J59" s="7"/>
      <c r="K59" s="7"/>
      <c r="L59" s="9" t="s">
        <v>139</v>
      </c>
      <c r="M59" s="29">
        <v>93.6</v>
      </c>
      <c r="N59" s="56">
        <v>2</v>
      </c>
      <c r="O59" s="29">
        <v>92</v>
      </c>
      <c r="P59" s="56">
        <v>1.2</v>
      </c>
      <c r="Q59" s="29">
        <v>95.7</v>
      </c>
      <c r="R59" s="56">
        <v>4</v>
      </c>
      <c r="S59" s="29">
        <v>92.1</v>
      </c>
      <c r="T59" s="56">
        <v>4</v>
      </c>
      <c r="U59" s="29">
        <v>92.9</v>
      </c>
      <c r="V59" s="56">
        <v>3.1</v>
      </c>
      <c r="W59" s="26" t="s">
        <v>143</v>
      </c>
      <c r="X59" s="7"/>
      <c r="Y59" s="29">
        <v>92.8</v>
      </c>
      <c r="Z59" s="56">
        <v>4.8</v>
      </c>
      <c r="AA59" s="26" t="s">
        <v>143</v>
      </c>
      <c r="AB59" s="7"/>
      <c r="AC59" s="29">
        <v>93.3</v>
      </c>
      <c r="AD59" s="56">
        <v>2</v>
      </c>
    </row>
    <row r="60" spans="1:30" ht="16.5" customHeight="1">
      <c r="A60" s="7"/>
      <c r="B60" s="7"/>
      <c r="C60" s="7"/>
      <c r="D60" s="7"/>
      <c r="E60" s="7"/>
      <c r="F60" s="7"/>
      <c r="G60" s="7" t="s">
        <v>642</v>
      </c>
      <c r="H60" s="7"/>
      <c r="I60" s="7"/>
      <c r="J60" s="7"/>
      <c r="K60" s="7"/>
      <c r="L60" s="9" t="s">
        <v>139</v>
      </c>
      <c r="M60" s="28">
        <v>1</v>
      </c>
      <c r="N60" s="7"/>
      <c r="O60" s="28">
        <v>0.6</v>
      </c>
      <c r="P60" s="7"/>
      <c r="Q60" s="28">
        <v>2</v>
      </c>
      <c r="R60" s="7"/>
      <c r="S60" s="28">
        <v>2</v>
      </c>
      <c r="T60" s="7"/>
      <c r="U60" s="28">
        <v>1.7</v>
      </c>
      <c r="V60" s="7"/>
      <c r="W60" s="26" t="s">
        <v>143</v>
      </c>
      <c r="X60" s="7"/>
      <c r="Y60" s="28">
        <v>2.6</v>
      </c>
      <c r="Z60" s="7"/>
      <c r="AA60" s="26" t="s">
        <v>143</v>
      </c>
      <c r="AB60" s="7"/>
      <c r="AC60" s="28">
        <v>1</v>
      </c>
      <c r="AD60" s="7"/>
    </row>
    <row r="61" spans="1:30" ht="29.45" customHeight="1">
      <c r="A61" s="7"/>
      <c r="B61" s="7"/>
      <c r="C61" s="7"/>
      <c r="D61" s="7"/>
      <c r="E61" s="7"/>
      <c r="F61" s="69" t="s">
        <v>643</v>
      </c>
      <c r="G61" s="69"/>
      <c r="H61" s="69"/>
      <c r="I61" s="69"/>
      <c r="J61" s="69"/>
      <c r="K61" s="69"/>
      <c r="L61" s="9" t="s">
        <v>139</v>
      </c>
      <c r="M61" s="29">
        <v>92.5</v>
      </c>
      <c r="N61" s="56">
        <v>4.7</v>
      </c>
      <c r="O61" s="29">
        <v>93.4</v>
      </c>
      <c r="P61" s="56">
        <v>2.7</v>
      </c>
      <c r="Q61" s="29">
        <v>95.1</v>
      </c>
      <c r="R61" s="56">
        <v>2.1</v>
      </c>
      <c r="S61" s="29">
        <v>93.9</v>
      </c>
      <c r="T61" s="56">
        <v>7.7</v>
      </c>
      <c r="U61" s="29">
        <v>91</v>
      </c>
      <c r="V61" s="56">
        <v>2.2000000000000002</v>
      </c>
      <c r="W61" s="29">
        <v>91.9</v>
      </c>
      <c r="X61" s="56">
        <v>2.5</v>
      </c>
      <c r="Y61" s="26" t="s">
        <v>163</v>
      </c>
      <c r="Z61" s="7"/>
      <c r="AA61" s="29">
        <v>93.2</v>
      </c>
      <c r="AB61" s="56">
        <v>6.9</v>
      </c>
      <c r="AC61" s="29">
        <v>93.1</v>
      </c>
      <c r="AD61" s="56">
        <v>2</v>
      </c>
    </row>
    <row r="62" spans="1:30" ht="16.5" customHeight="1">
      <c r="A62" s="7"/>
      <c r="B62" s="7"/>
      <c r="C62" s="7"/>
      <c r="D62" s="7"/>
      <c r="E62" s="7"/>
      <c r="F62" s="7"/>
      <c r="G62" s="7" t="s">
        <v>642</v>
      </c>
      <c r="H62" s="7"/>
      <c r="I62" s="7"/>
      <c r="J62" s="7"/>
      <c r="K62" s="7"/>
      <c r="L62" s="9" t="s">
        <v>139</v>
      </c>
      <c r="M62" s="28">
        <v>2.6</v>
      </c>
      <c r="N62" s="7"/>
      <c r="O62" s="28">
        <v>1.5</v>
      </c>
      <c r="P62" s="7"/>
      <c r="Q62" s="28">
        <v>1.1000000000000001</v>
      </c>
      <c r="R62" s="7"/>
      <c r="S62" s="28">
        <v>4.2</v>
      </c>
      <c r="T62" s="7"/>
      <c r="U62" s="28">
        <v>1.2</v>
      </c>
      <c r="V62" s="7"/>
      <c r="W62" s="28">
        <v>1.4</v>
      </c>
      <c r="X62" s="7"/>
      <c r="Y62" s="26" t="s">
        <v>163</v>
      </c>
      <c r="Z62" s="7"/>
      <c r="AA62" s="28">
        <v>3.8</v>
      </c>
      <c r="AB62" s="7"/>
      <c r="AC62" s="28">
        <v>1</v>
      </c>
      <c r="AD62" s="7"/>
    </row>
    <row r="63" spans="1:30" ht="16.5" customHeight="1">
      <c r="A63" s="7"/>
      <c r="B63" s="7"/>
      <c r="C63" s="7"/>
      <c r="D63" s="7"/>
      <c r="E63" s="7"/>
      <c r="F63" s="7" t="s">
        <v>161</v>
      </c>
      <c r="G63" s="7"/>
      <c r="H63" s="7"/>
      <c r="I63" s="7"/>
      <c r="J63" s="7"/>
      <c r="K63" s="7"/>
      <c r="L63" s="9" t="s">
        <v>139</v>
      </c>
      <c r="M63" s="29">
        <v>93.1</v>
      </c>
      <c r="N63" s="56">
        <v>2.5</v>
      </c>
      <c r="O63" s="29">
        <v>92.6</v>
      </c>
      <c r="P63" s="56">
        <v>1.2</v>
      </c>
      <c r="Q63" s="29">
        <v>95.6</v>
      </c>
      <c r="R63" s="56">
        <v>2.1</v>
      </c>
      <c r="S63" s="29">
        <v>91.9</v>
      </c>
      <c r="T63" s="56">
        <v>2.2999999999999998</v>
      </c>
      <c r="U63" s="29">
        <v>92</v>
      </c>
      <c r="V63" s="56">
        <v>2</v>
      </c>
      <c r="W63" s="29">
        <v>91.9</v>
      </c>
      <c r="X63" s="56">
        <v>2.5</v>
      </c>
      <c r="Y63" s="29">
        <v>88.7</v>
      </c>
      <c r="Z63" s="56">
        <v>6.4</v>
      </c>
      <c r="AA63" s="29">
        <v>93.2</v>
      </c>
      <c r="AB63" s="56">
        <v>6.9</v>
      </c>
      <c r="AC63" s="29">
        <v>93.2</v>
      </c>
      <c r="AD63" s="56">
        <v>1.5</v>
      </c>
    </row>
    <row r="64" spans="1:30" ht="16.5" customHeight="1">
      <c r="A64" s="7"/>
      <c r="B64" s="7"/>
      <c r="C64" s="7"/>
      <c r="D64" s="7"/>
      <c r="E64" s="7"/>
      <c r="F64" s="7"/>
      <c r="G64" s="7" t="s">
        <v>642</v>
      </c>
      <c r="H64" s="7"/>
      <c r="I64" s="7"/>
      <c r="J64" s="7"/>
      <c r="K64" s="7"/>
      <c r="L64" s="9" t="s">
        <v>139</v>
      </c>
      <c r="M64" s="28">
        <v>1.4</v>
      </c>
      <c r="N64" s="7"/>
      <c r="O64" s="28">
        <v>0.6</v>
      </c>
      <c r="P64" s="7"/>
      <c r="Q64" s="28">
        <v>1.1000000000000001</v>
      </c>
      <c r="R64" s="7"/>
      <c r="S64" s="28">
        <v>1.3</v>
      </c>
      <c r="T64" s="7"/>
      <c r="U64" s="28">
        <v>1</v>
      </c>
      <c r="V64" s="7"/>
      <c r="W64" s="28">
        <v>1.4</v>
      </c>
      <c r="X64" s="7"/>
      <c r="Y64" s="28">
        <v>3.7</v>
      </c>
      <c r="Z64" s="7"/>
      <c r="AA64" s="28">
        <v>3.8</v>
      </c>
      <c r="AB64" s="7"/>
      <c r="AC64" s="28">
        <v>0.8</v>
      </c>
      <c r="AD64" s="7"/>
    </row>
    <row r="65" spans="1:30" ht="16.5" customHeight="1">
      <c r="A65" s="7"/>
      <c r="B65" s="7"/>
      <c r="C65" s="7"/>
      <c r="D65" s="7"/>
      <c r="E65" s="7" t="s">
        <v>645</v>
      </c>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c r="A66" s="7"/>
      <c r="B66" s="7"/>
      <c r="C66" s="7"/>
      <c r="D66" s="7"/>
      <c r="E66" s="7"/>
      <c r="F66" s="7" t="s">
        <v>157</v>
      </c>
      <c r="G66" s="7"/>
      <c r="H66" s="7"/>
      <c r="I66" s="7"/>
      <c r="J66" s="7"/>
      <c r="K66" s="7"/>
      <c r="L66" s="9" t="s">
        <v>139</v>
      </c>
      <c r="M66" s="29">
        <v>90.3</v>
      </c>
      <c r="N66" s="56">
        <v>2</v>
      </c>
      <c r="O66" s="29">
        <v>86.6</v>
      </c>
      <c r="P66" s="56">
        <v>0.8</v>
      </c>
      <c r="Q66" s="29">
        <v>91.2</v>
      </c>
      <c r="R66" s="56">
        <v>4.5</v>
      </c>
      <c r="S66" s="29">
        <v>89.4</v>
      </c>
      <c r="T66" s="56">
        <v>2.2000000000000002</v>
      </c>
      <c r="U66" s="29">
        <v>88.5</v>
      </c>
      <c r="V66" s="56">
        <v>3.7</v>
      </c>
      <c r="W66" s="26" t="s">
        <v>143</v>
      </c>
      <c r="X66" s="7"/>
      <c r="Y66" s="29">
        <v>90.8</v>
      </c>
      <c r="Z66" s="56">
        <v>3.4</v>
      </c>
      <c r="AA66" s="26" t="s">
        <v>143</v>
      </c>
      <c r="AB66" s="7"/>
      <c r="AC66" s="29">
        <v>89.2</v>
      </c>
      <c r="AD66" s="56">
        <v>1.2</v>
      </c>
    </row>
    <row r="67" spans="1:30" ht="16.5" customHeight="1">
      <c r="A67" s="7"/>
      <c r="B67" s="7"/>
      <c r="C67" s="7"/>
      <c r="D67" s="7"/>
      <c r="E67" s="7"/>
      <c r="F67" s="7"/>
      <c r="G67" s="7" t="s">
        <v>642</v>
      </c>
      <c r="H67" s="7"/>
      <c r="I67" s="7"/>
      <c r="J67" s="7"/>
      <c r="K67" s="7"/>
      <c r="L67" s="9" t="s">
        <v>139</v>
      </c>
      <c r="M67" s="28">
        <v>1</v>
      </c>
      <c r="N67" s="7"/>
      <c r="O67" s="28">
        <v>0.5</v>
      </c>
      <c r="P67" s="7"/>
      <c r="Q67" s="28">
        <v>2.5</v>
      </c>
      <c r="R67" s="7"/>
      <c r="S67" s="28">
        <v>1.3</v>
      </c>
      <c r="T67" s="7"/>
      <c r="U67" s="28">
        <v>2.1</v>
      </c>
      <c r="V67" s="7"/>
      <c r="W67" s="26" t="s">
        <v>143</v>
      </c>
      <c r="X67" s="7"/>
      <c r="Y67" s="28">
        <v>1.9</v>
      </c>
      <c r="Z67" s="7"/>
      <c r="AA67" s="26" t="s">
        <v>143</v>
      </c>
      <c r="AB67" s="7"/>
      <c r="AC67" s="28">
        <v>0.7</v>
      </c>
      <c r="AD67" s="7"/>
    </row>
    <row r="68" spans="1:30" ht="29.45" customHeight="1">
      <c r="A68" s="7"/>
      <c r="B68" s="7"/>
      <c r="C68" s="7"/>
      <c r="D68" s="7"/>
      <c r="E68" s="7"/>
      <c r="F68" s="69" t="s">
        <v>643</v>
      </c>
      <c r="G68" s="69"/>
      <c r="H68" s="69"/>
      <c r="I68" s="69"/>
      <c r="J68" s="69"/>
      <c r="K68" s="69"/>
      <c r="L68" s="9" t="s">
        <v>139</v>
      </c>
      <c r="M68" s="29">
        <v>88</v>
      </c>
      <c r="N68" s="56">
        <v>5.4</v>
      </c>
      <c r="O68" s="29">
        <v>85.5</v>
      </c>
      <c r="P68" s="56">
        <v>6.9</v>
      </c>
      <c r="Q68" s="29">
        <v>93.8</v>
      </c>
      <c r="R68" s="56">
        <v>4</v>
      </c>
      <c r="S68" s="29">
        <v>93.9</v>
      </c>
      <c r="T68" s="56">
        <v>2.1</v>
      </c>
      <c r="U68" s="29">
        <v>87.2</v>
      </c>
      <c r="V68" s="56">
        <v>7.3</v>
      </c>
      <c r="W68" s="29">
        <v>84.7</v>
      </c>
      <c r="X68" s="56">
        <v>3.7</v>
      </c>
      <c r="Y68" s="26" t="s">
        <v>163</v>
      </c>
      <c r="Z68" s="7"/>
      <c r="AA68" s="29">
        <v>89.6</v>
      </c>
      <c r="AB68" s="56">
        <v>7.6</v>
      </c>
      <c r="AC68" s="29">
        <v>88.9</v>
      </c>
      <c r="AD68" s="56">
        <v>2.6</v>
      </c>
    </row>
    <row r="69" spans="1:30" ht="16.5" customHeight="1">
      <c r="A69" s="7"/>
      <c r="B69" s="7"/>
      <c r="C69" s="7"/>
      <c r="D69" s="7"/>
      <c r="E69" s="7"/>
      <c r="F69" s="7"/>
      <c r="G69" s="7" t="s">
        <v>642</v>
      </c>
      <c r="H69" s="7"/>
      <c r="I69" s="7"/>
      <c r="J69" s="7"/>
      <c r="K69" s="7"/>
      <c r="L69" s="9" t="s">
        <v>139</v>
      </c>
      <c r="M69" s="28">
        <v>3.2</v>
      </c>
      <c r="N69" s="7"/>
      <c r="O69" s="28">
        <v>4.0999999999999996</v>
      </c>
      <c r="P69" s="7"/>
      <c r="Q69" s="28">
        <v>2</v>
      </c>
      <c r="R69" s="7"/>
      <c r="S69" s="28">
        <v>1.1000000000000001</v>
      </c>
      <c r="T69" s="7"/>
      <c r="U69" s="28">
        <v>4.3</v>
      </c>
      <c r="V69" s="7"/>
      <c r="W69" s="28">
        <v>2.2000000000000002</v>
      </c>
      <c r="X69" s="7"/>
      <c r="Y69" s="26" t="s">
        <v>163</v>
      </c>
      <c r="Z69" s="7"/>
      <c r="AA69" s="28">
        <v>4.3</v>
      </c>
      <c r="AB69" s="7"/>
      <c r="AC69" s="28">
        <v>1.5</v>
      </c>
      <c r="AD69" s="7"/>
    </row>
    <row r="70" spans="1:30" ht="16.5" customHeight="1">
      <c r="A70" s="7"/>
      <c r="B70" s="7"/>
      <c r="C70" s="7"/>
      <c r="D70" s="7"/>
      <c r="E70" s="7"/>
      <c r="F70" s="7" t="s">
        <v>161</v>
      </c>
      <c r="G70" s="7"/>
      <c r="H70" s="7"/>
      <c r="I70" s="7"/>
      <c r="J70" s="7"/>
      <c r="K70" s="7"/>
      <c r="L70" s="9" t="s">
        <v>139</v>
      </c>
      <c r="M70" s="29">
        <v>89.7</v>
      </c>
      <c r="N70" s="56">
        <v>3.1</v>
      </c>
      <c r="O70" s="29">
        <v>85.8</v>
      </c>
      <c r="P70" s="56">
        <v>2</v>
      </c>
      <c r="Q70" s="29">
        <v>91.8</v>
      </c>
      <c r="R70" s="56">
        <v>2.8</v>
      </c>
      <c r="S70" s="29">
        <v>90.3</v>
      </c>
      <c r="T70" s="56">
        <v>3.1</v>
      </c>
      <c r="U70" s="29">
        <v>88.5</v>
      </c>
      <c r="V70" s="56">
        <v>2.4</v>
      </c>
      <c r="W70" s="29">
        <v>84.7</v>
      </c>
      <c r="X70" s="56">
        <v>3.7</v>
      </c>
      <c r="Y70" s="29">
        <v>83.6</v>
      </c>
      <c r="Z70" s="56">
        <v>6.7</v>
      </c>
      <c r="AA70" s="29">
        <v>89.6</v>
      </c>
      <c r="AB70" s="56">
        <v>7.6</v>
      </c>
      <c r="AC70" s="29">
        <v>89</v>
      </c>
      <c r="AD70" s="56">
        <v>1.5</v>
      </c>
    </row>
    <row r="71" spans="1:30" ht="16.5" customHeight="1">
      <c r="A71" s="7"/>
      <c r="B71" s="7"/>
      <c r="C71" s="7"/>
      <c r="D71" s="7"/>
      <c r="E71" s="7"/>
      <c r="F71" s="7"/>
      <c r="G71" s="7" t="s">
        <v>642</v>
      </c>
      <c r="H71" s="7"/>
      <c r="I71" s="7"/>
      <c r="J71" s="7"/>
      <c r="K71" s="7"/>
      <c r="L71" s="9" t="s">
        <v>139</v>
      </c>
      <c r="M71" s="28">
        <v>1.8</v>
      </c>
      <c r="N71" s="7"/>
      <c r="O71" s="28">
        <v>1</v>
      </c>
      <c r="P71" s="7"/>
      <c r="Q71" s="28">
        <v>1.5</v>
      </c>
      <c r="R71" s="7"/>
      <c r="S71" s="28">
        <v>1.8</v>
      </c>
      <c r="T71" s="7"/>
      <c r="U71" s="28">
        <v>1.4</v>
      </c>
      <c r="V71" s="7"/>
      <c r="W71" s="28">
        <v>2.2000000000000002</v>
      </c>
      <c r="X71" s="7"/>
      <c r="Y71" s="28">
        <v>4.0999999999999996</v>
      </c>
      <c r="Z71" s="7"/>
      <c r="AA71" s="28">
        <v>4.3</v>
      </c>
      <c r="AB71" s="7"/>
      <c r="AC71" s="28">
        <v>0.8</v>
      </c>
      <c r="AD71" s="7"/>
    </row>
    <row r="72" spans="1:30" ht="16.5" customHeight="1">
      <c r="A72" s="7"/>
      <c r="B72" s="7"/>
      <c r="C72" s="7"/>
      <c r="D72" s="7" t="s">
        <v>84</v>
      </c>
      <c r="E72" s="7"/>
      <c r="F72" s="7"/>
      <c r="G72" s="7"/>
      <c r="H72" s="7"/>
      <c r="I72" s="7"/>
      <c r="J72" s="7"/>
      <c r="K72" s="7"/>
      <c r="L72" s="9"/>
      <c r="M72" s="10"/>
      <c r="N72" s="7"/>
      <c r="O72" s="10"/>
      <c r="P72" s="7"/>
      <c r="Q72" s="10"/>
      <c r="R72" s="7"/>
      <c r="S72" s="10"/>
      <c r="T72" s="7"/>
      <c r="U72" s="10"/>
      <c r="V72" s="7"/>
      <c r="W72" s="10"/>
      <c r="X72" s="7"/>
      <c r="Y72" s="10"/>
      <c r="Z72" s="7"/>
      <c r="AA72" s="10"/>
      <c r="AB72" s="7"/>
      <c r="AC72" s="10"/>
      <c r="AD72" s="7"/>
    </row>
    <row r="73" spans="1:30" ht="16.5" customHeight="1">
      <c r="A73" s="7"/>
      <c r="B73" s="7"/>
      <c r="C73" s="7"/>
      <c r="D73" s="7"/>
      <c r="E73" s="7" t="s">
        <v>641</v>
      </c>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16.5" customHeight="1">
      <c r="A74" s="7"/>
      <c r="B74" s="7"/>
      <c r="C74" s="7"/>
      <c r="D74" s="7"/>
      <c r="E74" s="7"/>
      <c r="F74" s="7" t="s">
        <v>157</v>
      </c>
      <c r="G74" s="7"/>
      <c r="H74" s="7"/>
      <c r="I74" s="7"/>
      <c r="J74" s="7"/>
      <c r="K74" s="7"/>
      <c r="L74" s="9" t="s">
        <v>139</v>
      </c>
      <c r="M74" s="29">
        <v>87.5</v>
      </c>
      <c r="N74" s="56">
        <v>4.5</v>
      </c>
      <c r="O74" s="29">
        <v>92.6</v>
      </c>
      <c r="P74" s="56">
        <v>1.6</v>
      </c>
      <c r="Q74" s="29">
        <v>91.7</v>
      </c>
      <c r="R74" s="56">
        <v>3.4</v>
      </c>
      <c r="S74" s="29">
        <v>88.5</v>
      </c>
      <c r="T74" s="56">
        <v>3.3</v>
      </c>
      <c r="U74" s="29">
        <v>93.9</v>
      </c>
      <c r="V74" s="56">
        <v>5.2</v>
      </c>
      <c r="W74" s="26" t="s">
        <v>143</v>
      </c>
      <c r="X74" s="7"/>
      <c r="Y74" s="29">
        <v>89.5</v>
      </c>
      <c r="Z74" s="56">
        <v>6.8</v>
      </c>
      <c r="AA74" s="26" t="s">
        <v>143</v>
      </c>
      <c r="AB74" s="7"/>
      <c r="AC74" s="29">
        <v>90.4</v>
      </c>
      <c r="AD74" s="56">
        <v>1.6</v>
      </c>
    </row>
    <row r="75" spans="1:30" ht="16.5" customHeight="1">
      <c r="A75" s="7"/>
      <c r="B75" s="7"/>
      <c r="C75" s="7"/>
      <c r="D75" s="7"/>
      <c r="E75" s="7"/>
      <c r="F75" s="7"/>
      <c r="G75" s="7" t="s">
        <v>642</v>
      </c>
      <c r="H75" s="7"/>
      <c r="I75" s="7"/>
      <c r="J75" s="7"/>
      <c r="K75" s="7"/>
      <c r="L75" s="9" t="s">
        <v>139</v>
      </c>
      <c r="M75" s="28">
        <v>2.6</v>
      </c>
      <c r="N75" s="7"/>
      <c r="O75" s="28">
        <v>0.9</v>
      </c>
      <c r="P75" s="7"/>
      <c r="Q75" s="28">
        <v>1.9</v>
      </c>
      <c r="R75" s="7"/>
      <c r="S75" s="28">
        <v>1.9</v>
      </c>
      <c r="T75" s="7"/>
      <c r="U75" s="28">
        <v>2.8</v>
      </c>
      <c r="V75" s="7"/>
      <c r="W75" s="26" t="s">
        <v>143</v>
      </c>
      <c r="X75" s="7"/>
      <c r="Y75" s="28">
        <v>3.9</v>
      </c>
      <c r="Z75" s="7"/>
      <c r="AA75" s="26" t="s">
        <v>143</v>
      </c>
      <c r="AB75" s="7"/>
      <c r="AC75" s="28">
        <v>0.9</v>
      </c>
      <c r="AD75" s="7"/>
    </row>
    <row r="76" spans="1:30" ht="29.45" customHeight="1">
      <c r="A76" s="7"/>
      <c r="B76" s="7"/>
      <c r="C76" s="7"/>
      <c r="D76" s="7"/>
      <c r="E76" s="7"/>
      <c r="F76" s="69" t="s">
        <v>643</v>
      </c>
      <c r="G76" s="69"/>
      <c r="H76" s="69"/>
      <c r="I76" s="69"/>
      <c r="J76" s="69"/>
      <c r="K76" s="69"/>
      <c r="L76" s="9" t="s">
        <v>139</v>
      </c>
      <c r="M76" s="29">
        <v>88.8</v>
      </c>
      <c r="N76" s="56">
        <v>5.9</v>
      </c>
      <c r="O76" s="29">
        <v>87.6</v>
      </c>
      <c r="P76" s="56">
        <v>2.9</v>
      </c>
      <c r="Q76" s="29">
        <v>92.9</v>
      </c>
      <c r="R76" s="56">
        <v>4.2</v>
      </c>
      <c r="S76" s="54">
        <v>98.6</v>
      </c>
      <c r="T76" s="55">
        <v>31.1</v>
      </c>
      <c r="U76" s="29">
        <v>87</v>
      </c>
      <c r="V76" s="56">
        <v>8.6999999999999993</v>
      </c>
      <c r="W76" s="29">
        <v>92</v>
      </c>
      <c r="X76" s="56">
        <v>3.6</v>
      </c>
      <c r="Y76" s="26" t="s">
        <v>163</v>
      </c>
      <c r="Z76" s="7"/>
      <c r="AA76" s="29">
        <v>92.1</v>
      </c>
      <c r="AB76" s="56" t="s">
        <v>132</v>
      </c>
      <c r="AC76" s="29">
        <v>90.5</v>
      </c>
      <c r="AD76" s="56">
        <v>3</v>
      </c>
    </row>
    <row r="77" spans="1:30" ht="16.5" customHeight="1">
      <c r="A77" s="7"/>
      <c r="B77" s="7"/>
      <c r="C77" s="7"/>
      <c r="D77" s="7"/>
      <c r="E77" s="7"/>
      <c r="F77" s="7"/>
      <c r="G77" s="7" t="s">
        <v>642</v>
      </c>
      <c r="H77" s="7"/>
      <c r="I77" s="7"/>
      <c r="J77" s="7"/>
      <c r="K77" s="7"/>
      <c r="L77" s="9" t="s">
        <v>139</v>
      </c>
      <c r="M77" s="28">
        <v>3.4</v>
      </c>
      <c r="N77" s="7"/>
      <c r="O77" s="28">
        <v>1.7</v>
      </c>
      <c r="P77" s="7"/>
      <c r="Q77" s="28">
        <v>2.2999999999999998</v>
      </c>
      <c r="R77" s="7"/>
      <c r="S77" s="29">
        <v>16.100000000000001</v>
      </c>
      <c r="T77" s="7"/>
      <c r="U77" s="28">
        <v>5.0999999999999996</v>
      </c>
      <c r="V77" s="7"/>
      <c r="W77" s="28">
        <v>2</v>
      </c>
      <c r="X77" s="7"/>
      <c r="Y77" s="26" t="s">
        <v>163</v>
      </c>
      <c r="Z77" s="7"/>
      <c r="AA77" s="28" t="s">
        <v>132</v>
      </c>
      <c r="AB77" s="7"/>
      <c r="AC77" s="28">
        <v>1.7</v>
      </c>
      <c r="AD77" s="7"/>
    </row>
    <row r="78" spans="1:30" ht="16.5" customHeight="1">
      <c r="A78" s="7"/>
      <c r="B78" s="7"/>
      <c r="C78" s="7"/>
      <c r="D78" s="7"/>
      <c r="E78" s="7"/>
      <c r="F78" s="7" t="s">
        <v>161</v>
      </c>
      <c r="G78" s="7"/>
      <c r="H78" s="7"/>
      <c r="I78" s="7"/>
      <c r="J78" s="7"/>
      <c r="K78" s="7"/>
      <c r="L78" s="9" t="s">
        <v>139</v>
      </c>
      <c r="M78" s="29">
        <v>88.5</v>
      </c>
      <c r="N78" s="56">
        <v>3.5</v>
      </c>
      <c r="O78" s="29">
        <v>92.2</v>
      </c>
      <c r="P78" s="56" t="s">
        <v>132</v>
      </c>
      <c r="Q78" s="29">
        <v>91.9</v>
      </c>
      <c r="R78" s="56">
        <v>2.9</v>
      </c>
      <c r="S78" s="29">
        <v>89.4</v>
      </c>
      <c r="T78" s="56">
        <v>3.2</v>
      </c>
      <c r="U78" s="29">
        <v>90.6</v>
      </c>
      <c r="V78" s="56">
        <v>4.4000000000000004</v>
      </c>
      <c r="W78" s="29">
        <v>92</v>
      </c>
      <c r="X78" s="56">
        <v>3.6</v>
      </c>
      <c r="Y78" s="29">
        <v>89.5</v>
      </c>
      <c r="Z78" s="56">
        <v>6.8</v>
      </c>
      <c r="AA78" s="29">
        <v>92.1</v>
      </c>
      <c r="AB78" s="56" t="s">
        <v>132</v>
      </c>
      <c r="AC78" s="29">
        <v>90.4</v>
      </c>
      <c r="AD78" s="56">
        <v>1.6</v>
      </c>
    </row>
    <row r="79" spans="1:30" ht="16.5" customHeight="1">
      <c r="A79" s="7"/>
      <c r="B79" s="7"/>
      <c r="C79" s="7"/>
      <c r="D79" s="7"/>
      <c r="E79" s="7"/>
      <c r="F79" s="7"/>
      <c r="G79" s="7" t="s">
        <v>642</v>
      </c>
      <c r="H79" s="7"/>
      <c r="I79" s="7"/>
      <c r="J79" s="7"/>
      <c r="K79" s="7"/>
      <c r="L79" s="9" t="s">
        <v>139</v>
      </c>
      <c r="M79" s="28">
        <v>2</v>
      </c>
      <c r="N79" s="7"/>
      <c r="O79" s="28" t="s">
        <v>132</v>
      </c>
      <c r="P79" s="7"/>
      <c r="Q79" s="28">
        <v>1.6</v>
      </c>
      <c r="R79" s="7"/>
      <c r="S79" s="28">
        <v>1.8</v>
      </c>
      <c r="T79" s="7"/>
      <c r="U79" s="28">
        <v>2.5</v>
      </c>
      <c r="V79" s="7"/>
      <c r="W79" s="28">
        <v>2</v>
      </c>
      <c r="X79" s="7"/>
      <c r="Y79" s="28">
        <v>3.9</v>
      </c>
      <c r="Z79" s="7"/>
      <c r="AA79" s="28" t="s">
        <v>132</v>
      </c>
      <c r="AB79" s="7"/>
      <c r="AC79" s="28">
        <v>0.9</v>
      </c>
      <c r="AD79" s="7"/>
    </row>
    <row r="80" spans="1:30" ht="16.5" customHeight="1">
      <c r="A80" s="7"/>
      <c r="B80" s="7"/>
      <c r="C80" s="7"/>
      <c r="D80" s="7"/>
      <c r="E80" s="7" t="s">
        <v>644</v>
      </c>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c r="A81" s="7"/>
      <c r="B81" s="7"/>
      <c r="C81" s="7"/>
      <c r="D81" s="7"/>
      <c r="E81" s="7"/>
      <c r="F81" s="7" t="s">
        <v>157</v>
      </c>
      <c r="G81" s="7"/>
      <c r="H81" s="7"/>
      <c r="I81" s="7"/>
      <c r="J81" s="7"/>
      <c r="K81" s="7"/>
      <c r="L81" s="9" t="s">
        <v>139</v>
      </c>
      <c r="M81" s="29">
        <v>88.2</v>
      </c>
      <c r="N81" s="56">
        <v>4.0999999999999996</v>
      </c>
      <c r="O81" s="29">
        <v>91.6</v>
      </c>
      <c r="P81" s="56">
        <v>1.6</v>
      </c>
      <c r="Q81" s="29">
        <v>94.5</v>
      </c>
      <c r="R81" s="56">
        <v>2.8</v>
      </c>
      <c r="S81" s="54">
        <v>90.5</v>
      </c>
      <c r="T81" s="55">
        <v>17</v>
      </c>
      <c r="U81" s="29">
        <v>93</v>
      </c>
      <c r="V81" s="56">
        <v>5.0999999999999996</v>
      </c>
      <c r="W81" s="26" t="s">
        <v>143</v>
      </c>
      <c r="X81" s="7"/>
      <c r="Y81" s="29">
        <v>92.6</v>
      </c>
      <c r="Z81" s="56">
        <v>7.1</v>
      </c>
      <c r="AA81" s="26" t="s">
        <v>143</v>
      </c>
      <c r="AB81" s="7"/>
      <c r="AC81" s="29">
        <v>91.3</v>
      </c>
      <c r="AD81" s="56">
        <v>1.4</v>
      </c>
    </row>
    <row r="82" spans="1:30" ht="16.5" customHeight="1">
      <c r="A82" s="7"/>
      <c r="B82" s="7"/>
      <c r="C82" s="7"/>
      <c r="D82" s="7"/>
      <c r="E82" s="7"/>
      <c r="F82" s="7"/>
      <c r="G82" s="7" t="s">
        <v>642</v>
      </c>
      <c r="H82" s="7"/>
      <c r="I82" s="7"/>
      <c r="J82" s="7"/>
      <c r="K82" s="7"/>
      <c r="L82" s="9" t="s">
        <v>139</v>
      </c>
      <c r="M82" s="28">
        <v>2.4</v>
      </c>
      <c r="N82" s="7"/>
      <c r="O82" s="28">
        <v>0.9</v>
      </c>
      <c r="P82" s="7"/>
      <c r="Q82" s="28">
        <v>1.5</v>
      </c>
      <c r="R82" s="7"/>
      <c r="S82" s="28">
        <v>9.6</v>
      </c>
      <c r="T82" s="7"/>
      <c r="U82" s="28">
        <v>2.8</v>
      </c>
      <c r="V82" s="7"/>
      <c r="W82" s="26" t="s">
        <v>143</v>
      </c>
      <c r="X82" s="7"/>
      <c r="Y82" s="28">
        <v>3.9</v>
      </c>
      <c r="Z82" s="7"/>
      <c r="AA82" s="26" t="s">
        <v>143</v>
      </c>
      <c r="AB82" s="7"/>
      <c r="AC82" s="28">
        <v>0.8</v>
      </c>
      <c r="AD82" s="7"/>
    </row>
    <row r="83" spans="1:30" ht="29.45" customHeight="1">
      <c r="A83" s="7"/>
      <c r="B83" s="7"/>
      <c r="C83" s="7"/>
      <c r="D83" s="7"/>
      <c r="E83" s="7"/>
      <c r="F83" s="69" t="s">
        <v>643</v>
      </c>
      <c r="G83" s="69"/>
      <c r="H83" s="69"/>
      <c r="I83" s="69"/>
      <c r="J83" s="69"/>
      <c r="K83" s="69"/>
      <c r="L83" s="9" t="s">
        <v>139</v>
      </c>
      <c r="M83" s="29">
        <v>87.3</v>
      </c>
      <c r="N83" s="56">
        <v>4.8</v>
      </c>
      <c r="O83" s="29">
        <v>92</v>
      </c>
      <c r="P83" s="56">
        <v>3.6</v>
      </c>
      <c r="Q83" s="29">
        <v>94.5</v>
      </c>
      <c r="R83" s="56">
        <v>2.2000000000000002</v>
      </c>
      <c r="S83" s="29">
        <v>97.4</v>
      </c>
      <c r="T83" s="56">
        <v>2.9</v>
      </c>
      <c r="U83" s="29">
        <v>85.7</v>
      </c>
      <c r="V83" s="56">
        <v>9.9</v>
      </c>
      <c r="W83" s="29">
        <v>92.3</v>
      </c>
      <c r="X83" s="56">
        <v>2.5</v>
      </c>
      <c r="Y83" s="26" t="s">
        <v>163</v>
      </c>
      <c r="Z83" s="7"/>
      <c r="AA83" s="29">
        <v>92.1</v>
      </c>
      <c r="AB83" s="56" t="s">
        <v>132</v>
      </c>
      <c r="AC83" s="29">
        <v>90.7</v>
      </c>
      <c r="AD83" s="56">
        <v>3</v>
      </c>
    </row>
    <row r="84" spans="1:30" ht="16.5" customHeight="1">
      <c r="A84" s="7"/>
      <c r="B84" s="7"/>
      <c r="C84" s="7"/>
      <c r="D84" s="7"/>
      <c r="E84" s="7"/>
      <c r="F84" s="7"/>
      <c r="G84" s="7" t="s">
        <v>642</v>
      </c>
      <c r="H84" s="7"/>
      <c r="I84" s="7"/>
      <c r="J84" s="7"/>
      <c r="K84" s="7"/>
      <c r="L84" s="9" t="s">
        <v>139</v>
      </c>
      <c r="M84" s="28">
        <v>2.8</v>
      </c>
      <c r="N84" s="7"/>
      <c r="O84" s="28">
        <v>2</v>
      </c>
      <c r="P84" s="7"/>
      <c r="Q84" s="28">
        <v>1.2</v>
      </c>
      <c r="R84" s="7"/>
      <c r="S84" s="28">
        <v>1.5</v>
      </c>
      <c r="T84" s="7"/>
      <c r="U84" s="28">
        <v>5.9</v>
      </c>
      <c r="V84" s="7"/>
      <c r="W84" s="28">
        <v>1.4</v>
      </c>
      <c r="X84" s="7"/>
      <c r="Y84" s="26" t="s">
        <v>163</v>
      </c>
      <c r="Z84" s="7"/>
      <c r="AA84" s="28" t="s">
        <v>132</v>
      </c>
      <c r="AB84" s="7"/>
      <c r="AC84" s="28">
        <v>1.7</v>
      </c>
      <c r="AD84" s="7"/>
    </row>
    <row r="85" spans="1:30" ht="16.5" customHeight="1">
      <c r="A85" s="7"/>
      <c r="B85" s="7"/>
      <c r="C85" s="7"/>
      <c r="D85" s="7"/>
      <c r="E85" s="7"/>
      <c r="F85" s="7" t="s">
        <v>161</v>
      </c>
      <c r="G85" s="7"/>
      <c r="H85" s="7"/>
      <c r="I85" s="7"/>
      <c r="J85" s="7"/>
      <c r="K85" s="7"/>
      <c r="L85" s="9" t="s">
        <v>139</v>
      </c>
      <c r="M85" s="29">
        <v>88.7</v>
      </c>
      <c r="N85" s="56">
        <v>3.1</v>
      </c>
      <c r="O85" s="29">
        <v>91.8</v>
      </c>
      <c r="P85" s="56" t="s">
        <v>132</v>
      </c>
      <c r="Q85" s="29">
        <v>93.6</v>
      </c>
      <c r="R85" s="56">
        <v>3.9</v>
      </c>
      <c r="S85" s="29">
        <v>90.5</v>
      </c>
      <c r="T85" s="56">
        <v>2.5</v>
      </c>
      <c r="U85" s="29">
        <v>91.8</v>
      </c>
      <c r="V85" s="56">
        <v>4.5</v>
      </c>
      <c r="W85" s="29">
        <v>92.3</v>
      </c>
      <c r="X85" s="56">
        <v>2.5</v>
      </c>
      <c r="Y85" s="29">
        <v>92.6</v>
      </c>
      <c r="Z85" s="56">
        <v>7.1</v>
      </c>
      <c r="AA85" s="29">
        <v>92.1</v>
      </c>
      <c r="AB85" s="56" t="s">
        <v>132</v>
      </c>
      <c r="AC85" s="29">
        <v>91</v>
      </c>
      <c r="AD85" s="56">
        <v>1.6</v>
      </c>
    </row>
    <row r="86" spans="1:30" ht="16.5" customHeight="1">
      <c r="A86" s="7"/>
      <c r="B86" s="7"/>
      <c r="C86" s="7"/>
      <c r="D86" s="7"/>
      <c r="E86" s="7"/>
      <c r="F86" s="7"/>
      <c r="G86" s="7" t="s">
        <v>642</v>
      </c>
      <c r="H86" s="7"/>
      <c r="I86" s="7"/>
      <c r="J86" s="7"/>
      <c r="K86" s="7"/>
      <c r="L86" s="9" t="s">
        <v>139</v>
      </c>
      <c r="M86" s="28">
        <v>1.8</v>
      </c>
      <c r="N86" s="7"/>
      <c r="O86" s="28" t="s">
        <v>132</v>
      </c>
      <c r="P86" s="7"/>
      <c r="Q86" s="28">
        <v>2.1</v>
      </c>
      <c r="R86" s="7"/>
      <c r="S86" s="28">
        <v>1.4</v>
      </c>
      <c r="T86" s="7"/>
      <c r="U86" s="28">
        <v>2.5</v>
      </c>
      <c r="V86" s="7"/>
      <c r="W86" s="28">
        <v>1.4</v>
      </c>
      <c r="X86" s="7"/>
      <c r="Y86" s="28">
        <v>3.9</v>
      </c>
      <c r="Z86" s="7"/>
      <c r="AA86" s="28" t="s">
        <v>132</v>
      </c>
      <c r="AB86" s="7"/>
      <c r="AC86" s="28">
        <v>0.9</v>
      </c>
      <c r="AD86" s="7"/>
    </row>
    <row r="87" spans="1:30" ht="16.5" customHeight="1">
      <c r="A87" s="7"/>
      <c r="B87" s="7"/>
      <c r="C87" s="7"/>
      <c r="D87" s="7"/>
      <c r="E87" s="7" t="s">
        <v>645</v>
      </c>
      <c r="F87" s="7"/>
      <c r="G87" s="7"/>
      <c r="H87" s="7"/>
      <c r="I87" s="7"/>
      <c r="J87" s="7"/>
      <c r="K87" s="7"/>
      <c r="L87" s="9"/>
      <c r="M87" s="10"/>
      <c r="N87" s="7"/>
      <c r="O87" s="10"/>
      <c r="P87" s="7"/>
      <c r="Q87" s="10"/>
      <c r="R87" s="7"/>
      <c r="S87" s="10"/>
      <c r="T87" s="7"/>
      <c r="U87" s="10"/>
      <c r="V87" s="7"/>
      <c r="W87" s="10"/>
      <c r="X87" s="7"/>
      <c r="Y87" s="10"/>
      <c r="Z87" s="7"/>
      <c r="AA87" s="10"/>
      <c r="AB87" s="7"/>
      <c r="AC87" s="10"/>
      <c r="AD87" s="7"/>
    </row>
    <row r="88" spans="1:30" ht="16.5" customHeight="1">
      <c r="A88" s="7"/>
      <c r="B88" s="7"/>
      <c r="C88" s="7"/>
      <c r="D88" s="7"/>
      <c r="E88" s="7"/>
      <c r="F88" s="7" t="s">
        <v>157</v>
      </c>
      <c r="G88" s="7"/>
      <c r="H88" s="7"/>
      <c r="I88" s="7"/>
      <c r="J88" s="7"/>
      <c r="K88" s="7"/>
      <c r="L88" s="9" t="s">
        <v>139</v>
      </c>
      <c r="M88" s="29">
        <v>85.6</v>
      </c>
      <c r="N88" s="56">
        <v>4.7</v>
      </c>
      <c r="O88" s="29">
        <v>88.2</v>
      </c>
      <c r="P88" s="56">
        <v>1.6</v>
      </c>
      <c r="Q88" s="29">
        <v>90.1</v>
      </c>
      <c r="R88" s="56">
        <v>5.0999999999999996</v>
      </c>
      <c r="S88" s="29">
        <v>86.2</v>
      </c>
      <c r="T88" s="56">
        <v>5.4</v>
      </c>
      <c r="U88" s="29">
        <v>89.5</v>
      </c>
      <c r="V88" s="56">
        <v>4.9000000000000004</v>
      </c>
      <c r="W88" s="26" t="s">
        <v>143</v>
      </c>
      <c r="X88" s="7"/>
      <c r="Y88" s="29">
        <v>88.4</v>
      </c>
      <c r="Z88" s="56">
        <v>7.1</v>
      </c>
      <c r="AA88" s="26" t="s">
        <v>143</v>
      </c>
      <c r="AB88" s="7"/>
      <c r="AC88" s="29">
        <v>87.8</v>
      </c>
      <c r="AD88" s="56">
        <v>1.4</v>
      </c>
    </row>
    <row r="89" spans="1:30" ht="16.5" customHeight="1">
      <c r="A89" s="7"/>
      <c r="B89" s="7"/>
      <c r="C89" s="7"/>
      <c r="D89" s="7"/>
      <c r="E89" s="7"/>
      <c r="F89" s="7"/>
      <c r="G89" s="7" t="s">
        <v>642</v>
      </c>
      <c r="H89" s="7"/>
      <c r="I89" s="7"/>
      <c r="J89" s="7"/>
      <c r="K89" s="7"/>
      <c r="L89" s="9" t="s">
        <v>139</v>
      </c>
      <c r="M89" s="28">
        <v>2.8</v>
      </c>
      <c r="N89" s="7"/>
      <c r="O89" s="28">
        <v>0.9</v>
      </c>
      <c r="P89" s="7"/>
      <c r="Q89" s="28">
        <v>2.9</v>
      </c>
      <c r="R89" s="7"/>
      <c r="S89" s="28">
        <v>3.2</v>
      </c>
      <c r="T89" s="7"/>
      <c r="U89" s="28">
        <v>2.8</v>
      </c>
      <c r="V89" s="7"/>
      <c r="W89" s="26" t="s">
        <v>143</v>
      </c>
      <c r="X89" s="7"/>
      <c r="Y89" s="28">
        <v>4.0999999999999996</v>
      </c>
      <c r="Z89" s="7"/>
      <c r="AA89" s="26" t="s">
        <v>143</v>
      </c>
      <c r="AB89" s="7"/>
      <c r="AC89" s="28">
        <v>0.8</v>
      </c>
      <c r="AD89" s="7"/>
    </row>
    <row r="90" spans="1:30" ht="29.45" customHeight="1">
      <c r="A90" s="7"/>
      <c r="B90" s="7"/>
      <c r="C90" s="7"/>
      <c r="D90" s="7"/>
      <c r="E90" s="7"/>
      <c r="F90" s="69" t="s">
        <v>643</v>
      </c>
      <c r="G90" s="69"/>
      <c r="H90" s="69"/>
      <c r="I90" s="69"/>
      <c r="J90" s="69"/>
      <c r="K90" s="69"/>
      <c r="L90" s="9" t="s">
        <v>139</v>
      </c>
      <c r="M90" s="29">
        <v>86.7</v>
      </c>
      <c r="N90" s="56">
        <v>5.8</v>
      </c>
      <c r="O90" s="29">
        <v>85.4</v>
      </c>
      <c r="P90" s="56">
        <v>5.4</v>
      </c>
      <c r="Q90" s="29">
        <v>88.7</v>
      </c>
      <c r="R90" s="56">
        <v>4.3</v>
      </c>
      <c r="S90" s="29">
        <v>96.2</v>
      </c>
      <c r="T90" s="56">
        <v>4.3</v>
      </c>
      <c r="U90" s="29">
        <v>86.2</v>
      </c>
      <c r="V90" s="56">
        <v>8.1</v>
      </c>
      <c r="W90" s="29">
        <v>89.7</v>
      </c>
      <c r="X90" s="56">
        <v>2.5</v>
      </c>
      <c r="Y90" s="26" t="s">
        <v>163</v>
      </c>
      <c r="Z90" s="7"/>
      <c r="AA90" s="29">
        <v>93</v>
      </c>
      <c r="AB90" s="56">
        <v>5.5</v>
      </c>
      <c r="AC90" s="29">
        <v>88.1</v>
      </c>
      <c r="AD90" s="56">
        <v>3.6</v>
      </c>
    </row>
    <row r="91" spans="1:30" ht="16.5" customHeight="1">
      <c r="A91" s="7"/>
      <c r="B91" s="7"/>
      <c r="C91" s="7"/>
      <c r="D91" s="7"/>
      <c r="E91" s="7"/>
      <c r="F91" s="7"/>
      <c r="G91" s="7" t="s">
        <v>642</v>
      </c>
      <c r="H91" s="7"/>
      <c r="I91" s="7"/>
      <c r="J91" s="7"/>
      <c r="K91" s="7"/>
      <c r="L91" s="9" t="s">
        <v>139</v>
      </c>
      <c r="M91" s="28">
        <v>3.4</v>
      </c>
      <c r="N91" s="7"/>
      <c r="O91" s="28">
        <v>3.2</v>
      </c>
      <c r="P91" s="7"/>
      <c r="Q91" s="28">
        <v>2.5</v>
      </c>
      <c r="R91" s="7"/>
      <c r="S91" s="28">
        <v>2.2999999999999998</v>
      </c>
      <c r="T91" s="7"/>
      <c r="U91" s="28">
        <v>4.8</v>
      </c>
      <c r="V91" s="7"/>
      <c r="W91" s="28">
        <v>1.4</v>
      </c>
      <c r="X91" s="7"/>
      <c r="Y91" s="26" t="s">
        <v>163</v>
      </c>
      <c r="Z91" s="7"/>
      <c r="AA91" s="28">
        <v>3</v>
      </c>
      <c r="AB91" s="7"/>
      <c r="AC91" s="28">
        <v>2.1</v>
      </c>
      <c r="AD91" s="7"/>
    </row>
    <row r="92" spans="1:30" ht="16.5" customHeight="1">
      <c r="A92" s="7"/>
      <c r="B92" s="7"/>
      <c r="C92" s="7"/>
      <c r="D92" s="7"/>
      <c r="E92" s="7"/>
      <c r="F92" s="7" t="s">
        <v>161</v>
      </c>
      <c r="G92" s="7"/>
      <c r="H92" s="7"/>
      <c r="I92" s="7"/>
      <c r="J92" s="7"/>
      <c r="K92" s="7"/>
      <c r="L92" s="9" t="s">
        <v>139</v>
      </c>
      <c r="M92" s="29">
        <v>86.8</v>
      </c>
      <c r="N92" s="56">
        <v>3.7</v>
      </c>
      <c r="O92" s="29">
        <v>87.7</v>
      </c>
      <c r="P92" s="56">
        <v>2.4</v>
      </c>
      <c r="Q92" s="29">
        <v>88.8</v>
      </c>
      <c r="R92" s="56">
        <v>4</v>
      </c>
      <c r="S92" s="29">
        <v>88.4</v>
      </c>
      <c r="T92" s="56" t="s">
        <v>132</v>
      </c>
      <c r="U92" s="29">
        <v>87.6</v>
      </c>
      <c r="V92" s="56">
        <v>4.3</v>
      </c>
      <c r="W92" s="29">
        <v>89.7</v>
      </c>
      <c r="X92" s="56">
        <v>2.5</v>
      </c>
      <c r="Y92" s="29">
        <v>88.4</v>
      </c>
      <c r="Z92" s="56">
        <v>7.1</v>
      </c>
      <c r="AA92" s="29">
        <v>93</v>
      </c>
      <c r="AB92" s="56">
        <v>5.5</v>
      </c>
      <c r="AC92" s="29">
        <v>87.8</v>
      </c>
      <c r="AD92" s="56">
        <v>1</v>
      </c>
    </row>
    <row r="93" spans="1:30" ht="16.5" customHeight="1">
      <c r="A93" s="7"/>
      <c r="B93" s="7"/>
      <c r="C93" s="7"/>
      <c r="D93" s="7"/>
      <c r="E93" s="7"/>
      <c r="F93" s="7"/>
      <c r="G93" s="7" t="s">
        <v>642</v>
      </c>
      <c r="H93" s="7"/>
      <c r="I93" s="7"/>
      <c r="J93" s="7"/>
      <c r="K93" s="7"/>
      <c r="L93" s="9" t="s">
        <v>139</v>
      </c>
      <c r="M93" s="28">
        <v>2.2000000000000002</v>
      </c>
      <c r="N93" s="7"/>
      <c r="O93" s="28">
        <v>1.4</v>
      </c>
      <c r="P93" s="7"/>
      <c r="Q93" s="28">
        <v>2.2999999999999998</v>
      </c>
      <c r="R93" s="7"/>
      <c r="S93" s="28" t="s">
        <v>132</v>
      </c>
      <c r="T93" s="7"/>
      <c r="U93" s="28">
        <v>2.5</v>
      </c>
      <c r="V93" s="7"/>
      <c r="W93" s="28">
        <v>1.4</v>
      </c>
      <c r="X93" s="7"/>
      <c r="Y93" s="28">
        <v>4.0999999999999996</v>
      </c>
      <c r="Z93" s="7"/>
      <c r="AA93" s="28">
        <v>3</v>
      </c>
      <c r="AB93" s="7"/>
      <c r="AC93" s="28">
        <v>0.6</v>
      </c>
      <c r="AD93" s="7"/>
    </row>
    <row r="94" spans="1:30" ht="16.5" customHeight="1">
      <c r="A94" s="7"/>
      <c r="B94" s="7"/>
      <c r="C94" s="7"/>
      <c r="D94" s="7" t="s">
        <v>85</v>
      </c>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c r="A95" s="7"/>
      <c r="B95" s="7"/>
      <c r="C95" s="7"/>
      <c r="D95" s="7"/>
      <c r="E95" s="7" t="s">
        <v>641</v>
      </c>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16.5" customHeight="1">
      <c r="A96" s="7"/>
      <c r="B96" s="7"/>
      <c r="C96" s="7"/>
      <c r="D96" s="7"/>
      <c r="E96" s="7"/>
      <c r="F96" s="7" t="s">
        <v>157</v>
      </c>
      <c r="G96" s="7"/>
      <c r="H96" s="7"/>
      <c r="I96" s="7"/>
      <c r="J96" s="7"/>
      <c r="K96" s="7"/>
      <c r="L96" s="9" t="s">
        <v>139</v>
      </c>
      <c r="M96" s="29">
        <v>91.1</v>
      </c>
      <c r="N96" s="56" t="s">
        <v>132</v>
      </c>
      <c r="O96" s="29">
        <v>90.3</v>
      </c>
      <c r="P96" s="56">
        <v>3.5</v>
      </c>
      <c r="Q96" s="29">
        <v>88.6</v>
      </c>
      <c r="R96" s="56">
        <v>4.7</v>
      </c>
      <c r="S96" s="29">
        <v>91.7</v>
      </c>
      <c r="T96" s="56">
        <v>4.5</v>
      </c>
      <c r="U96" s="29">
        <v>86.9</v>
      </c>
      <c r="V96" s="56">
        <v>6.5</v>
      </c>
      <c r="W96" s="26" t="s">
        <v>143</v>
      </c>
      <c r="X96" s="7"/>
      <c r="Y96" s="29">
        <v>88.5</v>
      </c>
      <c r="Z96" s="56">
        <v>8.6999999999999993</v>
      </c>
      <c r="AA96" s="26" t="s">
        <v>143</v>
      </c>
      <c r="AB96" s="7"/>
      <c r="AC96" s="29">
        <v>90.5</v>
      </c>
      <c r="AD96" s="56">
        <v>1.2</v>
      </c>
    </row>
    <row r="97" spans="1:30" ht="16.5" customHeight="1">
      <c r="A97" s="7"/>
      <c r="B97" s="7"/>
      <c r="C97" s="7"/>
      <c r="D97" s="7"/>
      <c r="E97" s="7"/>
      <c r="F97" s="7"/>
      <c r="G97" s="7" t="s">
        <v>642</v>
      </c>
      <c r="H97" s="7"/>
      <c r="I97" s="7"/>
      <c r="J97" s="7"/>
      <c r="K97" s="7"/>
      <c r="L97" s="9" t="s">
        <v>139</v>
      </c>
      <c r="M97" s="28" t="s">
        <v>132</v>
      </c>
      <c r="N97" s="7"/>
      <c r="O97" s="28">
        <v>2</v>
      </c>
      <c r="P97" s="7"/>
      <c r="Q97" s="28">
        <v>2.7</v>
      </c>
      <c r="R97" s="7"/>
      <c r="S97" s="28">
        <v>2.5</v>
      </c>
      <c r="T97" s="7"/>
      <c r="U97" s="28">
        <v>3.8</v>
      </c>
      <c r="V97" s="7"/>
      <c r="W97" s="26" t="s">
        <v>143</v>
      </c>
      <c r="X97" s="7"/>
      <c r="Y97" s="28">
        <v>5</v>
      </c>
      <c r="Z97" s="7"/>
      <c r="AA97" s="26" t="s">
        <v>143</v>
      </c>
      <c r="AB97" s="7"/>
      <c r="AC97" s="28">
        <v>0.7</v>
      </c>
      <c r="AD97" s="7"/>
    </row>
    <row r="98" spans="1:30" ht="29.45" customHeight="1">
      <c r="A98" s="7"/>
      <c r="B98" s="7"/>
      <c r="C98" s="7"/>
      <c r="D98" s="7"/>
      <c r="E98" s="7"/>
      <c r="F98" s="69" t="s">
        <v>643</v>
      </c>
      <c r="G98" s="69"/>
      <c r="H98" s="69"/>
      <c r="I98" s="69"/>
      <c r="J98" s="69"/>
      <c r="K98" s="69"/>
      <c r="L98" s="9" t="s">
        <v>139</v>
      </c>
      <c r="M98" s="29">
        <v>89.1</v>
      </c>
      <c r="N98" s="56">
        <v>3.8</v>
      </c>
      <c r="O98" s="29">
        <v>93.4</v>
      </c>
      <c r="P98" s="56">
        <v>2.4</v>
      </c>
      <c r="Q98" s="29">
        <v>90.7</v>
      </c>
      <c r="R98" s="56">
        <v>3.4</v>
      </c>
      <c r="S98" s="29">
        <v>97.3</v>
      </c>
      <c r="T98" s="56">
        <v>5.7</v>
      </c>
      <c r="U98" s="29">
        <v>91.9</v>
      </c>
      <c r="V98" s="56">
        <v>4</v>
      </c>
      <c r="W98" s="29">
        <v>90.7</v>
      </c>
      <c r="X98" s="56" t="s">
        <v>132</v>
      </c>
      <c r="Y98" s="26" t="s">
        <v>143</v>
      </c>
      <c r="Z98" s="7"/>
      <c r="AA98" s="29">
        <v>93.8</v>
      </c>
      <c r="AB98" s="56">
        <v>4.5999999999999996</v>
      </c>
      <c r="AC98" s="29">
        <v>90.9</v>
      </c>
      <c r="AD98" s="56">
        <v>1.6</v>
      </c>
    </row>
    <row r="99" spans="1:30" ht="16.5" customHeight="1">
      <c r="A99" s="7"/>
      <c r="B99" s="7"/>
      <c r="C99" s="7"/>
      <c r="D99" s="7"/>
      <c r="E99" s="7"/>
      <c r="F99" s="7"/>
      <c r="G99" s="7" t="s">
        <v>642</v>
      </c>
      <c r="H99" s="7"/>
      <c r="I99" s="7"/>
      <c r="J99" s="7"/>
      <c r="K99" s="7"/>
      <c r="L99" s="9" t="s">
        <v>139</v>
      </c>
      <c r="M99" s="28">
        <v>2.2000000000000002</v>
      </c>
      <c r="N99" s="7"/>
      <c r="O99" s="28">
        <v>1.3</v>
      </c>
      <c r="P99" s="7"/>
      <c r="Q99" s="28">
        <v>1.9</v>
      </c>
      <c r="R99" s="7"/>
      <c r="S99" s="28">
        <v>3</v>
      </c>
      <c r="T99" s="7"/>
      <c r="U99" s="28">
        <v>2.2000000000000002</v>
      </c>
      <c r="V99" s="7"/>
      <c r="W99" s="28" t="s">
        <v>132</v>
      </c>
      <c r="X99" s="7"/>
      <c r="Y99" s="26" t="s">
        <v>143</v>
      </c>
      <c r="Z99" s="7"/>
      <c r="AA99" s="28">
        <v>2.5</v>
      </c>
      <c r="AB99" s="7"/>
      <c r="AC99" s="28">
        <v>0.9</v>
      </c>
      <c r="AD99" s="7"/>
    </row>
    <row r="100" spans="1:30" ht="16.5" customHeight="1">
      <c r="A100" s="7"/>
      <c r="B100" s="7"/>
      <c r="C100" s="7"/>
      <c r="D100" s="7"/>
      <c r="E100" s="7"/>
      <c r="F100" s="7" t="s">
        <v>161</v>
      </c>
      <c r="G100" s="7"/>
      <c r="H100" s="7"/>
      <c r="I100" s="7"/>
      <c r="J100" s="7"/>
      <c r="K100" s="7"/>
      <c r="L100" s="9" t="s">
        <v>139</v>
      </c>
      <c r="M100" s="29">
        <v>90.1</v>
      </c>
      <c r="N100" s="56">
        <v>1.4</v>
      </c>
      <c r="O100" s="29">
        <v>91.4</v>
      </c>
      <c r="P100" s="56">
        <v>2.7</v>
      </c>
      <c r="Q100" s="29">
        <v>90.1</v>
      </c>
      <c r="R100" s="56">
        <v>2.8</v>
      </c>
      <c r="S100" s="29">
        <v>92.8</v>
      </c>
      <c r="T100" s="56">
        <v>4.5</v>
      </c>
      <c r="U100" s="29">
        <v>88.8</v>
      </c>
      <c r="V100" s="56">
        <v>4.7</v>
      </c>
      <c r="W100" s="29">
        <v>90.7</v>
      </c>
      <c r="X100" s="56" t="s">
        <v>132</v>
      </c>
      <c r="Y100" s="29">
        <v>89.1</v>
      </c>
      <c r="Z100" s="56">
        <v>8.4</v>
      </c>
      <c r="AA100" s="29">
        <v>93.8</v>
      </c>
      <c r="AB100" s="56">
        <v>4.5999999999999996</v>
      </c>
      <c r="AC100" s="29">
        <v>90.5</v>
      </c>
      <c r="AD100" s="56" t="s">
        <v>132</v>
      </c>
    </row>
    <row r="101" spans="1:30" ht="16.5" customHeight="1">
      <c r="A101" s="7"/>
      <c r="B101" s="7"/>
      <c r="C101" s="7"/>
      <c r="D101" s="7"/>
      <c r="E101" s="7"/>
      <c r="F101" s="7"/>
      <c r="G101" s="7" t="s">
        <v>642</v>
      </c>
      <c r="H101" s="7"/>
      <c r="I101" s="7"/>
      <c r="J101" s="7"/>
      <c r="K101" s="7"/>
      <c r="L101" s="9" t="s">
        <v>139</v>
      </c>
      <c r="M101" s="28">
        <v>0.8</v>
      </c>
      <c r="N101" s="7"/>
      <c r="O101" s="28">
        <v>1.5</v>
      </c>
      <c r="P101" s="7"/>
      <c r="Q101" s="28">
        <v>1.6</v>
      </c>
      <c r="R101" s="7"/>
      <c r="S101" s="28">
        <v>2.5</v>
      </c>
      <c r="T101" s="7"/>
      <c r="U101" s="28">
        <v>2.7</v>
      </c>
      <c r="V101" s="7"/>
      <c r="W101" s="28" t="s">
        <v>132</v>
      </c>
      <c r="X101" s="7"/>
      <c r="Y101" s="28">
        <v>4.8</v>
      </c>
      <c r="Z101" s="7"/>
      <c r="AA101" s="28">
        <v>2.5</v>
      </c>
      <c r="AB101" s="7"/>
      <c r="AC101" s="28" t="s">
        <v>132</v>
      </c>
      <c r="AD101" s="7"/>
    </row>
    <row r="102" spans="1:30" ht="16.5" customHeight="1">
      <c r="A102" s="7"/>
      <c r="B102" s="7"/>
      <c r="C102" s="7"/>
      <c r="D102" s="7"/>
      <c r="E102" s="7" t="s">
        <v>644</v>
      </c>
      <c r="F102" s="7"/>
      <c r="G102" s="7"/>
      <c r="H102" s="7"/>
      <c r="I102" s="7"/>
      <c r="J102" s="7"/>
      <c r="K102" s="7"/>
      <c r="L102" s="9"/>
      <c r="M102" s="10"/>
      <c r="N102" s="7"/>
      <c r="O102" s="10"/>
      <c r="P102" s="7"/>
      <c r="Q102" s="10"/>
      <c r="R102" s="7"/>
      <c r="S102" s="10"/>
      <c r="T102" s="7"/>
      <c r="U102" s="10"/>
      <c r="V102" s="7"/>
      <c r="W102" s="10"/>
      <c r="X102" s="7"/>
      <c r="Y102" s="10"/>
      <c r="Z102" s="7"/>
      <c r="AA102" s="10"/>
      <c r="AB102" s="7"/>
      <c r="AC102" s="10"/>
      <c r="AD102" s="7"/>
    </row>
    <row r="103" spans="1:30" ht="16.5" customHeight="1">
      <c r="A103" s="7"/>
      <c r="B103" s="7"/>
      <c r="C103" s="7"/>
      <c r="D103" s="7"/>
      <c r="E103" s="7"/>
      <c r="F103" s="7" t="s">
        <v>157</v>
      </c>
      <c r="G103" s="7"/>
      <c r="H103" s="7"/>
      <c r="I103" s="7"/>
      <c r="J103" s="7"/>
      <c r="K103" s="7"/>
      <c r="L103" s="9" t="s">
        <v>139</v>
      </c>
      <c r="M103" s="29">
        <v>89.6</v>
      </c>
      <c r="N103" s="56" t="s">
        <v>132</v>
      </c>
      <c r="O103" s="29">
        <v>91.7</v>
      </c>
      <c r="P103" s="56">
        <v>3.2</v>
      </c>
      <c r="Q103" s="29">
        <v>91.5</v>
      </c>
      <c r="R103" s="56">
        <v>3.8</v>
      </c>
      <c r="S103" s="29">
        <v>93.4</v>
      </c>
      <c r="T103" s="56">
        <v>4</v>
      </c>
      <c r="U103" s="29">
        <v>88.5</v>
      </c>
      <c r="V103" s="56">
        <v>5.9</v>
      </c>
      <c r="W103" s="26" t="s">
        <v>143</v>
      </c>
      <c r="X103" s="7"/>
      <c r="Y103" s="29">
        <v>90.9</v>
      </c>
      <c r="Z103" s="56">
        <v>8.9</v>
      </c>
      <c r="AA103" s="26" t="s">
        <v>143</v>
      </c>
      <c r="AB103" s="7"/>
      <c r="AC103" s="29">
        <v>91.3</v>
      </c>
      <c r="AD103" s="56" t="s">
        <v>132</v>
      </c>
    </row>
    <row r="104" spans="1:30" ht="16.5" customHeight="1">
      <c r="A104" s="7"/>
      <c r="B104" s="7"/>
      <c r="C104" s="7"/>
      <c r="D104" s="7"/>
      <c r="E104" s="7"/>
      <c r="F104" s="7"/>
      <c r="G104" s="7" t="s">
        <v>642</v>
      </c>
      <c r="H104" s="7"/>
      <c r="I104" s="7"/>
      <c r="J104" s="7"/>
      <c r="K104" s="7"/>
      <c r="L104" s="9" t="s">
        <v>139</v>
      </c>
      <c r="M104" s="28" t="s">
        <v>132</v>
      </c>
      <c r="N104" s="7"/>
      <c r="O104" s="28">
        <v>1.8</v>
      </c>
      <c r="P104" s="7"/>
      <c r="Q104" s="28">
        <v>2.1</v>
      </c>
      <c r="R104" s="7"/>
      <c r="S104" s="28">
        <v>2.2000000000000002</v>
      </c>
      <c r="T104" s="7"/>
      <c r="U104" s="28">
        <v>3.4</v>
      </c>
      <c r="V104" s="7"/>
      <c r="W104" s="26" t="s">
        <v>143</v>
      </c>
      <c r="X104" s="7"/>
      <c r="Y104" s="28">
        <v>5</v>
      </c>
      <c r="Z104" s="7"/>
      <c r="AA104" s="26" t="s">
        <v>143</v>
      </c>
      <c r="AB104" s="7"/>
      <c r="AC104" s="28" t="s">
        <v>132</v>
      </c>
      <c r="AD104" s="7"/>
    </row>
    <row r="105" spans="1:30" ht="29.45" customHeight="1">
      <c r="A105" s="7"/>
      <c r="B105" s="7"/>
      <c r="C105" s="7"/>
      <c r="D105" s="7"/>
      <c r="E105" s="7"/>
      <c r="F105" s="69" t="s">
        <v>643</v>
      </c>
      <c r="G105" s="69"/>
      <c r="H105" s="69"/>
      <c r="I105" s="69"/>
      <c r="J105" s="69"/>
      <c r="K105" s="69"/>
      <c r="L105" s="9" t="s">
        <v>139</v>
      </c>
      <c r="M105" s="29">
        <v>92.6</v>
      </c>
      <c r="N105" s="56">
        <v>2.9</v>
      </c>
      <c r="O105" s="29">
        <v>94.3</v>
      </c>
      <c r="P105" s="56">
        <v>4.0999999999999996</v>
      </c>
      <c r="Q105" s="29">
        <v>90.9</v>
      </c>
      <c r="R105" s="56">
        <v>3.4</v>
      </c>
      <c r="S105" s="29">
        <v>96.6</v>
      </c>
      <c r="T105" s="56">
        <v>5.7</v>
      </c>
      <c r="U105" s="29">
        <v>92.1</v>
      </c>
      <c r="V105" s="56">
        <v>6.3</v>
      </c>
      <c r="W105" s="29">
        <v>93.7</v>
      </c>
      <c r="X105" s="56">
        <v>1.8</v>
      </c>
      <c r="Y105" s="26" t="s">
        <v>143</v>
      </c>
      <c r="Z105" s="7"/>
      <c r="AA105" s="29">
        <v>97.4</v>
      </c>
      <c r="AB105" s="56">
        <v>4</v>
      </c>
      <c r="AC105" s="29">
        <v>92.8</v>
      </c>
      <c r="AD105" s="56" t="s">
        <v>132</v>
      </c>
    </row>
    <row r="106" spans="1:30" ht="16.5" customHeight="1">
      <c r="A106" s="7"/>
      <c r="B106" s="7"/>
      <c r="C106" s="7"/>
      <c r="D106" s="7"/>
      <c r="E106" s="7"/>
      <c r="F106" s="7"/>
      <c r="G106" s="7" t="s">
        <v>642</v>
      </c>
      <c r="H106" s="7"/>
      <c r="I106" s="7"/>
      <c r="J106" s="7"/>
      <c r="K106" s="7"/>
      <c r="L106" s="9" t="s">
        <v>139</v>
      </c>
      <c r="M106" s="28">
        <v>1.6</v>
      </c>
      <c r="N106" s="7"/>
      <c r="O106" s="28">
        <v>2.2000000000000002</v>
      </c>
      <c r="P106" s="7"/>
      <c r="Q106" s="28">
        <v>1.9</v>
      </c>
      <c r="R106" s="7"/>
      <c r="S106" s="28">
        <v>3</v>
      </c>
      <c r="T106" s="7"/>
      <c r="U106" s="28">
        <v>3.5</v>
      </c>
      <c r="V106" s="7"/>
      <c r="W106" s="28">
        <v>1</v>
      </c>
      <c r="X106" s="7"/>
      <c r="Y106" s="26" t="s">
        <v>143</v>
      </c>
      <c r="Z106" s="7"/>
      <c r="AA106" s="28">
        <v>2.1</v>
      </c>
      <c r="AB106" s="7"/>
      <c r="AC106" s="28" t="s">
        <v>132</v>
      </c>
      <c r="AD106" s="7"/>
    </row>
    <row r="107" spans="1:30" ht="16.5" customHeight="1">
      <c r="A107" s="7"/>
      <c r="B107" s="7"/>
      <c r="C107" s="7"/>
      <c r="D107" s="7"/>
      <c r="E107" s="7"/>
      <c r="F107" s="7" t="s">
        <v>161</v>
      </c>
      <c r="G107" s="7"/>
      <c r="H107" s="7"/>
      <c r="I107" s="7"/>
      <c r="J107" s="7"/>
      <c r="K107" s="7"/>
      <c r="L107" s="9" t="s">
        <v>139</v>
      </c>
      <c r="M107" s="29">
        <v>90.8</v>
      </c>
      <c r="N107" s="56" t="s">
        <v>132</v>
      </c>
      <c r="O107" s="29">
        <v>93.3</v>
      </c>
      <c r="P107" s="56">
        <v>1.6</v>
      </c>
      <c r="Q107" s="29">
        <v>91.5</v>
      </c>
      <c r="R107" s="56">
        <v>1.6</v>
      </c>
      <c r="S107" s="29">
        <v>93.7</v>
      </c>
      <c r="T107" s="56">
        <v>4.2</v>
      </c>
      <c r="U107" s="29">
        <v>89.4</v>
      </c>
      <c r="V107" s="56">
        <v>4.4000000000000004</v>
      </c>
      <c r="W107" s="29">
        <v>93.7</v>
      </c>
      <c r="X107" s="56">
        <v>1.8</v>
      </c>
      <c r="Y107" s="29">
        <v>88.7</v>
      </c>
      <c r="Z107" s="56">
        <v>9</v>
      </c>
      <c r="AA107" s="29">
        <v>97.4</v>
      </c>
      <c r="AB107" s="56">
        <v>4</v>
      </c>
      <c r="AC107" s="29">
        <v>91.8</v>
      </c>
      <c r="AD107" s="56" t="s">
        <v>132</v>
      </c>
    </row>
    <row r="108" spans="1:30" ht="16.5" customHeight="1">
      <c r="A108" s="7"/>
      <c r="B108" s="7"/>
      <c r="C108" s="7"/>
      <c r="D108" s="7"/>
      <c r="E108" s="7"/>
      <c r="F108" s="7"/>
      <c r="G108" s="7" t="s">
        <v>642</v>
      </c>
      <c r="H108" s="7"/>
      <c r="I108" s="7"/>
      <c r="J108" s="7"/>
      <c r="K108" s="7"/>
      <c r="L108" s="9" t="s">
        <v>139</v>
      </c>
      <c r="M108" s="28" t="s">
        <v>132</v>
      </c>
      <c r="N108" s="7"/>
      <c r="O108" s="28">
        <v>0.9</v>
      </c>
      <c r="P108" s="7"/>
      <c r="Q108" s="28">
        <v>0.9</v>
      </c>
      <c r="R108" s="7"/>
      <c r="S108" s="28">
        <v>2.2999999999999998</v>
      </c>
      <c r="T108" s="7"/>
      <c r="U108" s="28">
        <v>2.5</v>
      </c>
      <c r="V108" s="7"/>
      <c r="W108" s="28">
        <v>1</v>
      </c>
      <c r="X108" s="7"/>
      <c r="Y108" s="28">
        <v>5.2</v>
      </c>
      <c r="Z108" s="7"/>
      <c r="AA108" s="28">
        <v>2.1</v>
      </c>
      <c r="AB108" s="7"/>
      <c r="AC108" s="28" t="s">
        <v>132</v>
      </c>
      <c r="AD108" s="7"/>
    </row>
    <row r="109" spans="1:30" ht="16.5" customHeight="1">
      <c r="A109" s="7"/>
      <c r="B109" s="7"/>
      <c r="C109" s="7"/>
      <c r="D109" s="7"/>
      <c r="E109" s="7" t="s">
        <v>645</v>
      </c>
      <c r="F109" s="7"/>
      <c r="G109" s="7"/>
      <c r="H109" s="7"/>
      <c r="I109" s="7"/>
      <c r="J109" s="7"/>
      <c r="K109" s="7"/>
      <c r="L109" s="9"/>
      <c r="M109" s="10"/>
      <c r="N109" s="7"/>
      <c r="O109" s="10"/>
      <c r="P109" s="7"/>
      <c r="Q109" s="10"/>
      <c r="R109" s="7"/>
      <c r="S109" s="10"/>
      <c r="T109" s="7"/>
      <c r="U109" s="10"/>
      <c r="V109" s="7"/>
      <c r="W109" s="10"/>
      <c r="X109" s="7"/>
      <c r="Y109" s="10"/>
      <c r="Z109" s="7"/>
      <c r="AA109" s="10"/>
      <c r="AB109" s="7"/>
      <c r="AC109" s="10"/>
      <c r="AD109" s="7"/>
    </row>
    <row r="110" spans="1:30" ht="16.5" customHeight="1">
      <c r="A110" s="7"/>
      <c r="B110" s="7"/>
      <c r="C110" s="7"/>
      <c r="D110" s="7"/>
      <c r="E110" s="7"/>
      <c r="F110" s="7" t="s">
        <v>157</v>
      </c>
      <c r="G110" s="7"/>
      <c r="H110" s="7"/>
      <c r="I110" s="7"/>
      <c r="J110" s="7"/>
      <c r="K110" s="7"/>
      <c r="L110" s="9" t="s">
        <v>139</v>
      </c>
      <c r="M110" s="29">
        <v>85.5</v>
      </c>
      <c r="N110" s="56">
        <v>3.4</v>
      </c>
      <c r="O110" s="29">
        <v>89.9</v>
      </c>
      <c r="P110" s="56">
        <v>3.5</v>
      </c>
      <c r="Q110" s="29">
        <v>89.5</v>
      </c>
      <c r="R110" s="56">
        <v>4.2</v>
      </c>
      <c r="S110" s="29">
        <v>92.2</v>
      </c>
      <c r="T110" s="56">
        <v>4.9000000000000004</v>
      </c>
      <c r="U110" s="29">
        <v>83.2</v>
      </c>
      <c r="V110" s="56">
        <v>7</v>
      </c>
      <c r="W110" s="26" t="s">
        <v>143</v>
      </c>
      <c r="X110" s="7"/>
      <c r="Y110" s="54">
        <v>89.1</v>
      </c>
      <c r="Z110" s="55">
        <v>10.7</v>
      </c>
      <c r="AA110" s="26" t="s">
        <v>143</v>
      </c>
      <c r="AB110" s="7"/>
      <c r="AC110" s="29">
        <v>88.5</v>
      </c>
      <c r="AD110" s="56">
        <v>1.2</v>
      </c>
    </row>
    <row r="111" spans="1:30" ht="16.5" customHeight="1">
      <c r="A111" s="7"/>
      <c r="B111" s="7"/>
      <c r="C111" s="7"/>
      <c r="D111" s="7"/>
      <c r="E111" s="7"/>
      <c r="F111" s="7"/>
      <c r="G111" s="7" t="s">
        <v>642</v>
      </c>
      <c r="H111" s="7"/>
      <c r="I111" s="7"/>
      <c r="J111" s="7"/>
      <c r="K111" s="7"/>
      <c r="L111" s="9" t="s">
        <v>139</v>
      </c>
      <c r="M111" s="28">
        <v>2</v>
      </c>
      <c r="N111" s="7"/>
      <c r="O111" s="28">
        <v>2</v>
      </c>
      <c r="P111" s="7"/>
      <c r="Q111" s="28">
        <v>2.4</v>
      </c>
      <c r="R111" s="7"/>
      <c r="S111" s="28">
        <v>2.7</v>
      </c>
      <c r="T111" s="7"/>
      <c r="U111" s="28">
        <v>4.3</v>
      </c>
      <c r="V111" s="7"/>
      <c r="W111" s="26" t="s">
        <v>143</v>
      </c>
      <c r="X111" s="7"/>
      <c r="Y111" s="28">
        <v>6.1</v>
      </c>
      <c r="Z111" s="7"/>
      <c r="AA111" s="26" t="s">
        <v>143</v>
      </c>
      <c r="AB111" s="7"/>
      <c r="AC111" s="28">
        <v>0.7</v>
      </c>
      <c r="AD111" s="7"/>
    </row>
    <row r="112" spans="1:30" ht="29.45" customHeight="1">
      <c r="A112" s="7"/>
      <c r="B112" s="7"/>
      <c r="C112" s="7"/>
      <c r="D112" s="7"/>
      <c r="E112" s="7"/>
      <c r="F112" s="69" t="s">
        <v>643</v>
      </c>
      <c r="G112" s="69"/>
      <c r="H112" s="69"/>
      <c r="I112" s="69"/>
      <c r="J112" s="69"/>
      <c r="K112" s="69"/>
      <c r="L112" s="9" t="s">
        <v>139</v>
      </c>
      <c r="M112" s="29">
        <v>87.3</v>
      </c>
      <c r="N112" s="56">
        <v>1.9</v>
      </c>
      <c r="O112" s="29">
        <v>93.8</v>
      </c>
      <c r="P112" s="56">
        <v>5.9</v>
      </c>
      <c r="Q112" s="29">
        <v>87.3</v>
      </c>
      <c r="R112" s="56">
        <v>3.3</v>
      </c>
      <c r="S112" s="29">
        <v>96.9</v>
      </c>
      <c r="T112" s="56">
        <v>4.9000000000000004</v>
      </c>
      <c r="U112" s="29">
        <v>88.7</v>
      </c>
      <c r="V112" s="56">
        <v>9.4</v>
      </c>
      <c r="W112" s="29">
        <v>87.9</v>
      </c>
      <c r="X112" s="56">
        <v>2.6</v>
      </c>
      <c r="Y112" s="26" t="s">
        <v>143</v>
      </c>
      <c r="Z112" s="7"/>
      <c r="AA112" s="29">
        <v>91.8</v>
      </c>
      <c r="AB112" s="56">
        <v>7</v>
      </c>
      <c r="AC112" s="29">
        <v>88.9</v>
      </c>
      <c r="AD112" s="56">
        <v>2.6</v>
      </c>
    </row>
    <row r="113" spans="1:30" ht="16.5" customHeight="1">
      <c r="A113" s="7"/>
      <c r="B113" s="7"/>
      <c r="C113" s="7"/>
      <c r="D113" s="7"/>
      <c r="E113" s="7"/>
      <c r="F113" s="7"/>
      <c r="G113" s="7" t="s">
        <v>642</v>
      </c>
      <c r="H113" s="7"/>
      <c r="I113" s="7"/>
      <c r="J113" s="7"/>
      <c r="K113" s="7"/>
      <c r="L113" s="9" t="s">
        <v>139</v>
      </c>
      <c r="M113" s="28">
        <v>1.1000000000000001</v>
      </c>
      <c r="N113" s="7"/>
      <c r="O113" s="28">
        <v>3.2</v>
      </c>
      <c r="P113" s="7"/>
      <c r="Q113" s="28">
        <v>1.9</v>
      </c>
      <c r="R113" s="7"/>
      <c r="S113" s="28">
        <v>2.6</v>
      </c>
      <c r="T113" s="7"/>
      <c r="U113" s="28">
        <v>5.4</v>
      </c>
      <c r="V113" s="7"/>
      <c r="W113" s="28">
        <v>1.5</v>
      </c>
      <c r="X113" s="7"/>
      <c r="Y113" s="26" t="s">
        <v>143</v>
      </c>
      <c r="Z113" s="7"/>
      <c r="AA113" s="28">
        <v>3.9</v>
      </c>
      <c r="AB113" s="7"/>
      <c r="AC113" s="28">
        <v>1.5</v>
      </c>
      <c r="AD113" s="7"/>
    </row>
    <row r="114" spans="1:30" ht="16.5" customHeight="1">
      <c r="A114" s="7"/>
      <c r="B114" s="7"/>
      <c r="C114" s="7"/>
      <c r="D114" s="7"/>
      <c r="E114" s="7"/>
      <c r="F114" s="7" t="s">
        <v>161</v>
      </c>
      <c r="G114" s="7"/>
      <c r="H114" s="7"/>
      <c r="I114" s="7"/>
      <c r="J114" s="7"/>
      <c r="K114" s="7"/>
      <c r="L114" s="9" t="s">
        <v>139</v>
      </c>
      <c r="M114" s="29">
        <v>85.9</v>
      </c>
      <c r="N114" s="56">
        <v>2.4</v>
      </c>
      <c r="O114" s="29">
        <v>91.2</v>
      </c>
      <c r="P114" s="56">
        <v>2.1</v>
      </c>
      <c r="Q114" s="29">
        <v>89.6</v>
      </c>
      <c r="R114" s="56" t="s">
        <v>132</v>
      </c>
      <c r="S114" s="29">
        <v>92.1</v>
      </c>
      <c r="T114" s="56">
        <v>4.5</v>
      </c>
      <c r="U114" s="29">
        <v>84.9</v>
      </c>
      <c r="V114" s="56">
        <v>5.7</v>
      </c>
      <c r="W114" s="29">
        <v>87.9</v>
      </c>
      <c r="X114" s="56">
        <v>2.6</v>
      </c>
      <c r="Y114" s="54">
        <v>86.5</v>
      </c>
      <c r="Z114" s="55">
        <v>10.9</v>
      </c>
      <c r="AA114" s="29">
        <v>91.8</v>
      </c>
      <c r="AB114" s="56">
        <v>7</v>
      </c>
      <c r="AC114" s="29">
        <v>88.6</v>
      </c>
      <c r="AD114" s="56">
        <v>1</v>
      </c>
    </row>
    <row r="115" spans="1:30" ht="16.5" customHeight="1">
      <c r="A115" s="14"/>
      <c r="B115" s="14"/>
      <c r="C115" s="14"/>
      <c r="D115" s="14"/>
      <c r="E115" s="14"/>
      <c r="F115" s="14"/>
      <c r="G115" s="14" t="s">
        <v>642</v>
      </c>
      <c r="H115" s="14"/>
      <c r="I115" s="14"/>
      <c r="J115" s="14"/>
      <c r="K115" s="14"/>
      <c r="L115" s="15" t="s">
        <v>139</v>
      </c>
      <c r="M115" s="32">
        <v>1.4</v>
      </c>
      <c r="N115" s="14"/>
      <c r="O115" s="32">
        <v>1.2</v>
      </c>
      <c r="P115" s="14"/>
      <c r="Q115" s="32" t="s">
        <v>132</v>
      </c>
      <c r="R115" s="14"/>
      <c r="S115" s="32">
        <v>2.5</v>
      </c>
      <c r="T115" s="14"/>
      <c r="U115" s="32">
        <v>3.4</v>
      </c>
      <c r="V115" s="14"/>
      <c r="W115" s="32">
        <v>1.5</v>
      </c>
      <c r="X115" s="14"/>
      <c r="Y115" s="32">
        <v>6.4</v>
      </c>
      <c r="Z115" s="14"/>
      <c r="AA115" s="32">
        <v>3.9</v>
      </c>
      <c r="AB115" s="14"/>
      <c r="AC115" s="32">
        <v>0.6</v>
      </c>
      <c r="AD115" s="14"/>
    </row>
    <row r="116" spans="1:30" ht="4.5" customHeight="1">
      <c r="A116" s="22"/>
      <c r="B116" s="2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6.5" customHeight="1">
      <c r="A117" s="22"/>
      <c r="B117" s="22"/>
      <c r="C117" s="62" t="s">
        <v>646</v>
      </c>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ht="4.5" customHeight="1">
      <c r="A118" s="22"/>
      <c r="B118" s="2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6.5" customHeight="1">
      <c r="A119" s="46"/>
      <c r="B119" s="46"/>
      <c r="C119" s="62" t="s">
        <v>595</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ht="16.5" customHeight="1">
      <c r="A120" s="46"/>
      <c r="B120" s="46"/>
      <c r="C120" s="62" t="s">
        <v>335</v>
      </c>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ht="4.5" customHeight="1">
      <c r="A121" s="2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6.5" customHeight="1">
      <c r="A122" s="22" t="s">
        <v>93</v>
      </c>
      <c r="B122" s="22"/>
      <c r="C122" s="62" t="s">
        <v>647</v>
      </c>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ht="29.45" customHeight="1">
      <c r="A123" s="22" t="s">
        <v>95</v>
      </c>
      <c r="B123" s="22"/>
      <c r="C123" s="62" t="s">
        <v>648</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ht="29.45" customHeight="1">
      <c r="A124" s="22" t="s">
        <v>97</v>
      </c>
      <c r="B124" s="22"/>
      <c r="C124" s="62" t="s">
        <v>165</v>
      </c>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ht="42.4" customHeight="1">
      <c r="A125" s="22" t="s">
        <v>99</v>
      </c>
      <c r="B125" s="22"/>
      <c r="C125" s="62" t="s">
        <v>661</v>
      </c>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ht="16.5" customHeight="1">
      <c r="A126" s="22" t="s">
        <v>101</v>
      </c>
      <c r="B126" s="22"/>
      <c r="C126" s="62" t="s">
        <v>650</v>
      </c>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ht="16.5" customHeight="1">
      <c r="A127" s="22" t="s">
        <v>103</v>
      </c>
      <c r="B127" s="22"/>
      <c r="C127" s="62" t="s">
        <v>662</v>
      </c>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ht="29.45" customHeight="1">
      <c r="A128" s="22" t="s">
        <v>105</v>
      </c>
      <c r="B128" s="22"/>
      <c r="C128" s="62" t="s">
        <v>652</v>
      </c>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ht="29.45" customHeight="1">
      <c r="A129" s="22" t="s">
        <v>107</v>
      </c>
      <c r="B129" s="22"/>
      <c r="C129" s="62" t="s">
        <v>653</v>
      </c>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ht="29.45" customHeight="1">
      <c r="A130" s="22" t="s">
        <v>343</v>
      </c>
      <c r="B130" s="22"/>
      <c r="C130" s="62" t="s">
        <v>654</v>
      </c>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ht="16.5" customHeight="1">
      <c r="A131" s="22" t="s">
        <v>655</v>
      </c>
      <c r="B131" s="22"/>
      <c r="C131" s="62" t="s">
        <v>656</v>
      </c>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ht="4.5" customHeight="1"/>
    <row r="133" spans="1:30" ht="16.5" customHeight="1">
      <c r="A133" s="23" t="s">
        <v>109</v>
      </c>
      <c r="B133" s="22"/>
      <c r="C133" s="22"/>
      <c r="D133" s="22"/>
      <c r="E133" s="62" t="s">
        <v>657</v>
      </c>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sheetData>
  <mergeCells count="39">
    <mergeCell ref="Y2:Z2"/>
    <mergeCell ref="AA2:AB2"/>
    <mergeCell ref="AC2:AD2"/>
    <mergeCell ref="F10:K10"/>
    <mergeCell ref="M2:N2"/>
    <mergeCell ref="O2:P2"/>
    <mergeCell ref="Q2:R2"/>
    <mergeCell ref="S2:T2"/>
    <mergeCell ref="U2:V2"/>
    <mergeCell ref="F90:K90"/>
    <mergeCell ref="F98:K98"/>
    <mergeCell ref="F105:K105"/>
    <mergeCell ref="F112:K112"/>
    <mergeCell ref="K1:AD1"/>
    <mergeCell ref="F54:K54"/>
    <mergeCell ref="F61:K61"/>
    <mergeCell ref="F68:K68"/>
    <mergeCell ref="F76:K76"/>
    <mergeCell ref="F83:K83"/>
    <mergeCell ref="F17:K17"/>
    <mergeCell ref="F24:K24"/>
    <mergeCell ref="F32:K32"/>
    <mergeCell ref="F39:K39"/>
    <mergeCell ref="F46:K46"/>
    <mergeCell ref="W2:X2"/>
    <mergeCell ref="C117:AD117"/>
    <mergeCell ref="C119:AD119"/>
    <mergeCell ref="C120:AD120"/>
    <mergeCell ref="C122:AD122"/>
    <mergeCell ref="C123:AD123"/>
    <mergeCell ref="C129:AD129"/>
    <mergeCell ref="C130:AD130"/>
    <mergeCell ref="C131:AD131"/>
    <mergeCell ref="E133:AD133"/>
    <mergeCell ref="C124:AD124"/>
    <mergeCell ref="C125:AD125"/>
    <mergeCell ref="C126:AD126"/>
    <mergeCell ref="C127:AD127"/>
    <mergeCell ref="C128:AD128"/>
  </mergeCells>
  <pageMargins left="0.7" right="0.7" top="0.75" bottom="0.75" header="0.3" footer="0.3"/>
  <pageSetup paperSize="9" fitToHeight="0" orientation="landscape" horizontalDpi="300" verticalDpi="300"/>
  <headerFooter scaleWithDoc="0" alignWithMargins="0">
    <oddHeader>&amp;C&amp;"Arial"&amp;8TABLE 12A.41</oddHeader>
    <oddFooter>&amp;L&amp;"Arial"&amp;8REPORT ON
GOVERNMENT
SERVICES 2022&amp;R&amp;"Arial"&amp;8PUBLIC
HOSPITALS
PAGE &amp;B&amp;P&amp;B</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D133"/>
  <sheetViews>
    <sheetView showGridLines="0" workbookViewId="0"/>
  </sheetViews>
  <sheetFormatPr defaultColWidth="11.5703125" defaultRowHeight="13.15"/>
  <cols>
    <col min="1" max="10" width="1.7109375" customWidth="1"/>
    <col min="11" max="11" width="13.42578125" customWidth="1"/>
    <col min="12" max="12" width="5.42578125" customWidth="1"/>
    <col min="13" max="13" width="7" customWidth="1"/>
    <col min="14" max="14" width="6.140625" customWidth="1"/>
    <col min="15" max="15" width="7" customWidth="1"/>
    <col min="16" max="16" width="6.140625" customWidth="1"/>
    <col min="17" max="17" width="7" customWidth="1"/>
    <col min="18" max="18" width="6.140625" customWidth="1"/>
    <col min="19" max="19" width="7" customWidth="1"/>
    <col min="20" max="20" width="6.140625" customWidth="1"/>
    <col min="21" max="21" width="7" customWidth="1"/>
    <col min="22" max="22" width="6.140625" customWidth="1"/>
    <col min="23" max="23" width="7" customWidth="1"/>
    <col min="24" max="24" width="6.140625" customWidth="1"/>
    <col min="25" max="25" width="7" customWidth="1"/>
    <col min="26" max="26" width="6.140625" customWidth="1"/>
    <col min="27" max="27" width="7" customWidth="1"/>
    <col min="28" max="28" width="6.140625" customWidth="1"/>
    <col min="29" max="29" width="7" customWidth="1"/>
    <col min="30" max="30" width="6.140625" customWidth="1"/>
  </cols>
  <sheetData>
    <row r="1" spans="1:30" ht="50.45" customHeight="1">
      <c r="A1" s="8" t="s">
        <v>663</v>
      </c>
      <c r="B1" s="8"/>
      <c r="C1" s="8"/>
      <c r="D1" s="8"/>
      <c r="E1" s="8"/>
      <c r="F1" s="8"/>
      <c r="G1" s="8"/>
      <c r="H1" s="8"/>
      <c r="I1" s="8"/>
      <c r="J1" s="8"/>
      <c r="K1" s="67" t="s">
        <v>664</v>
      </c>
      <c r="L1" s="68"/>
      <c r="M1" s="68"/>
      <c r="N1" s="68"/>
      <c r="O1" s="68"/>
      <c r="P1" s="68"/>
      <c r="Q1" s="68"/>
      <c r="R1" s="68"/>
      <c r="S1" s="68"/>
      <c r="T1" s="68"/>
      <c r="U1" s="68"/>
      <c r="V1" s="68"/>
      <c r="W1" s="68"/>
      <c r="X1" s="68"/>
      <c r="Y1" s="68"/>
      <c r="Z1" s="68"/>
      <c r="AA1" s="68"/>
      <c r="AB1" s="68"/>
      <c r="AC1" s="68"/>
      <c r="AD1" s="68"/>
    </row>
    <row r="2" spans="1:30" ht="16.5" customHeight="1">
      <c r="A2" s="11"/>
      <c r="B2" s="11"/>
      <c r="C2" s="11"/>
      <c r="D2" s="11"/>
      <c r="E2" s="11"/>
      <c r="F2" s="11"/>
      <c r="G2" s="11"/>
      <c r="H2" s="11"/>
      <c r="I2" s="11"/>
      <c r="J2" s="11"/>
      <c r="K2" s="11"/>
      <c r="L2" s="12" t="s">
        <v>66</v>
      </c>
      <c r="M2" s="73" t="s">
        <v>113</v>
      </c>
      <c r="N2" s="74"/>
      <c r="O2" s="73" t="s">
        <v>68</v>
      </c>
      <c r="P2" s="74"/>
      <c r="Q2" s="73" t="s">
        <v>126</v>
      </c>
      <c r="R2" s="74"/>
      <c r="S2" s="73" t="s">
        <v>70</v>
      </c>
      <c r="T2" s="74"/>
      <c r="U2" s="73" t="s">
        <v>127</v>
      </c>
      <c r="V2" s="74"/>
      <c r="W2" s="73" t="s">
        <v>72</v>
      </c>
      <c r="X2" s="74"/>
      <c r="Y2" s="73" t="s">
        <v>73</v>
      </c>
      <c r="Z2" s="74"/>
      <c r="AA2" s="73" t="s">
        <v>637</v>
      </c>
      <c r="AB2" s="74"/>
      <c r="AC2" s="73" t="s">
        <v>75</v>
      </c>
      <c r="AD2" s="74"/>
    </row>
    <row r="3" spans="1:30" ht="16.5" customHeight="1">
      <c r="A3" s="7" t="s">
        <v>638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c r="A4" s="7"/>
      <c r="B4" s="7" t="s">
        <v>665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c r="A5" s="7"/>
      <c r="B5" s="7"/>
      <c r="C5" s="7" t="s">
        <v>666</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c r="A6" s="7"/>
      <c r="B6" s="7"/>
      <c r="C6" s="7"/>
      <c r="D6" s="7" t="s">
        <v>309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c r="A7" s="7"/>
      <c r="B7" s="7"/>
      <c r="C7" s="7"/>
      <c r="D7" s="7"/>
      <c r="E7" s="7" t="s">
        <v>641</v>
      </c>
      <c r="F7" s="7"/>
      <c r="G7" s="7"/>
      <c r="H7" s="7"/>
      <c r="I7" s="7"/>
      <c r="J7" s="7"/>
      <c r="K7" s="7"/>
      <c r="L7" s="9"/>
      <c r="M7" s="10"/>
      <c r="N7" s="7"/>
      <c r="O7" s="10"/>
      <c r="P7" s="7"/>
      <c r="Q7" s="10"/>
      <c r="R7" s="7"/>
      <c r="S7" s="10"/>
      <c r="T7" s="7"/>
      <c r="U7" s="10"/>
      <c r="V7" s="7"/>
      <c r="W7" s="10"/>
      <c r="X7" s="7"/>
      <c r="Y7" s="10"/>
      <c r="Z7" s="7"/>
      <c r="AA7" s="10"/>
      <c r="AB7" s="7"/>
      <c r="AC7" s="10"/>
      <c r="AD7" s="7"/>
    </row>
    <row r="8" spans="1:30" ht="16.5" customHeight="1">
      <c r="A8" s="7"/>
      <c r="B8" s="7"/>
      <c r="C8" s="7"/>
      <c r="D8" s="7"/>
      <c r="E8" s="7"/>
      <c r="F8" s="7" t="s">
        <v>157</v>
      </c>
      <c r="G8" s="7"/>
      <c r="H8" s="7"/>
      <c r="I8" s="7"/>
      <c r="J8" s="7"/>
      <c r="K8" s="7"/>
      <c r="L8" s="9" t="s">
        <v>139</v>
      </c>
      <c r="M8" s="29">
        <v>92.1</v>
      </c>
      <c r="N8" s="56">
        <v>2.8</v>
      </c>
      <c r="O8" s="29">
        <v>90.9</v>
      </c>
      <c r="P8" s="56">
        <v>3.9</v>
      </c>
      <c r="Q8" s="29">
        <v>93.6</v>
      </c>
      <c r="R8" s="56">
        <v>2.7</v>
      </c>
      <c r="S8" s="29">
        <v>92.6</v>
      </c>
      <c r="T8" s="56">
        <v>4.5</v>
      </c>
      <c r="U8" s="29">
        <v>92.9</v>
      </c>
      <c r="V8" s="56">
        <v>2.5</v>
      </c>
      <c r="W8" s="26" t="s">
        <v>143</v>
      </c>
      <c r="X8" s="7"/>
      <c r="Y8" s="29">
        <v>92.1</v>
      </c>
      <c r="Z8" s="56">
        <v>2.9</v>
      </c>
      <c r="AA8" s="26" t="s">
        <v>143</v>
      </c>
      <c r="AB8" s="7"/>
      <c r="AC8" s="29">
        <v>92</v>
      </c>
      <c r="AD8" s="56">
        <v>1.9</v>
      </c>
    </row>
    <row r="9" spans="1:30" ht="16.5" customHeight="1">
      <c r="A9" s="7"/>
      <c r="B9" s="7"/>
      <c r="C9" s="7"/>
      <c r="D9" s="7"/>
      <c r="E9" s="7"/>
      <c r="F9" s="7"/>
      <c r="G9" s="7" t="s">
        <v>642</v>
      </c>
      <c r="H9" s="7"/>
      <c r="I9" s="7"/>
      <c r="J9" s="7"/>
      <c r="K9" s="7"/>
      <c r="L9" s="9" t="s">
        <v>139</v>
      </c>
      <c r="M9" s="28">
        <v>1.6</v>
      </c>
      <c r="N9" s="7"/>
      <c r="O9" s="28">
        <v>2.2000000000000002</v>
      </c>
      <c r="P9" s="7"/>
      <c r="Q9" s="28">
        <v>1.5</v>
      </c>
      <c r="R9" s="7"/>
      <c r="S9" s="28">
        <v>2.5</v>
      </c>
      <c r="T9" s="7"/>
      <c r="U9" s="28">
        <v>1.4</v>
      </c>
      <c r="V9" s="7"/>
      <c r="W9" s="26" t="s">
        <v>143</v>
      </c>
      <c r="X9" s="7"/>
      <c r="Y9" s="28">
        <v>1.6</v>
      </c>
      <c r="Z9" s="7"/>
      <c r="AA9" s="26" t="s">
        <v>143</v>
      </c>
      <c r="AB9" s="7"/>
      <c r="AC9" s="28">
        <v>1</v>
      </c>
      <c r="AD9" s="7"/>
    </row>
    <row r="10" spans="1:30" ht="29.45" customHeight="1">
      <c r="A10" s="7"/>
      <c r="B10" s="7"/>
      <c r="C10" s="7"/>
      <c r="D10" s="7"/>
      <c r="E10" s="7"/>
      <c r="F10" s="69" t="s">
        <v>643</v>
      </c>
      <c r="G10" s="69"/>
      <c r="H10" s="69"/>
      <c r="I10" s="69"/>
      <c r="J10" s="69"/>
      <c r="K10" s="69"/>
      <c r="L10" s="9" t="s">
        <v>139</v>
      </c>
      <c r="M10" s="29">
        <v>90.8</v>
      </c>
      <c r="N10" s="56">
        <v>6.1</v>
      </c>
      <c r="O10" s="29">
        <v>95.2</v>
      </c>
      <c r="P10" s="56">
        <v>5</v>
      </c>
      <c r="Q10" s="29">
        <v>93.5</v>
      </c>
      <c r="R10" s="56">
        <v>3.6</v>
      </c>
      <c r="S10" s="29">
        <v>82</v>
      </c>
      <c r="T10" s="56">
        <v>5.3</v>
      </c>
      <c r="U10" s="29">
        <v>93.9</v>
      </c>
      <c r="V10" s="56">
        <v>2.1</v>
      </c>
      <c r="W10" s="29">
        <v>88.6</v>
      </c>
      <c r="X10" s="56">
        <v>3.9</v>
      </c>
      <c r="Y10" s="26" t="s">
        <v>163</v>
      </c>
      <c r="Z10" s="7"/>
      <c r="AA10" s="29">
        <v>91.1</v>
      </c>
      <c r="AB10" s="56">
        <v>7.3</v>
      </c>
      <c r="AC10" s="29">
        <v>91.6</v>
      </c>
      <c r="AD10" s="56">
        <v>3.1</v>
      </c>
    </row>
    <row r="11" spans="1:30" ht="16.5" customHeight="1">
      <c r="A11" s="7"/>
      <c r="B11" s="7"/>
      <c r="C11" s="7"/>
      <c r="D11" s="7"/>
      <c r="E11" s="7"/>
      <c r="F11" s="7"/>
      <c r="G11" s="7" t="s">
        <v>642</v>
      </c>
      <c r="H11" s="7"/>
      <c r="I11" s="7"/>
      <c r="J11" s="7"/>
      <c r="K11" s="7"/>
      <c r="L11" s="9" t="s">
        <v>139</v>
      </c>
      <c r="M11" s="28">
        <v>3.4</v>
      </c>
      <c r="N11" s="7"/>
      <c r="O11" s="28">
        <v>2.7</v>
      </c>
      <c r="P11" s="7"/>
      <c r="Q11" s="28">
        <v>1.9</v>
      </c>
      <c r="R11" s="7"/>
      <c r="S11" s="28">
        <v>3.3</v>
      </c>
      <c r="T11" s="7"/>
      <c r="U11" s="28">
        <v>1.2</v>
      </c>
      <c r="V11" s="7"/>
      <c r="W11" s="28">
        <v>2.2999999999999998</v>
      </c>
      <c r="X11" s="7"/>
      <c r="Y11" s="26" t="s">
        <v>163</v>
      </c>
      <c r="Z11" s="7"/>
      <c r="AA11" s="28">
        <v>4.0999999999999996</v>
      </c>
      <c r="AB11" s="7"/>
      <c r="AC11" s="28">
        <v>1.7</v>
      </c>
      <c r="AD11" s="7"/>
    </row>
    <row r="12" spans="1:30" ht="16.5" customHeight="1">
      <c r="A12" s="7"/>
      <c r="B12" s="7"/>
      <c r="C12" s="7"/>
      <c r="D12" s="7"/>
      <c r="E12" s="7"/>
      <c r="F12" s="7" t="s">
        <v>161</v>
      </c>
      <c r="G12" s="7"/>
      <c r="H12" s="7"/>
      <c r="I12" s="7"/>
      <c r="J12" s="7"/>
      <c r="K12" s="7"/>
      <c r="L12" s="9" t="s">
        <v>139</v>
      </c>
      <c r="M12" s="29">
        <v>91.6</v>
      </c>
      <c r="N12" s="56">
        <v>2.6</v>
      </c>
      <c r="O12" s="29">
        <v>91.9</v>
      </c>
      <c r="P12" s="56">
        <v>2.9</v>
      </c>
      <c r="Q12" s="29">
        <v>93</v>
      </c>
      <c r="R12" s="56">
        <v>2.2000000000000002</v>
      </c>
      <c r="S12" s="29">
        <v>90.3</v>
      </c>
      <c r="T12" s="56">
        <v>4.2</v>
      </c>
      <c r="U12" s="29">
        <v>94</v>
      </c>
      <c r="V12" s="56">
        <v>2.2000000000000002</v>
      </c>
      <c r="W12" s="29">
        <v>88.6</v>
      </c>
      <c r="X12" s="56">
        <v>3.9</v>
      </c>
      <c r="Y12" s="29">
        <v>92.1</v>
      </c>
      <c r="Z12" s="56">
        <v>2.9</v>
      </c>
      <c r="AA12" s="29">
        <v>91.1</v>
      </c>
      <c r="AB12" s="56">
        <v>7.3</v>
      </c>
      <c r="AC12" s="29">
        <v>91.8</v>
      </c>
      <c r="AD12" s="56">
        <v>1.8</v>
      </c>
    </row>
    <row r="13" spans="1:30" ht="16.5" customHeight="1">
      <c r="A13" s="7"/>
      <c r="B13" s="7"/>
      <c r="C13" s="7"/>
      <c r="D13" s="7"/>
      <c r="E13" s="7"/>
      <c r="F13" s="7"/>
      <c r="G13" s="7" t="s">
        <v>642</v>
      </c>
      <c r="H13" s="7"/>
      <c r="I13" s="7"/>
      <c r="J13" s="7"/>
      <c r="K13" s="7"/>
      <c r="L13" s="9" t="s">
        <v>139</v>
      </c>
      <c r="M13" s="28">
        <v>1.5</v>
      </c>
      <c r="N13" s="7"/>
      <c r="O13" s="28">
        <v>1.6</v>
      </c>
      <c r="P13" s="7"/>
      <c r="Q13" s="28">
        <v>1.2</v>
      </c>
      <c r="R13" s="7"/>
      <c r="S13" s="28">
        <v>2.4</v>
      </c>
      <c r="T13" s="7"/>
      <c r="U13" s="28">
        <v>1.2</v>
      </c>
      <c r="V13" s="7"/>
      <c r="W13" s="28">
        <v>2.2999999999999998</v>
      </c>
      <c r="X13" s="7"/>
      <c r="Y13" s="28">
        <v>1.6</v>
      </c>
      <c r="Z13" s="7"/>
      <c r="AA13" s="28">
        <v>4.0999999999999996</v>
      </c>
      <c r="AB13" s="7"/>
      <c r="AC13" s="28">
        <v>1</v>
      </c>
      <c r="AD13" s="7"/>
    </row>
    <row r="14" spans="1:30" ht="16.5" customHeight="1">
      <c r="A14" s="7"/>
      <c r="B14" s="7"/>
      <c r="C14" s="7"/>
      <c r="D14" s="7"/>
      <c r="E14" s="7" t="s">
        <v>644</v>
      </c>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c r="A15" s="7"/>
      <c r="B15" s="7"/>
      <c r="C15" s="7"/>
      <c r="D15" s="7"/>
      <c r="E15" s="7"/>
      <c r="F15" s="7" t="s">
        <v>157</v>
      </c>
      <c r="G15" s="7"/>
      <c r="H15" s="7"/>
      <c r="I15" s="7"/>
      <c r="J15" s="7"/>
      <c r="K15" s="7"/>
      <c r="L15" s="9" t="s">
        <v>139</v>
      </c>
      <c r="M15" s="29">
        <v>93.6</v>
      </c>
      <c r="N15" s="56">
        <v>3.4</v>
      </c>
      <c r="O15" s="29">
        <v>93.1</v>
      </c>
      <c r="P15" s="56">
        <v>2.9</v>
      </c>
      <c r="Q15" s="29">
        <v>94.5</v>
      </c>
      <c r="R15" s="56">
        <v>2.2999999999999998</v>
      </c>
      <c r="S15" s="29">
        <v>93.6</v>
      </c>
      <c r="T15" s="56">
        <v>3.5</v>
      </c>
      <c r="U15" s="29">
        <v>94.6</v>
      </c>
      <c r="V15" s="56">
        <v>2.2000000000000002</v>
      </c>
      <c r="W15" s="26" t="s">
        <v>143</v>
      </c>
      <c r="X15" s="7"/>
      <c r="Y15" s="29">
        <v>90.9</v>
      </c>
      <c r="Z15" s="56">
        <v>3.2</v>
      </c>
      <c r="AA15" s="26" t="s">
        <v>143</v>
      </c>
      <c r="AB15" s="7"/>
      <c r="AC15" s="29">
        <v>93.3</v>
      </c>
      <c r="AD15" s="56">
        <v>1.6</v>
      </c>
    </row>
    <row r="16" spans="1:30" ht="16.5" customHeight="1">
      <c r="A16" s="7"/>
      <c r="B16" s="7"/>
      <c r="C16" s="7"/>
      <c r="D16" s="7"/>
      <c r="E16" s="7"/>
      <c r="F16" s="7"/>
      <c r="G16" s="7" t="s">
        <v>642</v>
      </c>
      <c r="H16" s="7"/>
      <c r="I16" s="7"/>
      <c r="J16" s="7"/>
      <c r="K16" s="7"/>
      <c r="L16" s="9" t="s">
        <v>139</v>
      </c>
      <c r="M16" s="28">
        <v>1.8</v>
      </c>
      <c r="N16" s="7"/>
      <c r="O16" s="28">
        <v>1.6</v>
      </c>
      <c r="P16" s="7"/>
      <c r="Q16" s="28">
        <v>1.2</v>
      </c>
      <c r="R16" s="7"/>
      <c r="S16" s="28">
        <v>1.9</v>
      </c>
      <c r="T16" s="7"/>
      <c r="U16" s="28">
        <v>1.2</v>
      </c>
      <c r="V16" s="7"/>
      <c r="W16" s="26" t="s">
        <v>143</v>
      </c>
      <c r="X16" s="7"/>
      <c r="Y16" s="28">
        <v>1.8</v>
      </c>
      <c r="Z16" s="7"/>
      <c r="AA16" s="26" t="s">
        <v>143</v>
      </c>
      <c r="AB16" s="7"/>
      <c r="AC16" s="28">
        <v>0.9</v>
      </c>
      <c r="AD16" s="7"/>
    </row>
    <row r="17" spans="1:30" ht="29.45" customHeight="1">
      <c r="A17" s="7"/>
      <c r="B17" s="7"/>
      <c r="C17" s="7"/>
      <c r="D17" s="7"/>
      <c r="E17" s="7"/>
      <c r="F17" s="69" t="s">
        <v>643</v>
      </c>
      <c r="G17" s="69"/>
      <c r="H17" s="69"/>
      <c r="I17" s="69"/>
      <c r="J17" s="69"/>
      <c r="K17" s="69"/>
      <c r="L17" s="9" t="s">
        <v>139</v>
      </c>
      <c r="M17" s="29">
        <v>93.1</v>
      </c>
      <c r="N17" s="56">
        <v>4.0999999999999996</v>
      </c>
      <c r="O17" s="29">
        <v>96.7</v>
      </c>
      <c r="P17" s="56">
        <v>1.8</v>
      </c>
      <c r="Q17" s="29">
        <v>95.3</v>
      </c>
      <c r="R17" s="56">
        <v>4.3</v>
      </c>
      <c r="S17" s="29">
        <v>84.8</v>
      </c>
      <c r="T17" s="56">
        <v>4.2</v>
      </c>
      <c r="U17" s="54">
        <v>96.8</v>
      </c>
      <c r="V17" s="55">
        <v>24.6</v>
      </c>
      <c r="W17" s="29">
        <v>89.7</v>
      </c>
      <c r="X17" s="56">
        <v>2.4</v>
      </c>
      <c r="Y17" s="26" t="s">
        <v>163</v>
      </c>
      <c r="Z17" s="7"/>
      <c r="AA17" s="29">
        <v>90.3</v>
      </c>
      <c r="AB17" s="56">
        <v>6.9</v>
      </c>
      <c r="AC17" s="29">
        <v>92.6</v>
      </c>
      <c r="AD17" s="56">
        <v>2.8</v>
      </c>
    </row>
    <row r="18" spans="1:30" ht="16.5" customHeight="1">
      <c r="A18" s="7"/>
      <c r="B18" s="7"/>
      <c r="C18" s="7"/>
      <c r="D18" s="7"/>
      <c r="E18" s="7"/>
      <c r="F18" s="7"/>
      <c r="G18" s="7" t="s">
        <v>642</v>
      </c>
      <c r="H18" s="7"/>
      <c r="I18" s="7"/>
      <c r="J18" s="7"/>
      <c r="K18" s="7"/>
      <c r="L18" s="9" t="s">
        <v>139</v>
      </c>
      <c r="M18" s="28">
        <v>2.2000000000000002</v>
      </c>
      <c r="N18" s="7"/>
      <c r="O18" s="28">
        <v>0.9</v>
      </c>
      <c r="P18" s="7"/>
      <c r="Q18" s="28">
        <v>2.2999999999999998</v>
      </c>
      <c r="R18" s="7"/>
      <c r="S18" s="28">
        <v>2.5</v>
      </c>
      <c r="T18" s="7"/>
      <c r="U18" s="29">
        <v>13</v>
      </c>
      <c r="V18" s="7"/>
      <c r="W18" s="28">
        <v>1.4</v>
      </c>
      <c r="X18" s="7"/>
      <c r="Y18" s="26" t="s">
        <v>163</v>
      </c>
      <c r="Z18" s="7"/>
      <c r="AA18" s="28">
        <v>3.9</v>
      </c>
      <c r="AB18" s="7"/>
      <c r="AC18" s="28">
        <v>1.5</v>
      </c>
      <c r="AD18" s="7"/>
    </row>
    <row r="19" spans="1:30" ht="16.5" customHeight="1">
      <c r="A19" s="7"/>
      <c r="B19" s="7"/>
      <c r="C19" s="7"/>
      <c r="D19" s="7"/>
      <c r="E19" s="7"/>
      <c r="F19" s="7" t="s">
        <v>161</v>
      </c>
      <c r="G19" s="7"/>
      <c r="H19" s="7"/>
      <c r="I19" s="7"/>
      <c r="J19" s="7"/>
      <c r="K19" s="7"/>
      <c r="L19" s="9" t="s">
        <v>139</v>
      </c>
      <c r="M19" s="29">
        <v>92.9</v>
      </c>
      <c r="N19" s="56">
        <v>3.1</v>
      </c>
      <c r="O19" s="29">
        <v>93.2</v>
      </c>
      <c r="P19" s="56">
        <v>2.5</v>
      </c>
      <c r="Q19" s="29">
        <v>94.9</v>
      </c>
      <c r="R19" s="56">
        <v>2.2000000000000002</v>
      </c>
      <c r="S19" s="29">
        <v>91</v>
      </c>
      <c r="T19" s="56">
        <v>3.5</v>
      </c>
      <c r="U19" s="29">
        <v>94.6</v>
      </c>
      <c r="V19" s="56">
        <v>1.7</v>
      </c>
      <c r="W19" s="29">
        <v>89.7</v>
      </c>
      <c r="X19" s="56">
        <v>2.4</v>
      </c>
      <c r="Y19" s="29">
        <v>90.9</v>
      </c>
      <c r="Z19" s="56">
        <v>3.2</v>
      </c>
      <c r="AA19" s="29">
        <v>90.3</v>
      </c>
      <c r="AB19" s="56">
        <v>6.9</v>
      </c>
      <c r="AC19" s="29">
        <v>93.2</v>
      </c>
      <c r="AD19" s="56">
        <v>1.5</v>
      </c>
    </row>
    <row r="20" spans="1:30" ht="16.5" customHeight="1">
      <c r="A20" s="7"/>
      <c r="B20" s="7"/>
      <c r="C20" s="7"/>
      <c r="D20" s="7"/>
      <c r="E20" s="7"/>
      <c r="F20" s="7"/>
      <c r="G20" s="7" t="s">
        <v>642</v>
      </c>
      <c r="H20" s="7"/>
      <c r="I20" s="7"/>
      <c r="J20" s="7"/>
      <c r="K20" s="7"/>
      <c r="L20" s="9" t="s">
        <v>139</v>
      </c>
      <c r="M20" s="28">
        <v>1.7</v>
      </c>
      <c r="N20" s="7"/>
      <c r="O20" s="28">
        <v>1.4</v>
      </c>
      <c r="P20" s="7"/>
      <c r="Q20" s="28">
        <v>1.2</v>
      </c>
      <c r="R20" s="7"/>
      <c r="S20" s="28">
        <v>2</v>
      </c>
      <c r="T20" s="7"/>
      <c r="U20" s="28">
        <v>0.9</v>
      </c>
      <c r="V20" s="7"/>
      <c r="W20" s="28">
        <v>1.4</v>
      </c>
      <c r="X20" s="7"/>
      <c r="Y20" s="28">
        <v>1.8</v>
      </c>
      <c r="Z20" s="7"/>
      <c r="AA20" s="28">
        <v>3.9</v>
      </c>
      <c r="AB20" s="7"/>
      <c r="AC20" s="28">
        <v>0.8</v>
      </c>
      <c r="AD20" s="7"/>
    </row>
    <row r="21" spans="1:30" ht="16.5" customHeight="1">
      <c r="A21" s="7"/>
      <c r="B21" s="7"/>
      <c r="C21" s="7"/>
      <c r="D21" s="7"/>
      <c r="E21" s="7" t="s">
        <v>645</v>
      </c>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c r="A22" s="7"/>
      <c r="B22" s="7"/>
      <c r="C22" s="7"/>
      <c r="D22" s="7"/>
      <c r="E22" s="7"/>
      <c r="F22" s="7" t="s">
        <v>157</v>
      </c>
      <c r="G22" s="7"/>
      <c r="H22" s="7"/>
      <c r="I22" s="7"/>
      <c r="J22" s="7"/>
      <c r="K22" s="7"/>
      <c r="L22" s="9" t="s">
        <v>139</v>
      </c>
      <c r="M22" s="29">
        <v>90.3</v>
      </c>
      <c r="N22" s="56">
        <v>1.6</v>
      </c>
      <c r="O22" s="29">
        <v>89.8</v>
      </c>
      <c r="P22" s="56">
        <v>3.8</v>
      </c>
      <c r="Q22" s="29">
        <v>92.9</v>
      </c>
      <c r="R22" s="56">
        <v>4.0999999999999996</v>
      </c>
      <c r="S22" s="29">
        <v>88.4</v>
      </c>
      <c r="T22" s="56">
        <v>5.0999999999999996</v>
      </c>
      <c r="U22" s="29">
        <v>90.6</v>
      </c>
      <c r="V22" s="56">
        <v>3.4</v>
      </c>
      <c r="W22" s="26" t="s">
        <v>143</v>
      </c>
      <c r="X22" s="7"/>
      <c r="Y22" s="29">
        <v>83.8</v>
      </c>
      <c r="Z22" s="56">
        <v>7.5</v>
      </c>
      <c r="AA22" s="26" t="s">
        <v>143</v>
      </c>
      <c r="AB22" s="7"/>
      <c r="AC22" s="29">
        <v>90.2</v>
      </c>
      <c r="AD22" s="56">
        <v>1.5</v>
      </c>
    </row>
    <row r="23" spans="1:30" ht="16.5" customHeight="1">
      <c r="A23" s="7"/>
      <c r="B23" s="7"/>
      <c r="C23" s="7"/>
      <c r="D23" s="7"/>
      <c r="E23" s="7"/>
      <c r="F23" s="7"/>
      <c r="G23" s="7" t="s">
        <v>642</v>
      </c>
      <c r="H23" s="7"/>
      <c r="I23" s="7"/>
      <c r="J23" s="7"/>
      <c r="K23" s="7"/>
      <c r="L23" s="9" t="s">
        <v>139</v>
      </c>
      <c r="M23" s="28">
        <v>0.9</v>
      </c>
      <c r="N23" s="7"/>
      <c r="O23" s="28">
        <v>2.2000000000000002</v>
      </c>
      <c r="P23" s="7"/>
      <c r="Q23" s="28">
        <v>2.2000000000000002</v>
      </c>
      <c r="R23" s="7"/>
      <c r="S23" s="28">
        <v>2.9</v>
      </c>
      <c r="T23" s="7"/>
      <c r="U23" s="28">
        <v>1.9</v>
      </c>
      <c r="V23" s="7"/>
      <c r="W23" s="26" t="s">
        <v>143</v>
      </c>
      <c r="X23" s="7"/>
      <c r="Y23" s="28">
        <v>4.5999999999999996</v>
      </c>
      <c r="Z23" s="7"/>
      <c r="AA23" s="26" t="s">
        <v>143</v>
      </c>
      <c r="AB23" s="7"/>
      <c r="AC23" s="28">
        <v>0.9</v>
      </c>
      <c r="AD23" s="7"/>
    </row>
    <row r="24" spans="1:30" ht="29.45" customHeight="1">
      <c r="A24" s="7"/>
      <c r="B24" s="7"/>
      <c r="C24" s="7"/>
      <c r="D24" s="7"/>
      <c r="E24" s="7"/>
      <c r="F24" s="69" t="s">
        <v>643</v>
      </c>
      <c r="G24" s="69"/>
      <c r="H24" s="69"/>
      <c r="I24" s="69"/>
      <c r="J24" s="69"/>
      <c r="K24" s="69"/>
      <c r="L24" s="9" t="s">
        <v>139</v>
      </c>
      <c r="M24" s="29">
        <v>89.5</v>
      </c>
      <c r="N24" s="56">
        <v>7.2</v>
      </c>
      <c r="O24" s="29">
        <v>95.2</v>
      </c>
      <c r="P24" s="56">
        <v>4.7</v>
      </c>
      <c r="Q24" s="29">
        <v>93.9</v>
      </c>
      <c r="R24" s="56">
        <v>4.8</v>
      </c>
      <c r="S24" s="29">
        <v>87.4</v>
      </c>
      <c r="T24" s="56">
        <v>8.8000000000000007</v>
      </c>
      <c r="U24" s="29">
        <v>90.8</v>
      </c>
      <c r="V24" s="56">
        <v>5.5</v>
      </c>
      <c r="W24" s="29">
        <v>86.5</v>
      </c>
      <c r="X24" s="56">
        <v>2.9</v>
      </c>
      <c r="Y24" s="26" t="s">
        <v>163</v>
      </c>
      <c r="Z24" s="7"/>
      <c r="AA24" s="29">
        <v>87.9</v>
      </c>
      <c r="AB24" s="56">
        <v>9.1999999999999993</v>
      </c>
      <c r="AC24" s="29">
        <v>90.8</v>
      </c>
      <c r="AD24" s="56">
        <v>3.5</v>
      </c>
    </row>
    <row r="25" spans="1:30" ht="16.5" customHeight="1">
      <c r="A25" s="7"/>
      <c r="B25" s="7"/>
      <c r="C25" s="7"/>
      <c r="D25" s="7"/>
      <c r="E25" s="7"/>
      <c r="F25" s="7"/>
      <c r="G25" s="7" t="s">
        <v>642</v>
      </c>
      <c r="H25" s="7"/>
      <c r="I25" s="7"/>
      <c r="J25" s="7"/>
      <c r="K25" s="7"/>
      <c r="L25" s="9" t="s">
        <v>139</v>
      </c>
      <c r="M25" s="28">
        <v>4.0999999999999996</v>
      </c>
      <c r="N25" s="7"/>
      <c r="O25" s="28">
        <v>2.5</v>
      </c>
      <c r="P25" s="7"/>
      <c r="Q25" s="28">
        <v>2.6</v>
      </c>
      <c r="R25" s="7"/>
      <c r="S25" s="28">
        <v>5.0999999999999996</v>
      </c>
      <c r="T25" s="7"/>
      <c r="U25" s="28">
        <v>3.1</v>
      </c>
      <c r="V25" s="7"/>
      <c r="W25" s="28">
        <v>1.7</v>
      </c>
      <c r="X25" s="7"/>
      <c r="Y25" s="26" t="s">
        <v>163</v>
      </c>
      <c r="Z25" s="7"/>
      <c r="AA25" s="28">
        <v>5.3</v>
      </c>
      <c r="AB25" s="7"/>
      <c r="AC25" s="28">
        <v>2</v>
      </c>
      <c r="AD25" s="7"/>
    </row>
    <row r="26" spans="1:30" ht="16.5" customHeight="1">
      <c r="A26" s="7"/>
      <c r="B26" s="7"/>
      <c r="C26" s="7"/>
      <c r="D26" s="7"/>
      <c r="E26" s="7"/>
      <c r="F26" s="7" t="s">
        <v>161</v>
      </c>
      <c r="G26" s="7"/>
      <c r="H26" s="7"/>
      <c r="I26" s="7"/>
      <c r="J26" s="7"/>
      <c r="K26" s="7"/>
      <c r="L26" s="9" t="s">
        <v>139</v>
      </c>
      <c r="M26" s="29">
        <v>89.6</v>
      </c>
      <c r="N26" s="56">
        <v>2.5</v>
      </c>
      <c r="O26" s="29">
        <v>91.3</v>
      </c>
      <c r="P26" s="56">
        <v>2.2000000000000002</v>
      </c>
      <c r="Q26" s="29">
        <v>93.3</v>
      </c>
      <c r="R26" s="56">
        <v>3.1</v>
      </c>
      <c r="S26" s="29">
        <v>87.5</v>
      </c>
      <c r="T26" s="56">
        <v>4.0999999999999996</v>
      </c>
      <c r="U26" s="29">
        <v>90.5</v>
      </c>
      <c r="V26" s="56">
        <v>2.2999999999999998</v>
      </c>
      <c r="W26" s="29">
        <v>86.5</v>
      </c>
      <c r="X26" s="56">
        <v>2.9</v>
      </c>
      <c r="Y26" s="29">
        <v>83.8</v>
      </c>
      <c r="Z26" s="56">
        <v>7.5</v>
      </c>
      <c r="AA26" s="29">
        <v>87.9</v>
      </c>
      <c r="AB26" s="56">
        <v>9.1999999999999993</v>
      </c>
      <c r="AC26" s="29">
        <v>90.3</v>
      </c>
      <c r="AD26" s="56">
        <v>1.5</v>
      </c>
    </row>
    <row r="27" spans="1:30" ht="16.5" customHeight="1">
      <c r="A27" s="7"/>
      <c r="B27" s="7"/>
      <c r="C27" s="7"/>
      <c r="D27" s="7"/>
      <c r="E27" s="7"/>
      <c r="F27" s="7"/>
      <c r="G27" s="7" t="s">
        <v>642</v>
      </c>
      <c r="H27" s="7"/>
      <c r="I27" s="7"/>
      <c r="J27" s="7"/>
      <c r="K27" s="7"/>
      <c r="L27" s="9" t="s">
        <v>139</v>
      </c>
      <c r="M27" s="28">
        <v>1.4</v>
      </c>
      <c r="N27" s="7"/>
      <c r="O27" s="28">
        <v>1.2</v>
      </c>
      <c r="P27" s="7"/>
      <c r="Q27" s="28">
        <v>1.7</v>
      </c>
      <c r="R27" s="7"/>
      <c r="S27" s="28">
        <v>2.4</v>
      </c>
      <c r="T27" s="7"/>
      <c r="U27" s="28">
        <v>1.3</v>
      </c>
      <c r="V27" s="7"/>
      <c r="W27" s="28">
        <v>1.7</v>
      </c>
      <c r="X27" s="7"/>
      <c r="Y27" s="28">
        <v>4.5999999999999996</v>
      </c>
      <c r="Z27" s="7"/>
      <c r="AA27" s="28">
        <v>5.3</v>
      </c>
      <c r="AB27" s="7"/>
      <c r="AC27" s="28">
        <v>0.8</v>
      </c>
      <c r="AD27" s="7"/>
    </row>
    <row r="28" spans="1:30" ht="16.5" customHeight="1">
      <c r="A28" s="7"/>
      <c r="B28" s="7"/>
      <c r="C28" s="7"/>
      <c r="D28" s="7" t="s">
        <v>78</v>
      </c>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c r="A29" s="7"/>
      <c r="B29" s="7"/>
      <c r="C29" s="7"/>
      <c r="D29" s="7"/>
      <c r="E29" s="7" t="s">
        <v>641</v>
      </c>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c r="A30" s="7"/>
      <c r="B30" s="7"/>
      <c r="C30" s="7"/>
      <c r="D30" s="7"/>
      <c r="E30" s="7"/>
      <c r="F30" s="7" t="s">
        <v>157</v>
      </c>
      <c r="G30" s="7"/>
      <c r="H30" s="7"/>
      <c r="I30" s="7"/>
      <c r="J30" s="7"/>
      <c r="K30" s="7"/>
      <c r="L30" s="9" t="s">
        <v>139</v>
      </c>
      <c r="M30" s="29">
        <v>90</v>
      </c>
      <c r="N30" s="56">
        <v>2.9</v>
      </c>
      <c r="O30" s="29">
        <v>91.3</v>
      </c>
      <c r="P30" s="56">
        <v>3.8</v>
      </c>
      <c r="Q30" s="29">
        <v>87.4</v>
      </c>
      <c r="R30" s="56">
        <v>4</v>
      </c>
      <c r="S30" s="29">
        <v>93.4</v>
      </c>
      <c r="T30" s="56">
        <v>3.4</v>
      </c>
      <c r="U30" s="29">
        <v>91.1</v>
      </c>
      <c r="V30" s="56">
        <v>1.5</v>
      </c>
      <c r="W30" s="26" t="s">
        <v>143</v>
      </c>
      <c r="X30" s="7"/>
      <c r="Y30" s="29">
        <v>83</v>
      </c>
      <c r="Z30" s="56">
        <v>7.3</v>
      </c>
      <c r="AA30" s="26" t="s">
        <v>143</v>
      </c>
      <c r="AB30" s="7"/>
      <c r="AC30" s="29">
        <v>90.1</v>
      </c>
      <c r="AD30" s="56">
        <v>0.6</v>
      </c>
    </row>
    <row r="31" spans="1:30" ht="16.5" customHeight="1">
      <c r="A31" s="7"/>
      <c r="B31" s="7"/>
      <c r="C31" s="7"/>
      <c r="D31" s="7"/>
      <c r="E31" s="7"/>
      <c r="F31" s="7"/>
      <c r="G31" s="7" t="s">
        <v>642</v>
      </c>
      <c r="H31" s="7"/>
      <c r="I31" s="7"/>
      <c r="J31" s="7"/>
      <c r="K31" s="7"/>
      <c r="L31" s="9" t="s">
        <v>139</v>
      </c>
      <c r="M31" s="28">
        <v>1.7</v>
      </c>
      <c r="N31" s="7"/>
      <c r="O31" s="28">
        <v>2.1</v>
      </c>
      <c r="P31" s="7"/>
      <c r="Q31" s="28">
        <v>2.2999999999999998</v>
      </c>
      <c r="R31" s="7"/>
      <c r="S31" s="28">
        <v>1.8</v>
      </c>
      <c r="T31" s="7"/>
      <c r="U31" s="28">
        <v>0.8</v>
      </c>
      <c r="V31" s="7"/>
      <c r="W31" s="26" t="s">
        <v>143</v>
      </c>
      <c r="X31" s="7"/>
      <c r="Y31" s="28">
        <v>4.5</v>
      </c>
      <c r="Z31" s="7"/>
      <c r="AA31" s="26" t="s">
        <v>143</v>
      </c>
      <c r="AB31" s="7"/>
      <c r="AC31" s="28">
        <v>0.3</v>
      </c>
      <c r="AD31" s="7"/>
    </row>
    <row r="32" spans="1:30" ht="29.45" customHeight="1">
      <c r="A32" s="7"/>
      <c r="B32" s="7"/>
      <c r="C32" s="7"/>
      <c r="D32" s="7"/>
      <c r="E32" s="7"/>
      <c r="F32" s="69" t="s">
        <v>643</v>
      </c>
      <c r="G32" s="69"/>
      <c r="H32" s="69"/>
      <c r="I32" s="69"/>
      <c r="J32" s="69"/>
      <c r="K32" s="69"/>
      <c r="L32" s="9" t="s">
        <v>139</v>
      </c>
      <c r="M32" s="29">
        <v>89.1</v>
      </c>
      <c r="N32" s="56">
        <v>5.0999999999999996</v>
      </c>
      <c r="O32" s="29">
        <v>91.6</v>
      </c>
      <c r="P32" s="56">
        <v>2.9</v>
      </c>
      <c r="Q32" s="29">
        <v>94.7</v>
      </c>
      <c r="R32" s="56">
        <v>4.7</v>
      </c>
      <c r="S32" s="29">
        <v>92.5</v>
      </c>
      <c r="T32" s="56">
        <v>5.3</v>
      </c>
      <c r="U32" s="57">
        <v>101.3</v>
      </c>
      <c r="V32" s="55">
        <v>26.5</v>
      </c>
      <c r="W32" s="29">
        <v>92.5</v>
      </c>
      <c r="X32" s="56">
        <v>3.6</v>
      </c>
      <c r="Y32" s="26" t="s">
        <v>163</v>
      </c>
      <c r="Z32" s="7"/>
      <c r="AA32" s="29">
        <v>91.2</v>
      </c>
      <c r="AB32" s="56">
        <v>5.4</v>
      </c>
      <c r="AC32" s="29">
        <v>91.7</v>
      </c>
      <c r="AD32" s="56">
        <v>2.2000000000000002</v>
      </c>
    </row>
    <row r="33" spans="1:30" ht="16.5" customHeight="1">
      <c r="A33" s="7"/>
      <c r="B33" s="7"/>
      <c r="C33" s="7"/>
      <c r="D33" s="7"/>
      <c r="E33" s="7"/>
      <c r="F33" s="7"/>
      <c r="G33" s="7" t="s">
        <v>642</v>
      </c>
      <c r="H33" s="7"/>
      <c r="I33" s="7"/>
      <c r="J33" s="7"/>
      <c r="K33" s="7"/>
      <c r="L33" s="9" t="s">
        <v>139</v>
      </c>
      <c r="M33" s="28">
        <v>2.9</v>
      </c>
      <c r="N33" s="7"/>
      <c r="O33" s="28">
        <v>1.6</v>
      </c>
      <c r="P33" s="7"/>
      <c r="Q33" s="28">
        <v>2.5</v>
      </c>
      <c r="R33" s="7"/>
      <c r="S33" s="28">
        <v>2.9</v>
      </c>
      <c r="T33" s="7"/>
      <c r="U33" s="29">
        <v>13.4</v>
      </c>
      <c r="V33" s="7"/>
      <c r="W33" s="28">
        <v>2</v>
      </c>
      <c r="X33" s="7"/>
      <c r="Y33" s="26" t="s">
        <v>163</v>
      </c>
      <c r="Z33" s="7"/>
      <c r="AA33" s="28">
        <v>3</v>
      </c>
      <c r="AB33" s="7"/>
      <c r="AC33" s="28">
        <v>1.2</v>
      </c>
      <c r="AD33" s="7"/>
    </row>
    <row r="34" spans="1:30" ht="16.5" customHeight="1">
      <c r="A34" s="7"/>
      <c r="B34" s="7"/>
      <c r="C34" s="7"/>
      <c r="D34" s="7"/>
      <c r="E34" s="7"/>
      <c r="F34" s="7" t="s">
        <v>161</v>
      </c>
      <c r="G34" s="7"/>
      <c r="H34" s="7"/>
      <c r="I34" s="7"/>
      <c r="J34" s="7"/>
      <c r="K34" s="7"/>
      <c r="L34" s="9" t="s">
        <v>139</v>
      </c>
      <c r="M34" s="29">
        <v>89.2</v>
      </c>
      <c r="N34" s="56">
        <v>2.8</v>
      </c>
      <c r="O34" s="29">
        <v>91.3</v>
      </c>
      <c r="P34" s="56">
        <v>3.3</v>
      </c>
      <c r="Q34" s="29">
        <v>90.1</v>
      </c>
      <c r="R34" s="56">
        <v>3.6</v>
      </c>
      <c r="S34" s="29">
        <v>92.6</v>
      </c>
      <c r="T34" s="56">
        <v>1.6</v>
      </c>
      <c r="U34" s="29">
        <v>92</v>
      </c>
      <c r="V34" s="55">
        <v>10</v>
      </c>
      <c r="W34" s="29">
        <v>92.5</v>
      </c>
      <c r="X34" s="56">
        <v>3.6</v>
      </c>
      <c r="Y34" s="29">
        <v>83</v>
      </c>
      <c r="Z34" s="56">
        <v>7.3</v>
      </c>
      <c r="AA34" s="29">
        <v>91.2</v>
      </c>
      <c r="AB34" s="56">
        <v>5.4</v>
      </c>
      <c r="AC34" s="29">
        <v>90.6</v>
      </c>
      <c r="AD34" s="56">
        <v>0.9</v>
      </c>
    </row>
    <row r="35" spans="1:30" ht="16.5" customHeight="1">
      <c r="A35" s="7"/>
      <c r="B35" s="7"/>
      <c r="C35" s="7"/>
      <c r="D35" s="7"/>
      <c r="E35" s="7"/>
      <c r="F35" s="7"/>
      <c r="G35" s="7" t="s">
        <v>642</v>
      </c>
      <c r="H35" s="7"/>
      <c r="I35" s="7"/>
      <c r="J35" s="7"/>
      <c r="K35" s="7"/>
      <c r="L35" s="9" t="s">
        <v>139</v>
      </c>
      <c r="M35" s="28">
        <v>1.6</v>
      </c>
      <c r="N35" s="7"/>
      <c r="O35" s="28">
        <v>1.8</v>
      </c>
      <c r="P35" s="7"/>
      <c r="Q35" s="28">
        <v>2</v>
      </c>
      <c r="R35" s="7"/>
      <c r="S35" s="28">
        <v>0.9</v>
      </c>
      <c r="T35" s="7"/>
      <c r="U35" s="28">
        <v>5.5</v>
      </c>
      <c r="V35" s="7"/>
      <c r="W35" s="28">
        <v>2</v>
      </c>
      <c r="X35" s="7"/>
      <c r="Y35" s="28">
        <v>4.5</v>
      </c>
      <c r="Z35" s="7"/>
      <c r="AA35" s="28">
        <v>3</v>
      </c>
      <c r="AB35" s="7"/>
      <c r="AC35" s="28">
        <v>0.5</v>
      </c>
      <c r="AD35" s="7"/>
    </row>
    <row r="36" spans="1:30" ht="16.5" customHeight="1">
      <c r="A36" s="7"/>
      <c r="B36" s="7"/>
      <c r="C36" s="7"/>
      <c r="D36" s="7"/>
      <c r="E36" s="7" t="s">
        <v>644</v>
      </c>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c r="A37" s="7"/>
      <c r="B37" s="7"/>
      <c r="C37" s="7"/>
      <c r="D37" s="7"/>
      <c r="E37" s="7"/>
      <c r="F37" s="7" t="s">
        <v>157</v>
      </c>
      <c r="G37" s="7"/>
      <c r="H37" s="7"/>
      <c r="I37" s="7"/>
      <c r="J37" s="7"/>
      <c r="K37" s="7"/>
      <c r="L37" s="9" t="s">
        <v>139</v>
      </c>
      <c r="M37" s="29">
        <v>91.9</v>
      </c>
      <c r="N37" s="56">
        <v>3</v>
      </c>
      <c r="O37" s="29">
        <v>92.4</v>
      </c>
      <c r="P37" s="56">
        <v>2.1</v>
      </c>
      <c r="Q37" s="29">
        <v>88.8</v>
      </c>
      <c r="R37" s="56">
        <v>3.4</v>
      </c>
      <c r="S37" s="29">
        <v>94.3</v>
      </c>
      <c r="T37" s="56">
        <v>2.2000000000000002</v>
      </c>
      <c r="U37" s="29">
        <v>89.8</v>
      </c>
      <c r="V37" s="56">
        <v>3.9</v>
      </c>
      <c r="W37" s="26" t="s">
        <v>143</v>
      </c>
      <c r="X37" s="7"/>
      <c r="Y37" s="29">
        <v>89.8</v>
      </c>
      <c r="Z37" s="56">
        <v>3</v>
      </c>
      <c r="AA37" s="26" t="s">
        <v>143</v>
      </c>
      <c r="AB37" s="7"/>
      <c r="AC37" s="29">
        <v>91.6</v>
      </c>
      <c r="AD37" s="56">
        <v>1</v>
      </c>
    </row>
    <row r="38" spans="1:30" ht="16.5" customHeight="1">
      <c r="A38" s="7"/>
      <c r="B38" s="7"/>
      <c r="C38" s="7"/>
      <c r="D38" s="7"/>
      <c r="E38" s="7"/>
      <c r="F38" s="7"/>
      <c r="G38" s="7" t="s">
        <v>642</v>
      </c>
      <c r="H38" s="7"/>
      <c r="I38" s="7"/>
      <c r="J38" s="7"/>
      <c r="K38" s="7"/>
      <c r="L38" s="9" t="s">
        <v>139</v>
      </c>
      <c r="M38" s="28">
        <v>1.7</v>
      </c>
      <c r="N38" s="7"/>
      <c r="O38" s="28">
        <v>1.2</v>
      </c>
      <c r="P38" s="7"/>
      <c r="Q38" s="28">
        <v>1.9</v>
      </c>
      <c r="R38" s="7"/>
      <c r="S38" s="28">
        <v>1.2</v>
      </c>
      <c r="T38" s="7"/>
      <c r="U38" s="28">
        <v>2.2000000000000002</v>
      </c>
      <c r="V38" s="7"/>
      <c r="W38" s="26" t="s">
        <v>143</v>
      </c>
      <c r="X38" s="7"/>
      <c r="Y38" s="28">
        <v>1.7</v>
      </c>
      <c r="Z38" s="7"/>
      <c r="AA38" s="26" t="s">
        <v>143</v>
      </c>
      <c r="AB38" s="7"/>
      <c r="AC38" s="28">
        <v>0.5</v>
      </c>
      <c r="AD38" s="7"/>
    </row>
    <row r="39" spans="1:30" ht="29.45" customHeight="1">
      <c r="A39" s="7"/>
      <c r="B39" s="7"/>
      <c r="C39" s="7"/>
      <c r="D39" s="7"/>
      <c r="E39" s="7"/>
      <c r="F39" s="69" t="s">
        <v>643</v>
      </c>
      <c r="G39" s="69"/>
      <c r="H39" s="69"/>
      <c r="I39" s="69"/>
      <c r="J39" s="69"/>
      <c r="K39" s="69"/>
      <c r="L39" s="9" t="s">
        <v>139</v>
      </c>
      <c r="M39" s="29">
        <v>91</v>
      </c>
      <c r="N39" s="56">
        <v>4.9000000000000004</v>
      </c>
      <c r="O39" s="29">
        <v>96.5</v>
      </c>
      <c r="P39" s="56">
        <v>3</v>
      </c>
      <c r="Q39" s="29">
        <v>96.4</v>
      </c>
      <c r="R39" s="56">
        <v>2.9</v>
      </c>
      <c r="S39" s="29">
        <v>88.3</v>
      </c>
      <c r="T39" s="56">
        <v>7</v>
      </c>
      <c r="U39" s="29">
        <v>97</v>
      </c>
      <c r="V39" s="56">
        <v>0.8</v>
      </c>
      <c r="W39" s="29">
        <v>91.5</v>
      </c>
      <c r="X39" s="56">
        <v>2.7</v>
      </c>
      <c r="Y39" s="26" t="s">
        <v>163</v>
      </c>
      <c r="Z39" s="7"/>
      <c r="AA39" s="29">
        <v>89.5</v>
      </c>
      <c r="AB39" s="56">
        <v>5.3</v>
      </c>
      <c r="AC39" s="29">
        <v>93.1</v>
      </c>
      <c r="AD39" s="56">
        <v>1.2</v>
      </c>
    </row>
    <row r="40" spans="1:30" ht="16.5" customHeight="1">
      <c r="A40" s="7"/>
      <c r="B40" s="7"/>
      <c r="C40" s="7"/>
      <c r="D40" s="7"/>
      <c r="E40" s="7"/>
      <c r="F40" s="7"/>
      <c r="G40" s="7" t="s">
        <v>642</v>
      </c>
      <c r="H40" s="7"/>
      <c r="I40" s="7"/>
      <c r="J40" s="7"/>
      <c r="K40" s="7"/>
      <c r="L40" s="9" t="s">
        <v>139</v>
      </c>
      <c r="M40" s="28">
        <v>2.8</v>
      </c>
      <c r="N40" s="7"/>
      <c r="O40" s="28">
        <v>1.6</v>
      </c>
      <c r="P40" s="7"/>
      <c r="Q40" s="28">
        <v>1.6</v>
      </c>
      <c r="R40" s="7"/>
      <c r="S40" s="28">
        <v>4</v>
      </c>
      <c r="T40" s="7"/>
      <c r="U40" s="28">
        <v>0.4</v>
      </c>
      <c r="V40" s="7"/>
      <c r="W40" s="28">
        <v>1.5</v>
      </c>
      <c r="X40" s="7"/>
      <c r="Y40" s="26" t="s">
        <v>163</v>
      </c>
      <c r="Z40" s="7"/>
      <c r="AA40" s="28">
        <v>3</v>
      </c>
      <c r="AB40" s="7"/>
      <c r="AC40" s="28">
        <v>0.6</v>
      </c>
      <c r="AD40" s="7"/>
    </row>
    <row r="41" spans="1:30" ht="16.5" customHeight="1">
      <c r="A41" s="7"/>
      <c r="B41" s="7"/>
      <c r="C41" s="7"/>
      <c r="D41" s="7"/>
      <c r="E41" s="7"/>
      <c r="F41" s="7" t="s">
        <v>161</v>
      </c>
      <c r="G41" s="7"/>
      <c r="H41" s="7"/>
      <c r="I41" s="7"/>
      <c r="J41" s="7"/>
      <c r="K41" s="7"/>
      <c r="L41" s="9" t="s">
        <v>139</v>
      </c>
      <c r="M41" s="29">
        <v>91.2</v>
      </c>
      <c r="N41" s="56">
        <v>0.9</v>
      </c>
      <c r="O41" s="29">
        <v>93.8</v>
      </c>
      <c r="P41" s="56">
        <v>1.5</v>
      </c>
      <c r="Q41" s="29">
        <v>91.1</v>
      </c>
      <c r="R41" s="56">
        <v>3.2</v>
      </c>
      <c r="S41" s="29">
        <v>92.5</v>
      </c>
      <c r="T41" s="56">
        <v>2.4</v>
      </c>
      <c r="U41" s="29">
        <v>92.3</v>
      </c>
      <c r="V41" s="56">
        <v>1</v>
      </c>
      <c r="W41" s="29">
        <v>91.5</v>
      </c>
      <c r="X41" s="56">
        <v>2.7</v>
      </c>
      <c r="Y41" s="29">
        <v>89.8</v>
      </c>
      <c r="Z41" s="56">
        <v>3</v>
      </c>
      <c r="AA41" s="29">
        <v>89.5</v>
      </c>
      <c r="AB41" s="56">
        <v>5.3</v>
      </c>
      <c r="AC41" s="29">
        <v>92</v>
      </c>
      <c r="AD41" s="56">
        <v>0.7</v>
      </c>
    </row>
    <row r="42" spans="1:30" ht="16.5" customHeight="1">
      <c r="A42" s="7"/>
      <c r="B42" s="7"/>
      <c r="C42" s="7"/>
      <c r="D42" s="7"/>
      <c r="E42" s="7"/>
      <c r="F42" s="7"/>
      <c r="G42" s="7" t="s">
        <v>642</v>
      </c>
      <c r="H42" s="7"/>
      <c r="I42" s="7"/>
      <c r="J42" s="7"/>
      <c r="K42" s="7"/>
      <c r="L42" s="9" t="s">
        <v>139</v>
      </c>
      <c r="M42" s="28">
        <v>0.5</v>
      </c>
      <c r="N42" s="7"/>
      <c r="O42" s="28">
        <v>0.8</v>
      </c>
      <c r="P42" s="7"/>
      <c r="Q42" s="28">
        <v>1.8</v>
      </c>
      <c r="R42" s="7"/>
      <c r="S42" s="28">
        <v>1.3</v>
      </c>
      <c r="T42" s="7"/>
      <c r="U42" s="28">
        <v>0.5</v>
      </c>
      <c r="V42" s="7"/>
      <c r="W42" s="28">
        <v>1.5</v>
      </c>
      <c r="X42" s="7"/>
      <c r="Y42" s="28">
        <v>1.7</v>
      </c>
      <c r="Z42" s="7"/>
      <c r="AA42" s="28">
        <v>3</v>
      </c>
      <c r="AB42" s="7"/>
      <c r="AC42" s="28">
        <v>0.4</v>
      </c>
      <c r="AD42" s="7"/>
    </row>
    <row r="43" spans="1:30" ht="16.5" customHeight="1">
      <c r="A43" s="7"/>
      <c r="B43" s="7"/>
      <c r="C43" s="7"/>
      <c r="D43" s="7"/>
      <c r="E43" s="7" t="s">
        <v>645</v>
      </c>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c r="A44" s="7"/>
      <c r="B44" s="7"/>
      <c r="C44" s="7"/>
      <c r="D44" s="7"/>
      <c r="E44" s="7"/>
      <c r="F44" s="7" t="s">
        <v>157</v>
      </c>
      <c r="G44" s="7"/>
      <c r="H44" s="7"/>
      <c r="I44" s="7"/>
      <c r="J44" s="7"/>
      <c r="K44" s="7"/>
      <c r="L44" s="9" t="s">
        <v>139</v>
      </c>
      <c r="M44" s="29">
        <v>88.4</v>
      </c>
      <c r="N44" s="56">
        <v>1.8</v>
      </c>
      <c r="O44" s="29">
        <v>88.1</v>
      </c>
      <c r="P44" s="56">
        <v>4</v>
      </c>
      <c r="Q44" s="29">
        <v>85.7</v>
      </c>
      <c r="R44" s="56">
        <v>4</v>
      </c>
      <c r="S44" s="29">
        <v>89.5</v>
      </c>
      <c r="T44" s="56">
        <v>3.1</v>
      </c>
      <c r="U44" s="29">
        <v>89.4</v>
      </c>
      <c r="V44" s="56">
        <v>1.1000000000000001</v>
      </c>
      <c r="W44" s="26" t="s">
        <v>143</v>
      </c>
      <c r="X44" s="7"/>
      <c r="Y44" s="29">
        <v>81.5</v>
      </c>
      <c r="Z44" s="56">
        <v>9.9</v>
      </c>
      <c r="AA44" s="26" t="s">
        <v>143</v>
      </c>
      <c r="AB44" s="7"/>
      <c r="AC44" s="29">
        <v>87.8</v>
      </c>
      <c r="AD44" s="56">
        <v>1.1000000000000001</v>
      </c>
    </row>
    <row r="45" spans="1:30" ht="16.5" customHeight="1">
      <c r="A45" s="7"/>
      <c r="B45" s="7"/>
      <c r="C45" s="7"/>
      <c r="D45" s="7"/>
      <c r="E45" s="7"/>
      <c r="F45" s="7"/>
      <c r="G45" s="7" t="s">
        <v>642</v>
      </c>
      <c r="H45" s="7"/>
      <c r="I45" s="7"/>
      <c r="J45" s="7"/>
      <c r="K45" s="7"/>
      <c r="L45" s="9" t="s">
        <v>139</v>
      </c>
      <c r="M45" s="28">
        <v>1.1000000000000001</v>
      </c>
      <c r="N45" s="7"/>
      <c r="O45" s="28">
        <v>2.2999999999999998</v>
      </c>
      <c r="P45" s="7"/>
      <c r="Q45" s="28">
        <v>2.4</v>
      </c>
      <c r="R45" s="7"/>
      <c r="S45" s="28">
        <v>1.7</v>
      </c>
      <c r="T45" s="7"/>
      <c r="U45" s="28">
        <v>0.6</v>
      </c>
      <c r="V45" s="7"/>
      <c r="W45" s="26" t="s">
        <v>143</v>
      </c>
      <c r="X45" s="7"/>
      <c r="Y45" s="28">
        <v>6.2</v>
      </c>
      <c r="Z45" s="7"/>
      <c r="AA45" s="26" t="s">
        <v>143</v>
      </c>
      <c r="AB45" s="7"/>
      <c r="AC45" s="28">
        <v>0.6</v>
      </c>
      <c r="AD45" s="7"/>
    </row>
    <row r="46" spans="1:30" ht="29.45" customHeight="1">
      <c r="A46" s="7"/>
      <c r="B46" s="7"/>
      <c r="C46" s="7"/>
      <c r="D46" s="7"/>
      <c r="E46" s="7"/>
      <c r="F46" s="69" t="s">
        <v>643</v>
      </c>
      <c r="G46" s="69"/>
      <c r="H46" s="69"/>
      <c r="I46" s="69"/>
      <c r="J46" s="69"/>
      <c r="K46" s="69"/>
      <c r="L46" s="9" t="s">
        <v>139</v>
      </c>
      <c r="M46" s="29">
        <v>85.8</v>
      </c>
      <c r="N46" s="56">
        <v>5.3</v>
      </c>
      <c r="O46" s="29">
        <v>88.4</v>
      </c>
      <c r="P46" s="56">
        <v>2.1</v>
      </c>
      <c r="Q46" s="29">
        <v>90.9</v>
      </c>
      <c r="R46" s="56">
        <v>6.3</v>
      </c>
      <c r="S46" s="29">
        <v>85</v>
      </c>
      <c r="T46" s="56">
        <v>6.9</v>
      </c>
      <c r="U46" s="29">
        <v>95.5</v>
      </c>
      <c r="V46" s="56">
        <v>6.4</v>
      </c>
      <c r="W46" s="29">
        <v>86.4</v>
      </c>
      <c r="X46" s="56">
        <v>4.5999999999999996</v>
      </c>
      <c r="Y46" s="26" t="s">
        <v>163</v>
      </c>
      <c r="Z46" s="7"/>
      <c r="AA46" s="29">
        <v>88</v>
      </c>
      <c r="AB46" s="56">
        <v>4.9000000000000004</v>
      </c>
      <c r="AC46" s="29">
        <v>87.9</v>
      </c>
      <c r="AD46" s="56">
        <v>2.7</v>
      </c>
    </row>
    <row r="47" spans="1:30" ht="16.5" customHeight="1">
      <c r="A47" s="7"/>
      <c r="B47" s="7"/>
      <c r="C47" s="7"/>
      <c r="D47" s="7"/>
      <c r="E47" s="7"/>
      <c r="F47" s="7"/>
      <c r="G47" s="7" t="s">
        <v>642</v>
      </c>
      <c r="H47" s="7"/>
      <c r="I47" s="7"/>
      <c r="J47" s="7"/>
      <c r="K47" s="7"/>
      <c r="L47" s="9" t="s">
        <v>139</v>
      </c>
      <c r="M47" s="28">
        <v>3.2</v>
      </c>
      <c r="N47" s="7"/>
      <c r="O47" s="28">
        <v>1.2</v>
      </c>
      <c r="P47" s="7"/>
      <c r="Q47" s="28">
        <v>3.6</v>
      </c>
      <c r="R47" s="7"/>
      <c r="S47" s="28">
        <v>4.2</v>
      </c>
      <c r="T47" s="7"/>
      <c r="U47" s="28">
        <v>3.4</v>
      </c>
      <c r="V47" s="7"/>
      <c r="W47" s="28">
        <v>2.7</v>
      </c>
      <c r="X47" s="7"/>
      <c r="Y47" s="26" t="s">
        <v>163</v>
      </c>
      <c r="Z47" s="7"/>
      <c r="AA47" s="28">
        <v>2.8</v>
      </c>
      <c r="AB47" s="7"/>
      <c r="AC47" s="28">
        <v>1.6</v>
      </c>
      <c r="AD47" s="7"/>
    </row>
    <row r="48" spans="1:30" ht="16.5" customHeight="1">
      <c r="A48" s="7"/>
      <c r="B48" s="7"/>
      <c r="C48" s="7"/>
      <c r="D48" s="7"/>
      <c r="E48" s="7"/>
      <c r="F48" s="7" t="s">
        <v>161</v>
      </c>
      <c r="G48" s="7"/>
      <c r="H48" s="7"/>
      <c r="I48" s="7"/>
      <c r="J48" s="7"/>
      <c r="K48" s="7"/>
      <c r="L48" s="9" t="s">
        <v>139</v>
      </c>
      <c r="M48" s="29">
        <v>87.8</v>
      </c>
      <c r="N48" s="56">
        <v>0.5</v>
      </c>
      <c r="O48" s="29">
        <v>87.9</v>
      </c>
      <c r="P48" s="56">
        <v>3.6</v>
      </c>
      <c r="Q48" s="29">
        <v>87</v>
      </c>
      <c r="R48" s="56">
        <v>3.4</v>
      </c>
      <c r="S48" s="29">
        <v>87.6</v>
      </c>
      <c r="T48" s="56">
        <v>1.3</v>
      </c>
      <c r="U48" s="29">
        <v>89.5</v>
      </c>
      <c r="V48" s="56">
        <v>2.8</v>
      </c>
      <c r="W48" s="29">
        <v>86.4</v>
      </c>
      <c r="X48" s="56">
        <v>4.5999999999999996</v>
      </c>
      <c r="Y48" s="29">
        <v>81.5</v>
      </c>
      <c r="Z48" s="56">
        <v>9.9</v>
      </c>
      <c r="AA48" s="29">
        <v>88</v>
      </c>
      <c r="AB48" s="56">
        <v>4.9000000000000004</v>
      </c>
      <c r="AC48" s="29">
        <v>87.8</v>
      </c>
      <c r="AD48" s="56">
        <v>1.2</v>
      </c>
    </row>
    <row r="49" spans="1:30" ht="16.5" customHeight="1">
      <c r="A49" s="7"/>
      <c r="B49" s="7"/>
      <c r="C49" s="7"/>
      <c r="D49" s="7"/>
      <c r="E49" s="7"/>
      <c r="F49" s="7"/>
      <c r="G49" s="7" t="s">
        <v>642</v>
      </c>
      <c r="H49" s="7"/>
      <c r="I49" s="7"/>
      <c r="J49" s="7"/>
      <c r="K49" s="7"/>
      <c r="L49" s="9" t="s">
        <v>139</v>
      </c>
      <c r="M49" s="28">
        <v>0.3</v>
      </c>
      <c r="N49" s="7"/>
      <c r="O49" s="28">
        <v>2.1</v>
      </c>
      <c r="P49" s="7"/>
      <c r="Q49" s="28">
        <v>2</v>
      </c>
      <c r="R49" s="7"/>
      <c r="S49" s="28">
        <v>0.8</v>
      </c>
      <c r="T49" s="7"/>
      <c r="U49" s="28">
        <v>1.6</v>
      </c>
      <c r="V49" s="7"/>
      <c r="W49" s="28">
        <v>2.7</v>
      </c>
      <c r="X49" s="7"/>
      <c r="Y49" s="28">
        <v>6.2</v>
      </c>
      <c r="Z49" s="7"/>
      <c r="AA49" s="28">
        <v>2.8</v>
      </c>
      <c r="AB49" s="7"/>
      <c r="AC49" s="28">
        <v>0.7</v>
      </c>
      <c r="AD49" s="7"/>
    </row>
    <row r="50" spans="1:30" ht="16.5" customHeight="1">
      <c r="A50" s="7"/>
      <c r="B50" s="7"/>
      <c r="C50" s="7"/>
      <c r="D50" s="7" t="s">
        <v>83</v>
      </c>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c r="A51" s="7"/>
      <c r="B51" s="7"/>
      <c r="C51" s="7"/>
      <c r="D51" s="7"/>
      <c r="E51" s="7" t="s">
        <v>641</v>
      </c>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c r="A52" s="7"/>
      <c r="B52" s="7"/>
      <c r="C52" s="7"/>
      <c r="D52" s="7"/>
      <c r="E52" s="7"/>
      <c r="F52" s="7" t="s">
        <v>157</v>
      </c>
      <c r="G52" s="7"/>
      <c r="H52" s="7"/>
      <c r="I52" s="7"/>
      <c r="J52" s="7"/>
      <c r="K52" s="7"/>
      <c r="L52" s="9" t="s">
        <v>139</v>
      </c>
      <c r="M52" s="29">
        <v>89.7</v>
      </c>
      <c r="N52" s="56">
        <v>3.8</v>
      </c>
      <c r="O52" s="29">
        <v>91.3</v>
      </c>
      <c r="P52" s="56">
        <v>3.9</v>
      </c>
      <c r="Q52" s="29">
        <v>91.8</v>
      </c>
      <c r="R52" s="56">
        <v>4.7</v>
      </c>
      <c r="S52" s="29">
        <v>91.1</v>
      </c>
      <c r="T52" s="56">
        <v>5</v>
      </c>
      <c r="U52" s="29">
        <v>91.1</v>
      </c>
      <c r="V52" s="56">
        <v>2.5</v>
      </c>
      <c r="W52" s="26" t="s">
        <v>143</v>
      </c>
      <c r="X52" s="7"/>
      <c r="Y52" s="29">
        <v>91.3</v>
      </c>
      <c r="Z52" s="56">
        <v>6.4</v>
      </c>
      <c r="AA52" s="26" t="s">
        <v>143</v>
      </c>
      <c r="AB52" s="7"/>
      <c r="AC52" s="29">
        <v>91.2</v>
      </c>
      <c r="AD52" s="56">
        <v>2.5</v>
      </c>
    </row>
    <row r="53" spans="1:30" ht="16.5" customHeight="1">
      <c r="A53" s="7"/>
      <c r="B53" s="7"/>
      <c r="C53" s="7"/>
      <c r="D53" s="7"/>
      <c r="E53" s="7"/>
      <c r="F53" s="7"/>
      <c r="G53" s="7" t="s">
        <v>642</v>
      </c>
      <c r="H53" s="7"/>
      <c r="I53" s="7"/>
      <c r="J53" s="7"/>
      <c r="K53" s="7"/>
      <c r="L53" s="9" t="s">
        <v>139</v>
      </c>
      <c r="M53" s="28">
        <v>2.2000000000000002</v>
      </c>
      <c r="N53" s="7"/>
      <c r="O53" s="28">
        <v>2.2000000000000002</v>
      </c>
      <c r="P53" s="7"/>
      <c r="Q53" s="28">
        <v>2.6</v>
      </c>
      <c r="R53" s="7"/>
      <c r="S53" s="28">
        <v>3</v>
      </c>
      <c r="T53" s="7"/>
      <c r="U53" s="28">
        <v>1.4</v>
      </c>
      <c r="V53" s="7"/>
      <c r="W53" s="26" t="s">
        <v>143</v>
      </c>
      <c r="X53" s="7"/>
      <c r="Y53" s="28">
        <v>3.6</v>
      </c>
      <c r="Z53" s="7"/>
      <c r="AA53" s="26" t="s">
        <v>143</v>
      </c>
      <c r="AB53" s="7"/>
      <c r="AC53" s="28">
        <v>1.4</v>
      </c>
      <c r="AD53" s="7"/>
    </row>
    <row r="54" spans="1:30" ht="29.45" customHeight="1">
      <c r="A54" s="7"/>
      <c r="B54" s="7"/>
      <c r="C54" s="7"/>
      <c r="D54" s="7"/>
      <c r="E54" s="7"/>
      <c r="F54" s="69" t="s">
        <v>643</v>
      </c>
      <c r="G54" s="69"/>
      <c r="H54" s="69"/>
      <c r="I54" s="69"/>
      <c r="J54" s="69"/>
      <c r="K54" s="69"/>
      <c r="L54" s="9" t="s">
        <v>139</v>
      </c>
      <c r="M54" s="29">
        <v>89.9</v>
      </c>
      <c r="N54" s="56">
        <v>3</v>
      </c>
      <c r="O54" s="29">
        <v>97.6</v>
      </c>
      <c r="P54" s="56">
        <v>2.4</v>
      </c>
      <c r="Q54" s="29">
        <v>94.6</v>
      </c>
      <c r="R54" s="56">
        <v>3.4</v>
      </c>
      <c r="S54" s="29">
        <v>91.7</v>
      </c>
      <c r="T54" s="56">
        <v>9.6999999999999993</v>
      </c>
      <c r="U54" s="29">
        <v>91.3</v>
      </c>
      <c r="V54" s="56">
        <v>4.9000000000000004</v>
      </c>
      <c r="W54" s="29">
        <v>90.9</v>
      </c>
      <c r="X54" s="56">
        <v>1.1000000000000001</v>
      </c>
      <c r="Y54" s="26" t="s">
        <v>163</v>
      </c>
      <c r="Z54" s="7"/>
      <c r="AA54" s="29">
        <v>89.2</v>
      </c>
      <c r="AB54" s="56">
        <v>5</v>
      </c>
      <c r="AC54" s="29">
        <v>93.6</v>
      </c>
      <c r="AD54" s="56">
        <v>0.9</v>
      </c>
    </row>
    <row r="55" spans="1:30" ht="16.5" customHeight="1">
      <c r="A55" s="7"/>
      <c r="B55" s="7"/>
      <c r="C55" s="7"/>
      <c r="D55" s="7"/>
      <c r="E55" s="7"/>
      <c r="F55" s="7"/>
      <c r="G55" s="7" t="s">
        <v>642</v>
      </c>
      <c r="H55" s="7"/>
      <c r="I55" s="7"/>
      <c r="J55" s="7"/>
      <c r="K55" s="7"/>
      <c r="L55" s="9" t="s">
        <v>139</v>
      </c>
      <c r="M55" s="28">
        <v>2</v>
      </c>
      <c r="N55" s="7"/>
      <c r="O55" s="28">
        <v>1.2</v>
      </c>
      <c r="P55" s="7"/>
      <c r="Q55" s="28">
        <v>1.9</v>
      </c>
      <c r="R55" s="7"/>
      <c r="S55" s="28">
        <v>5.4</v>
      </c>
      <c r="T55" s="7"/>
      <c r="U55" s="28">
        <v>2.7</v>
      </c>
      <c r="V55" s="7"/>
      <c r="W55" s="28">
        <v>0.6</v>
      </c>
      <c r="X55" s="7"/>
      <c r="Y55" s="26" t="s">
        <v>163</v>
      </c>
      <c r="Z55" s="7"/>
      <c r="AA55" s="28">
        <v>3</v>
      </c>
      <c r="AB55" s="7"/>
      <c r="AC55" s="28">
        <v>0.5</v>
      </c>
      <c r="AD55" s="7"/>
    </row>
    <row r="56" spans="1:30" ht="16.5" customHeight="1">
      <c r="A56" s="7"/>
      <c r="B56" s="7"/>
      <c r="C56" s="7"/>
      <c r="D56" s="7"/>
      <c r="E56" s="7"/>
      <c r="F56" s="7" t="s">
        <v>161</v>
      </c>
      <c r="G56" s="7"/>
      <c r="H56" s="7"/>
      <c r="I56" s="7"/>
      <c r="J56" s="7"/>
      <c r="K56" s="7"/>
      <c r="L56" s="9" t="s">
        <v>139</v>
      </c>
      <c r="M56" s="29">
        <v>90.4</v>
      </c>
      <c r="N56" s="56">
        <v>3</v>
      </c>
      <c r="O56" s="29">
        <v>93.7</v>
      </c>
      <c r="P56" s="56">
        <v>3.5</v>
      </c>
      <c r="Q56" s="29">
        <v>93.9</v>
      </c>
      <c r="R56" s="56">
        <v>2.5</v>
      </c>
      <c r="S56" s="29">
        <v>91</v>
      </c>
      <c r="T56" s="56">
        <v>5.0999999999999996</v>
      </c>
      <c r="U56" s="29">
        <v>90.2</v>
      </c>
      <c r="V56" s="56">
        <v>4.4000000000000004</v>
      </c>
      <c r="W56" s="29">
        <v>90.9</v>
      </c>
      <c r="X56" s="56">
        <v>1.1000000000000001</v>
      </c>
      <c r="Y56" s="29">
        <v>91.3</v>
      </c>
      <c r="Z56" s="56">
        <v>6.4</v>
      </c>
      <c r="AA56" s="29">
        <v>89.2</v>
      </c>
      <c r="AB56" s="56">
        <v>5</v>
      </c>
      <c r="AC56" s="29">
        <v>91.9</v>
      </c>
      <c r="AD56" s="56">
        <v>2</v>
      </c>
    </row>
    <row r="57" spans="1:30" ht="16.5" customHeight="1">
      <c r="A57" s="7"/>
      <c r="B57" s="7"/>
      <c r="C57" s="7"/>
      <c r="D57" s="7"/>
      <c r="E57" s="7"/>
      <c r="F57" s="7"/>
      <c r="G57" s="7" t="s">
        <v>642</v>
      </c>
      <c r="H57" s="7"/>
      <c r="I57" s="7"/>
      <c r="J57" s="7"/>
      <c r="K57" s="7"/>
      <c r="L57" s="9" t="s">
        <v>139</v>
      </c>
      <c r="M57" s="28">
        <v>2</v>
      </c>
      <c r="N57" s="7"/>
      <c r="O57" s="28">
        <v>1.9</v>
      </c>
      <c r="P57" s="7"/>
      <c r="Q57" s="28">
        <v>1.4</v>
      </c>
      <c r="R57" s="7"/>
      <c r="S57" s="28">
        <v>2.9</v>
      </c>
      <c r="T57" s="7"/>
      <c r="U57" s="28">
        <v>2.5</v>
      </c>
      <c r="V57" s="7"/>
      <c r="W57" s="28">
        <v>0.6</v>
      </c>
      <c r="X57" s="7"/>
      <c r="Y57" s="28">
        <v>3.6</v>
      </c>
      <c r="Z57" s="7"/>
      <c r="AA57" s="28">
        <v>3</v>
      </c>
      <c r="AB57" s="7"/>
      <c r="AC57" s="28">
        <v>1</v>
      </c>
      <c r="AD57" s="7"/>
    </row>
    <row r="58" spans="1:30" ht="16.5" customHeight="1">
      <c r="A58" s="7"/>
      <c r="B58" s="7"/>
      <c r="C58" s="7"/>
      <c r="D58" s="7"/>
      <c r="E58" s="7" t="s">
        <v>644</v>
      </c>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c r="A59" s="7"/>
      <c r="B59" s="7"/>
      <c r="C59" s="7"/>
      <c r="D59" s="7"/>
      <c r="E59" s="7"/>
      <c r="F59" s="7" t="s">
        <v>157</v>
      </c>
      <c r="G59" s="7"/>
      <c r="H59" s="7"/>
      <c r="I59" s="7"/>
      <c r="J59" s="7"/>
      <c r="K59" s="7"/>
      <c r="L59" s="9" t="s">
        <v>139</v>
      </c>
      <c r="M59" s="29">
        <v>91.5</v>
      </c>
      <c r="N59" s="56">
        <v>3.2</v>
      </c>
      <c r="O59" s="29">
        <v>91.6</v>
      </c>
      <c r="P59" s="56">
        <v>3.5</v>
      </c>
      <c r="Q59" s="29">
        <v>92.6</v>
      </c>
      <c r="R59" s="56">
        <v>3.8</v>
      </c>
      <c r="S59" s="29">
        <v>91.1</v>
      </c>
      <c r="T59" s="56">
        <v>4.8</v>
      </c>
      <c r="U59" s="29">
        <v>94.9</v>
      </c>
      <c r="V59" s="56">
        <v>2.6</v>
      </c>
      <c r="W59" s="26" t="s">
        <v>143</v>
      </c>
      <c r="X59" s="7"/>
      <c r="Y59" s="29">
        <v>89.2</v>
      </c>
      <c r="Z59" s="56">
        <v>7.1</v>
      </c>
      <c r="AA59" s="26" t="s">
        <v>143</v>
      </c>
      <c r="AB59" s="7"/>
      <c r="AC59" s="29">
        <v>91.7</v>
      </c>
      <c r="AD59" s="56">
        <v>2.2000000000000002</v>
      </c>
    </row>
    <row r="60" spans="1:30" ht="16.5" customHeight="1">
      <c r="A60" s="7"/>
      <c r="B60" s="7"/>
      <c r="C60" s="7"/>
      <c r="D60" s="7"/>
      <c r="E60" s="7"/>
      <c r="F60" s="7"/>
      <c r="G60" s="7" t="s">
        <v>642</v>
      </c>
      <c r="H60" s="7"/>
      <c r="I60" s="7"/>
      <c r="J60" s="7"/>
      <c r="K60" s="7"/>
      <c r="L60" s="9" t="s">
        <v>139</v>
      </c>
      <c r="M60" s="28">
        <v>1.8</v>
      </c>
      <c r="N60" s="7"/>
      <c r="O60" s="28">
        <v>1.9</v>
      </c>
      <c r="P60" s="7"/>
      <c r="Q60" s="28">
        <v>2.1</v>
      </c>
      <c r="R60" s="7"/>
      <c r="S60" s="28">
        <v>2.7</v>
      </c>
      <c r="T60" s="7"/>
      <c r="U60" s="28">
        <v>1.4</v>
      </c>
      <c r="V60" s="7"/>
      <c r="W60" s="26" t="s">
        <v>143</v>
      </c>
      <c r="X60" s="7"/>
      <c r="Y60" s="28">
        <v>4.0999999999999996</v>
      </c>
      <c r="Z60" s="7"/>
      <c r="AA60" s="26" t="s">
        <v>143</v>
      </c>
      <c r="AB60" s="7"/>
      <c r="AC60" s="28">
        <v>1.2</v>
      </c>
      <c r="AD60" s="7"/>
    </row>
    <row r="61" spans="1:30" ht="29.45" customHeight="1">
      <c r="A61" s="7"/>
      <c r="B61" s="7"/>
      <c r="C61" s="7"/>
      <c r="D61" s="7"/>
      <c r="E61" s="7"/>
      <c r="F61" s="69" t="s">
        <v>643</v>
      </c>
      <c r="G61" s="69"/>
      <c r="H61" s="69"/>
      <c r="I61" s="69"/>
      <c r="J61" s="69"/>
      <c r="K61" s="69"/>
      <c r="L61" s="9" t="s">
        <v>139</v>
      </c>
      <c r="M61" s="29">
        <v>90.5</v>
      </c>
      <c r="N61" s="56">
        <v>3</v>
      </c>
      <c r="O61" s="29">
        <v>98</v>
      </c>
      <c r="P61" s="56">
        <v>4.7</v>
      </c>
      <c r="Q61" s="54">
        <v>96.7</v>
      </c>
      <c r="R61" s="55">
        <v>20</v>
      </c>
      <c r="S61" s="29">
        <v>92.9</v>
      </c>
      <c r="T61" s="56">
        <v>8.5</v>
      </c>
      <c r="U61" s="29">
        <v>92.5</v>
      </c>
      <c r="V61" s="56">
        <v>4.9000000000000004</v>
      </c>
      <c r="W61" s="29">
        <v>90.6</v>
      </c>
      <c r="X61" s="56">
        <v>1.2</v>
      </c>
      <c r="Y61" s="26" t="s">
        <v>163</v>
      </c>
      <c r="Z61" s="7"/>
      <c r="AA61" s="29">
        <v>87.4</v>
      </c>
      <c r="AB61" s="56">
        <v>5.9</v>
      </c>
      <c r="AC61" s="29">
        <v>94</v>
      </c>
      <c r="AD61" s="56">
        <v>2</v>
      </c>
    </row>
    <row r="62" spans="1:30" ht="16.5" customHeight="1">
      <c r="A62" s="7"/>
      <c r="B62" s="7"/>
      <c r="C62" s="7"/>
      <c r="D62" s="7"/>
      <c r="E62" s="7"/>
      <c r="F62" s="7"/>
      <c r="G62" s="7" t="s">
        <v>642</v>
      </c>
      <c r="H62" s="7"/>
      <c r="I62" s="7"/>
      <c r="J62" s="7"/>
      <c r="K62" s="7"/>
      <c r="L62" s="9" t="s">
        <v>139</v>
      </c>
      <c r="M62" s="28">
        <v>2</v>
      </c>
      <c r="N62" s="7"/>
      <c r="O62" s="28">
        <v>2.4</v>
      </c>
      <c r="P62" s="7"/>
      <c r="Q62" s="29">
        <v>11</v>
      </c>
      <c r="R62" s="7"/>
      <c r="S62" s="28">
        <v>4.5999999999999996</v>
      </c>
      <c r="T62" s="7"/>
      <c r="U62" s="28">
        <v>2.7</v>
      </c>
      <c r="V62" s="7"/>
      <c r="W62" s="28">
        <v>0.7</v>
      </c>
      <c r="X62" s="7"/>
      <c r="Y62" s="26" t="s">
        <v>163</v>
      </c>
      <c r="Z62" s="7"/>
      <c r="AA62" s="28">
        <v>3.4</v>
      </c>
      <c r="AB62" s="7"/>
      <c r="AC62" s="28">
        <v>1</v>
      </c>
      <c r="AD62" s="7"/>
    </row>
    <row r="63" spans="1:30" ht="16.5" customHeight="1">
      <c r="A63" s="7"/>
      <c r="B63" s="7"/>
      <c r="C63" s="7"/>
      <c r="D63" s="7"/>
      <c r="E63" s="7"/>
      <c r="F63" s="7" t="s">
        <v>161</v>
      </c>
      <c r="G63" s="7"/>
      <c r="H63" s="7"/>
      <c r="I63" s="7"/>
      <c r="J63" s="7"/>
      <c r="K63" s="7"/>
      <c r="L63" s="9" t="s">
        <v>139</v>
      </c>
      <c r="M63" s="29">
        <v>91.2</v>
      </c>
      <c r="N63" s="56">
        <v>2.9</v>
      </c>
      <c r="O63" s="29">
        <v>93.6</v>
      </c>
      <c r="P63" s="56">
        <v>2.9</v>
      </c>
      <c r="Q63" s="29">
        <v>93.9</v>
      </c>
      <c r="R63" s="56">
        <v>3</v>
      </c>
      <c r="S63" s="29">
        <v>90.9</v>
      </c>
      <c r="T63" s="56">
        <v>4.3</v>
      </c>
      <c r="U63" s="29">
        <v>93.1</v>
      </c>
      <c r="V63" s="56">
        <v>4.3</v>
      </c>
      <c r="W63" s="29">
        <v>90.6</v>
      </c>
      <c r="X63" s="56">
        <v>1.2</v>
      </c>
      <c r="Y63" s="29">
        <v>89.2</v>
      </c>
      <c r="Z63" s="56">
        <v>7.1</v>
      </c>
      <c r="AA63" s="29">
        <v>87.4</v>
      </c>
      <c r="AB63" s="56">
        <v>5.9</v>
      </c>
      <c r="AC63" s="29">
        <v>92.4</v>
      </c>
      <c r="AD63" s="56">
        <v>1.9</v>
      </c>
    </row>
    <row r="64" spans="1:30" ht="16.5" customHeight="1">
      <c r="A64" s="7"/>
      <c r="B64" s="7"/>
      <c r="C64" s="7"/>
      <c r="D64" s="7"/>
      <c r="E64" s="7"/>
      <c r="F64" s="7"/>
      <c r="G64" s="7" t="s">
        <v>642</v>
      </c>
      <c r="H64" s="7"/>
      <c r="I64" s="7"/>
      <c r="J64" s="7"/>
      <c r="K64" s="7"/>
      <c r="L64" s="9" t="s">
        <v>139</v>
      </c>
      <c r="M64" s="28">
        <v>1.6</v>
      </c>
      <c r="N64" s="7"/>
      <c r="O64" s="28">
        <v>1.6</v>
      </c>
      <c r="P64" s="7"/>
      <c r="Q64" s="28">
        <v>2</v>
      </c>
      <c r="R64" s="7"/>
      <c r="S64" s="28">
        <v>2.4</v>
      </c>
      <c r="T64" s="7"/>
      <c r="U64" s="28">
        <v>2.4</v>
      </c>
      <c r="V64" s="7"/>
      <c r="W64" s="28">
        <v>0.7</v>
      </c>
      <c r="X64" s="7"/>
      <c r="Y64" s="28">
        <v>4.0999999999999996</v>
      </c>
      <c r="Z64" s="7"/>
      <c r="AA64" s="28">
        <v>3.4</v>
      </c>
      <c r="AB64" s="7"/>
      <c r="AC64" s="28">
        <v>1.1000000000000001</v>
      </c>
      <c r="AD64" s="7"/>
    </row>
    <row r="65" spans="1:30" ht="16.5" customHeight="1">
      <c r="A65" s="7"/>
      <c r="B65" s="7"/>
      <c r="C65" s="7"/>
      <c r="D65" s="7"/>
      <c r="E65" s="7" t="s">
        <v>645</v>
      </c>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c r="A66" s="7"/>
      <c r="B66" s="7"/>
      <c r="C66" s="7"/>
      <c r="D66" s="7"/>
      <c r="E66" s="7"/>
      <c r="F66" s="7" t="s">
        <v>157</v>
      </c>
      <c r="G66" s="7"/>
      <c r="H66" s="7"/>
      <c r="I66" s="7"/>
      <c r="J66" s="7"/>
      <c r="K66" s="7"/>
      <c r="L66" s="9" t="s">
        <v>139</v>
      </c>
      <c r="M66" s="29">
        <v>87.7</v>
      </c>
      <c r="N66" s="56">
        <v>3.9</v>
      </c>
      <c r="O66" s="29">
        <v>86.8</v>
      </c>
      <c r="P66" s="56">
        <v>4.2</v>
      </c>
      <c r="Q66" s="29">
        <v>90.1</v>
      </c>
      <c r="R66" s="56">
        <v>2.7</v>
      </c>
      <c r="S66" s="29">
        <v>87.7</v>
      </c>
      <c r="T66" s="56">
        <v>4.7</v>
      </c>
      <c r="U66" s="29">
        <v>90.4</v>
      </c>
      <c r="V66" s="56">
        <v>3.4</v>
      </c>
      <c r="W66" s="26" t="s">
        <v>143</v>
      </c>
      <c r="X66" s="7"/>
      <c r="Y66" s="29">
        <v>85.1</v>
      </c>
      <c r="Z66" s="56">
        <v>6.3</v>
      </c>
      <c r="AA66" s="26" t="s">
        <v>143</v>
      </c>
      <c r="AB66" s="7"/>
      <c r="AC66" s="29">
        <v>88</v>
      </c>
      <c r="AD66" s="56">
        <v>2.7</v>
      </c>
    </row>
    <row r="67" spans="1:30" ht="16.5" customHeight="1">
      <c r="A67" s="7"/>
      <c r="B67" s="7"/>
      <c r="C67" s="7"/>
      <c r="D67" s="7"/>
      <c r="E67" s="7"/>
      <c r="F67" s="7"/>
      <c r="G67" s="7" t="s">
        <v>642</v>
      </c>
      <c r="H67" s="7"/>
      <c r="I67" s="7"/>
      <c r="J67" s="7"/>
      <c r="K67" s="7"/>
      <c r="L67" s="9" t="s">
        <v>139</v>
      </c>
      <c r="M67" s="28">
        <v>2.2999999999999998</v>
      </c>
      <c r="N67" s="7"/>
      <c r="O67" s="28">
        <v>2.4</v>
      </c>
      <c r="P67" s="7"/>
      <c r="Q67" s="28">
        <v>1.5</v>
      </c>
      <c r="R67" s="7"/>
      <c r="S67" s="28">
        <v>2.7</v>
      </c>
      <c r="T67" s="7"/>
      <c r="U67" s="28">
        <v>1.9</v>
      </c>
      <c r="V67" s="7"/>
      <c r="W67" s="26" t="s">
        <v>143</v>
      </c>
      <c r="X67" s="7"/>
      <c r="Y67" s="28">
        <v>3.8</v>
      </c>
      <c r="Z67" s="7"/>
      <c r="AA67" s="26" t="s">
        <v>143</v>
      </c>
      <c r="AB67" s="7"/>
      <c r="AC67" s="28">
        <v>1.6</v>
      </c>
      <c r="AD67" s="7"/>
    </row>
    <row r="68" spans="1:30" ht="29.45" customHeight="1">
      <c r="A68" s="7"/>
      <c r="B68" s="7"/>
      <c r="C68" s="7"/>
      <c r="D68" s="7"/>
      <c r="E68" s="7"/>
      <c r="F68" s="69" t="s">
        <v>643</v>
      </c>
      <c r="G68" s="69"/>
      <c r="H68" s="69"/>
      <c r="I68" s="69"/>
      <c r="J68" s="69"/>
      <c r="K68" s="69"/>
      <c r="L68" s="9" t="s">
        <v>139</v>
      </c>
      <c r="M68" s="29">
        <v>85.3</v>
      </c>
      <c r="N68" s="56">
        <v>2.7</v>
      </c>
      <c r="O68" s="29">
        <v>95</v>
      </c>
      <c r="P68" s="56">
        <v>5</v>
      </c>
      <c r="Q68" s="29">
        <v>94.1</v>
      </c>
      <c r="R68" s="56">
        <v>4.5</v>
      </c>
      <c r="S68" s="54">
        <v>97.3</v>
      </c>
      <c r="T68" s="55">
        <v>35.6</v>
      </c>
      <c r="U68" s="29">
        <v>91.6</v>
      </c>
      <c r="V68" s="56">
        <v>4</v>
      </c>
      <c r="W68" s="29">
        <v>88.1</v>
      </c>
      <c r="X68" s="56">
        <v>3.2</v>
      </c>
      <c r="Y68" s="26" t="s">
        <v>163</v>
      </c>
      <c r="Z68" s="7"/>
      <c r="AA68" s="29">
        <v>88.8</v>
      </c>
      <c r="AB68" s="56">
        <v>6.3</v>
      </c>
      <c r="AC68" s="29">
        <v>90.5</v>
      </c>
      <c r="AD68" s="56">
        <v>2</v>
      </c>
    </row>
    <row r="69" spans="1:30" ht="16.5" customHeight="1">
      <c r="A69" s="7"/>
      <c r="B69" s="7"/>
      <c r="C69" s="7"/>
      <c r="D69" s="7"/>
      <c r="E69" s="7"/>
      <c r="F69" s="7"/>
      <c r="G69" s="7" t="s">
        <v>642</v>
      </c>
      <c r="H69" s="7"/>
      <c r="I69" s="7"/>
      <c r="J69" s="7"/>
      <c r="K69" s="7"/>
      <c r="L69" s="9" t="s">
        <v>139</v>
      </c>
      <c r="M69" s="28">
        <v>1.6</v>
      </c>
      <c r="N69" s="7"/>
      <c r="O69" s="28">
        <v>3</v>
      </c>
      <c r="P69" s="7"/>
      <c r="Q69" s="28">
        <v>2.4</v>
      </c>
      <c r="R69" s="7"/>
      <c r="S69" s="29">
        <v>18.7</v>
      </c>
      <c r="T69" s="7"/>
      <c r="U69" s="28">
        <v>2</v>
      </c>
      <c r="V69" s="7"/>
      <c r="W69" s="28">
        <v>1.9</v>
      </c>
      <c r="X69" s="7"/>
      <c r="Y69" s="26" t="s">
        <v>163</v>
      </c>
      <c r="Z69" s="7"/>
      <c r="AA69" s="28">
        <v>3.6</v>
      </c>
      <c r="AB69" s="7"/>
      <c r="AC69" s="28">
        <v>1</v>
      </c>
      <c r="AD69" s="7"/>
    </row>
    <row r="70" spans="1:30" ht="16.5" customHeight="1">
      <c r="A70" s="7"/>
      <c r="B70" s="7"/>
      <c r="C70" s="7"/>
      <c r="D70" s="7"/>
      <c r="E70" s="7"/>
      <c r="F70" s="7" t="s">
        <v>161</v>
      </c>
      <c r="G70" s="7"/>
      <c r="H70" s="7"/>
      <c r="I70" s="7"/>
      <c r="J70" s="7"/>
      <c r="K70" s="7"/>
      <c r="L70" s="9" t="s">
        <v>139</v>
      </c>
      <c r="M70" s="29">
        <v>87.5</v>
      </c>
      <c r="N70" s="56">
        <v>2.2000000000000002</v>
      </c>
      <c r="O70" s="29">
        <v>88.6</v>
      </c>
      <c r="P70" s="56">
        <v>3.3</v>
      </c>
      <c r="Q70" s="29">
        <v>91.5</v>
      </c>
      <c r="R70" s="56">
        <v>2.4</v>
      </c>
      <c r="S70" s="29">
        <v>87.9</v>
      </c>
      <c r="T70" s="56">
        <v>4.7</v>
      </c>
      <c r="U70" s="29">
        <v>88.8</v>
      </c>
      <c r="V70" s="56">
        <v>4.8</v>
      </c>
      <c r="W70" s="29">
        <v>88.1</v>
      </c>
      <c r="X70" s="56">
        <v>3.2</v>
      </c>
      <c r="Y70" s="29">
        <v>85.1</v>
      </c>
      <c r="Z70" s="56">
        <v>6.3</v>
      </c>
      <c r="AA70" s="29">
        <v>88.8</v>
      </c>
      <c r="AB70" s="56">
        <v>6.3</v>
      </c>
      <c r="AC70" s="29">
        <v>88.7</v>
      </c>
      <c r="AD70" s="56">
        <v>1.9</v>
      </c>
    </row>
    <row r="71" spans="1:30" ht="16.5" customHeight="1">
      <c r="A71" s="7"/>
      <c r="B71" s="7"/>
      <c r="C71" s="7"/>
      <c r="D71" s="7"/>
      <c r="E71" s="7"/>
      <c r="F71" s="7"/>
      <c r="G71" s="7" t="s">
        <v>642</v>
      </c>
      <c r="H71" s="7"/>
      <c r="I71" s="7"/>
      <c r="J71" s="7"/>
      <c r="K71" s="7"/>
      <c r="L71" s="9" t="s">
        <v>139</v>
      </c>
      <c r="M71" s="28">
        <v>1.3</v>
      </c>
      <c r="N71" s="7"/>
      <c r="O71" s="28">
        <v>1.9</v>
      </c>
      <c r="P71" s="7"/>
      <c r="Q71" s="28">
        <v>1.4</v>
      </c>
      <c r="R71" s="7"/>
      <c r="S71" s="28">
        <v>2.7</v>
      </c>
      <c r="T71" s="7"/>
      <c r="U71" s="28">
        <v>2.8</v>
      </c>
      <c r="V71" s="7"/>
      <c r="W71" s="28">
        <v>1.9</v>
      </c>
      <c r="X71" s="7"/>
      <c r="Y71" s="28">
        <v>3.8</v>
      </c>
      <c r="Z71" s="7"/>
      <c r="AA71" s="28">
        <v>3.6</v>
      </c>
      <c r="AB71" s="7"/>
      <c r="AC71" s="28">
        <v>1.1000000000000001</v>
      </c>
      <c r="AD71" s="7"/>
    </row>
    <row r="72" spans="1:30" ht="16.5" customHeight="1">
      <c r="A72" s="7"/>
      <c r="B72" s="7"/>
      <c r="C72" s="7"/>
      <c r="D72" s="7" t="s">
        <v>84</v>
      </c>
      <c r="E72" s="7"/>
      <c r="F72" s="7"/>
      <c r="G72" s="7"/>
      <c r="H72" s="7"/>
      <c r="I72" s="7"/>
      <c r="J72" s="7"/>
      <c r="K72" s="7"/>
      <c r="L72" s="9"/>
      <c r="M72" s="10"/>
      <c r="N72" s="7"/>
      <c r="O72" s="10"/>
      <c r="P72" s="7"/>
      <c r="Q72" s="10"/>
      <c r="R72" s="7"/>
      <c r="S72" s="10"/>
      <c r="T72" s="7"/>
      <c r="U72" s="10"/>
      <c r="V72" s="7"/>
      <c r="W72" s="10"/>
      <c r="X72" s="7"/>
      <c r="Y72" s="10"/>
      <c r="Z72" s="7"/>
      <c r="AA72" s="10"/>
      <c r="AB72" s="7"/>
      <c r="AC72" s="10"/>
      <c r="AD72" s="7"/>
    </row>
    <row r="73" spans="1:30" ht="16.5" customHeight="1">
      <c r="A73" s="7"/>
      <c r="B73" s="7"/>
      <c r="C73" s="7"/>
      <c r="D73" s="7"/>
      <c r="E73" s="7" t="s">
        <v>641</v>
      </c>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16.5" customHeight="1">
      <c r="A74" s="7"/>
      <c r="B74" s="7"/>
      <c r="C74" s="7"/>
      <c r="D74" s="7"/>
      <c r="E74" s="7"/>
      <c r="F74" s="7" t="s">
        <v>157</v>
      </c>
      <c r="G74" s="7"/>
      <c r="H74" s="7"/>
      <c r="I74" s="7"/>
      <c r="J74" s="7"/>
      <c r="K74" s="7"/>
      <c r="L74" s="9" t="s">
        <v>139</v>
      </c>
      <c r="M74" s="29">
        <v>91.8</v>
      </c>
      <c r="N74" s="56">
        <v>2.2999999999999998</v>
      </c>
      <c r="O74" s="29">
        <v>92.6</v>
      </c>
      <c r="P74" s="56">
        <v>1.6</v>
      </c>
      <c r="Q74" s="29">
        <v>92.5</v>
      </c>
      <c r="R74" s="56" t="s">
        <v>132</v>
      </c>
      <c r="S74" s="29">
        <v>89.7</v>
      </c>
      <c r="T74" s="56" t="s">
        <v>132</v>
      </c>
      <c r="U74" s="29">
        <v>92.9</v>
      </c>
      <c r="V74" s="56">
        <v>3.1</v>
      </c>
      <c r="W74" s="26" t="s">
        <v>143</v>
      </c>
      <c r="X74" s="7"/>
      <c r="Y74" s="29">
        <v>90.5</v>
      </c>
      <c r="Z74" s="56">
        <v>6.4</v>
      </c>
      <c r="AA74" s="26" t="s">
        <v>143</v>
      </c>
      <c r="AB74" s="7"/>
      <c r="AC74" s="29">
        <v>92.2</v>
      </c>
      <c r="AD74" s="56">
        <v>1.3</v>
      </c>
    </row>
    <row r="75" spans="1:30" ht="16.5" customHeight="1">
      <c r="A75" s="7"/>
      <c r="B75" s="7"/>
      <c r="C75" s="7"/>
      <c r="D75" s="7"/>
      <c r="E75" s="7"/>
      <c r="F75" s="7"/>
      <c r="G75" s="7" t="s">
        <v>642</v>
      </c>
      <c r="H75" s="7"/>
      <c r="I75" s="7"/>
      <c r="J75" s="7"/>
      <c r="K75" s="7"/>
      <c r="L75" s="9" t="s">
        <v>139</v>
      </c>
      <c r="M75" s="28">
        <v>1.3</v>
      </c>
      <c r="N75" s="7"/>
      <c r="O75" s="28">
        <v>0.9</v>
      </c>
      <c r="P75" s="7"/>
      <c r="Q75" s="28" t="s">
        <v>132</v>
      </c>
      <c r="R75" s="7"/>
      <c r="S75" s="28" t="s">
        <v>132</v>
      </c>
      <c r="T75" s="7"/>
      <c r="U75" s="28">
        <v>1.7</v>
      </c>
      <c r="V75" s="7"/>
      <c r="W75" s="26" t="s">
        <v>143</v>
      </c>
      <c r="X75" s="7"/>
      <c r="Y75" s="28">
        <v>3.6</v>
      </c>
      <c r="Z75" s="7"/>
      <c r="AA75" s="26" t="s">
        <v>143</v>
      </c>
      <c r="AB75" s="7"/>
      <c r="AC75" s="28">
        <v>0.7</v>
      </c>
      <c r="AD75" s="7"/>
    </row>
    <row r="76" spans="1:30" ht="29.45" customHeight="1">
      <c r="A76" s="7"/>
      <c r="B76" s="7"/>
      <c r="C76" s="7"/>
      <c r="D76" s="7"/>
      <c r="E76" s="7"/>
      <c r="F76" s="69" t="s">
        <v>643</v>
      </c>
      <c r="G76" s="69"/>
      <c r="H76" s="69"/>
      <c r="I76" s="69"/>
      <c r="J76" s="69"/>
      <c r="K76" s="69"/>
      <c r="L76" s="9" t="s">
        <v>139</v>
      </c>
      <c r="M76" s="29">
        <v>87.3</v>
      </c>
      <c r="N76" s="56">
        <v>5.3</v>
      </c>
      <c r="O76" s="29">
        <v>90.7</v>
      </c>
      <c r="P76" s="56">
        <v>4.3</v>
      </c>
      <c r="Q76" s="29">
        <v>89.7</v>
      </c>
      <c r="R76" s="56">
        <v>6.9</v>
      </c>
      <c r="S76" s="29">
        <v>82.8</v>
      </c>
      <c r="T76" s="56">
        <v>7.1</v>
      </c>
      <c r="U76" s="29">
        <v>87.2</v>
      </c>
      <c r="V76" s="56">
        <v>5.8</v>
      </c>
      <c r="W76" s="29">
        <v>90.3</v>
      </c>
      <c r="X76" s="56">
        <v>3.2</v>
      </c>
      <c r="Y76" s="26" t="s">
        <v>163</v>
      </c>
      <c r="Z76" s="7"/>
      <c r="AA76" s="29">
        <v>86.5</v>
      </c>
      <c r="AB76" s="56">
        <v>4.7</v>
      </c>
      <c r="AC76" s="29">
        <v>88.8</v>
      </c>
      <c r="AD76" s="56">
        <v>1.4</v>
      </c>
    </row>
    <row r="77" spans="1:30" ht="16.5" customHeight="1">
      <c r="A77" s="7"/>
      <c r="B77" s="7"/>
      <c r="C77" s="7"/>
      <c r="D77" s="7"/>
      <c r="E77" s="7"/>
      <c r="F77" s="7"/>
      <c r="G77" s="7" t="s">
        <v>642</v>
      </c>
      <c r="H77" s="7"/>
      <c r="I77" s="7"/>
      <c r="J77" s="7"/>
      <c r="K77" s="7"/>
      <c r="L77" s="9" t="s">
        <v>139</v>
      </c>
      <c r="M77" s="28">
        <v>3.1</v>
      </c>
      <c r="N77" s="7"/>
      <c r="O77" s="28">
        <v>2.4</v>
      </c>
      <c r="P77" s="7"/>
      <c r="Q77" s="28">
        <v>3.9</v>
      </c>
      <c r="R77" s="7"/>
      <c r="S77" s="28">
        <v>4.4000000000000004</v>
      </c>
      <c r="T77" s="7"/>
      <c r="U77" s="28">
        <v>3.4</v>
      </c>
      <c r="V77" s="7"/>
      <c r="W77" s="28">
        <v>1.8</v>
      </c>
      <c r="X77" s="7"/>
      <c r="Y77" s="26" t="s">
        <v>163</v>
      </c>
      <c r="Z77" s="7"/>
      <c r="AA77" s="28">
        <v>2.8</v>
      </c>
      <c r="AB77" s="7"/>
      <c r="AC77" s="28">
        <v>0.8</v>
      </c>
      <c r="AD77" s="7"/>
    </row>
    <row r="78" spans="1:30" ht="16.5" customHeight="1">
      <c r="A78" s="7"/>
      <c r="B78" s="7"/>
      <c r="C78" s="7"/>
      <c r="D78" s="7"/>
      <c r="E78" s="7"/>
      <c r="F78" s="7" t="s">
        <v>161</v>
      </c>
      <c r="G78" s="7"/>
      <c r="H78" s="7"/>
      <c r="I78" s="7"/>
      <c r="J78" s="7"/>
      <c r="K78" s="7"/>
      <c r="L78" s="9" t="s">
        <v>139</v>
      </c>
      <c r="M78" s="29">
        <v>90.7</v>
      </c>
      <c r="N78" s="56">
        <v>2.2999999999999998</v>
      </c>
      <c r="O78" s="29">
        <v>92.2</v>
      </c>
      <c r="P78" s="56">
        <v>2.7</v>
      </c>
      <c r="Q78" s="29">
        <v>91.8</v>
      </c>
      <c r="R78" s="56">
        <v>3.1</v>
      </c>
      <c r="S78" s="29">
        <v>90</v>
      </c>
      <c r="T78" s="56">
        <v>4.5999999999999996</v>
      </c>
      <c r="U78" s="29">
        <v>91.3</v>
      </c>
      <c r="V78" s="56">
        <v>2.1</v>
      </c>
      <c r="W78" s="29">
        <v>90.3</v>
      </c>
      <c r="X78" s="56">
        <v>3.2</v>
      </c>
      <c r="Y78" s="29">
        <v>90.5</v>
      </c>
      <c r="Z78" s="56">
        <v>6.4</v>
      </c>
      <c r="AA78" s="29">
        <v>86.5</v>
      </c>
      <c r="AB78" s="56">
        <v>4.7</v>
      </c>
      <c r="AC78" s="29">
        <v>91.2</v>
      </c>
      <c r="AD78" s="56" t="s">
        <v>132</v>
      </c>
    </row>
    <row r="79" spans="1:30" ht="16.5" customHeight="1">
      <c r="A79" s="7"/>
      <c r="B79" s="7"/>
      <c r="C79" s="7"/>
      <c r="D79" s="7"/>
      <c r="E79" s="7"/>
      <c r="F79" s="7"/>
      <c r="G79" s="7" t="s">
        <v>642</v>
      </c>
      <c r="H79" s="7"/>
      <c r="I79" s="7"/>
      <c r="J79" s="7"/>
      <c r="K79" s="7"/>
      <c r="L79" s="9" t="s">
        <v>139</v>
      </c>
      <c r="M79" s="28">
        <v>1.3</v>
      </c>
      <c r="N79" s="7"/>
      <c r="O79" s="28">
        <v>1.5</v>
      </c>
      <c r="P79" s="7"/>
      <c r="Q79" s="28">
        <v>1.7</v>
      </c>
      <c r="R79" s="7"/>
      <c r="S79" s="28">
        <v>2.6</v>
      </c>
      <c r="T79" s="7"/>
      <c r="U79" s="28">
        <v>1.2</v>
      </c>
      <c r="V79" s="7"/>
      <c r="W79" s="28">
        <v>1.8</v>
      </c>
      <c r="X79" s="7"/>
      <c r="Y79" s="28">
        <v>3.6</v>
      </c>
      <c r="Z79" s="7"/>
      <c r="AA79" s="28">
        <v>2.8</v>
      </c>
      <c r="AB79" s="7"/>
      <c r="AC79" s="28" t="s">
        <v>132</v>
      </c>
      <c r="AD79" s="7"/>
    </row>
    <row r="80" spans="1:30" ht="16.5" customHeight="1">
      <c r="A80" s="7"/>
      <c r="B80" s="7"/>
      <c r="C80" s="7"/>
      <c r="D80" s="7"/>
      <c r="E80" s="7" t="s">
        <v>644</v>
      </c>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c r="A81" s="7"/>
      <c r="B81" s="7"/>
      <c r="C81" s="7"/>
      <c r="D81" s="7"/>
      <c r="E81" s="7"/>
      <c r="F81" s="7" t="s">
        <v>157</v>
      </c>
      <c r="G81" s="7"/>
      <c r="H81" s="7"/>
      <c r="I81" s="7"/>
      <c r="J81" s="7"/>
      <c r="K81" s="7"/>
      <c r="L81" s="9" t="s">
        <v>139</v>
      </c>
      <c r="M81" s="29">
        <v>93.1</v>
      </c>
      <c r="N81" s="56">
        <v>2.4</v>
      </c>
      <c r="O81" s="29">
        <v>93.7</v>
      </c>
      <c r="P81" s="56">
        <v>1.7</v>
      </c>
      <c r="Q81" s="29">
        <v>92.3</v>
      </c>
      <c r="R81" s="56">
        <v>1.8</v>
      </c>
      <c r="S81" s="29">
        <v>92.2</v>
      </c>
      <c r="T81" s="56" t="s">
        <v>132</v>
      </c>
      <c r="U81" s="29">
        <v>94.3</v>
      </c>
      <c r="V81" s="56">
        <v>1.7</v>
      </c>
      <c r="W81" s="26" t="s">
        <v>143</v>
      </c>
      <c r="X81" s="7"/>
      <c r="Y81" s="29">
        <v>89.4</v>
      </c>
      <c r="Z81" s="56">
        <v>5.4</v>
      </c>
      <c r="AA81" s="26" t="s">
        <v>143</v>
      </c>
      <c r="AB81" s="7"/>
      <c r="AC81" s="29">
        <v>93.2</v>
      </c>
      <c r="AD81" s="56" t="s">
        <v>132</v>
      </c>
    </row>
    <row r="82" spans="1:30" ht="16.5" customHeight="1">
      <c r="A82" s="7"/>
      <c r="B82" s="7"/>
      <c r="C82" s="7"/>
      <c r="D82" s="7"/>
      <c r="E82" s="7"/>
      <c r="F82" s="7"/>
      <c r="G82" s="7" t="s">
        <v>642</v>
      </c>
      <c r="H82" s="7"/>
      <c r="I82" s="7"/>
      <c r="J82" s="7"/>
      <c r="K82" s="7"/>
      <c r="L82" s="9" t="s">
        <v>139</v>
      </c>
      <c r="M82" s="28">
        <v>1.3</v>
      </c>
      <c r="N82" s="7"/>
      <c r="O82" s="28">
        <v>0.9</v>
      </c>
      <c r="P82" s="7"/>
      <c r="Q82" s="28">
        <v>1</v>
      </c>
      <c r="R82" s="7"/>
      <c r="S82" s="28" t="s">
        <v>132</v>
      </c>
      <c r="T82" s="7"/>
      <c r="U82" s="28">
        <v>0.9</v>
      </c>
      <c r="V82" s="7"/>
      <c r="W82" s="26" t="s">
        <v>143</v>
      </c>
      <c r="X82" s="7"/>
      <c r="Y82" s="28">
        <v>3.1</v>
      </c>
      <c r="Z82" s="7"/>
      <c r="AA82" s="26" t="s">
        <v>143</v>
      </c>
      <c r="AB82" s="7"/>
      <c r="AC82" s="28" t="s">
        <v>132</v>
      </c>
      <c r="AD82" s="7"/>
    </row>
    <row r="83" spans="1:30" ht="29.45" customHeight="1">
      <c r="A83" s="7"/>
      <c r="B83" s="7"/>
      <c r="C83" s="7"/>
      <c r="D83" s="7"/>
      <c r="E83" s="7"/>
      <c r="F83" s="69" t="s">
        <v>643</v>
      </c>
      <c r="G83" s="69"/>
      <c r="H83" s="69"/>
      <c r="I83" s="69"/>
      <c r="J83" s="69"/>
      <c r="K83" s="69"/>
      <c r="L83" s="9" t="s">
        <v>139</v>
      </c>
      <c r="M83" s="29">
        <v>90.2</v>
      </c>
      <c r="N83" s="56">
        <v>4.5999999999999996</v>
      </c>
      <c r="O83" s="29">
        <v>91.3</v>
      </c>
      <c r="P83" s="56">
        <v>2.5</v>
      </c>
      <c r="Q83" s="29">
        <v>89.7</v>
      </c>
      <c r="R83" s="56">
        <v>7.4</v>
      </c>
      <c r="S83" s="29">
        <v>83.9</v>
      </c>
      <c r="T83" s="56">
        <v>7.2</v>
      </c>
      <c r="U83" s="29">
        <v>92.5</v>
      </c>
      <c r="V83" s="56">
        <v>6.7</v>
      </c>
      <c r="W83" s="29">
        <v>90.2</v>
      </c>
      <c r="X83" s="56">
        <v>1.8</v>
      </c>
      <c r="Y83" s="26" t="s">
        <v>163</v>
      </c>
      <c r="Z83" s="7"/>
      <c r="AA83" s="29">
        <v>86.5</v>
      </c>
      <c r="AB83" s="56">
        <v>6.8</v>
      </c>
      <c r="AC83" s="29">
        <v>90.9</v>
      </c>
      <c r="AD83" s="56" t="s">
        <v>132</v>
      </c>
    </row>
    <row r="84" spans="1:30" ht="16.5" customHeight="1">
      <c r="A84" s="7"/>
      <c r="B84" s="7"/>
      <c r="C84" s="7"/>
      <c r="D84" s="7"/>
      <c r="E84" s="7"/>
      <c r="F84" s="7"/>
      <c r="G84" s="7" t="s">
        <v>642</v>
      </c>
      <c r="H84" s="7"/>
      <c r="I84" s="7"/>
      <c r="J84" s="7"/>
      <c r="K84" s="7"/>
      <c r="L84" s="9" t="s">
        <v>139</v>
      </c>
      <c r="M84" s="28">
        <v>2.6</v>
      </c>
      <c r="N84" s="7"/>
      <c r="O84" s="28">
        <v>1.4</v>
      </c>
      <c r="P84" s="7"/>
      <c r="Q84" s="28">
        <v>4.2</v>
      </c>
      <c r="R84" s="7"/>
      <c r="S84" s="28">
        <v>4.4000000000000004</v>
      </c>
      <c r="T84" s="7"/>
      <c r="U84" s="28">
        <v>3.7</v>
      </c>
      <c r="V84" s="7"/>
      <c r="W84" s="28">
        <v>1</v>
      </c>
      <c r="X84" s="7"/>
      <c r="Y84" s="26" t="s">
        <v>163</v>
      </c>
      <c r="Z84" s="7"/>
      <c r="AA84" s="28">
        <v>4</v>
      </c>
      <c r="AB84" s="7"/>
      <c r="AC84" s="28" t="s">
        <v>132</v>
      </c>
      <c r="AD84" s="7"/>
    </row>
    <row r="85" spans="1:30" ht="16.5" customHeight="1">
      <c r="A85" s="7"/>
      <c r="B85" s="7"/>
      <c r="C85" s="7"/>
      <c r="D85" s="7"/>
      <c r="E85" s="7"/>
      <c r="F85" s="7" t="s">
        <v>161</v>
      </c>
      <c r="G85" s="7"/>
      <c r="H85" s="7"/>
      <c r="I85" s="7"/>
      <c r="J85" s="7"/>
      <c r="K85" s="7"/>
      <c r="L85" s="9" t="s">
        <v>139</v>
      </c>
      <c r="M85" s="29">
        <v>93</v>
      </c>
      <c r="N85" s="56">
        <v>2.4</v>
      </c>
      <c r="O85" s="29">
        <v>92.5</v>
      </c>
      <c r="P85" s="56">
        <v>2.2000000000000002</v>
      </c>
      <c r="Q85" s="29">
        <v>91.7</v>
      </c>
      <c r="R85" s="56" t="s">
        <v>132</v>
      </c>
      <c r="S85" s="29">
        <v>92</v>
      </c>
      <c r="T85" s="56">
        <v>4.0999999999999996</v>
      </c>
      <c r="U85" s="29">
        <v>93.2</v>
      </c>
      <c r="V85" s="56">
        <v>2.7</v>
      </c>
      <c r="W85" s="29">
        <v>90.2</v>
      </c>
      <c r="X85" s="56">
        <v>1.8</v>
      </c>
      <c r="Y85" s="29">
        <v>89.4</v>
      </c>
      <c r="Z85" s="56">
        <v>5.4</v>
      </c>
      <c r="AA85" s="29">
        <v>86.5</v>
      </c>
      <c r="AB85" s="56">
        <v>6.8</v>
      </c>
      <c r="AC85" s="29">
        <v>92.5</v>
      </c>
      <c r="AD85" s="56">
        <v>0.9</v>
      </c>
    </row>
    <row r="86" spans="1:30" ht="16.5" customHeight="1">
      <c r="A86" s="7"/>
      <c r="B86" s="7"/>
      <c r="C86" s="7"/>
      <c r="D86" s="7"/>
      <c r="E86" s="7"/>
      <c r="F86" s="7"/>
      <c r="G86" s="7" t="s">
        <v>642</v>
      </c>
      <c r="H86" s="7"/>
      <c r="I86" s="7"/>
      <c r="J86" s="7"/>
      <c r="K86" s="7"/>
      <c r="L86" s="9" t="s">
        <v>139</v>
      </c>
      <c r="M86" s="28">
        <v>1.3</v>
      </c>
      <c r="N86" s="7"/>
      <c r="O86" s="28">
        <v>1.2</v>
      </c>
      <c r="P86" s="7"/>
      <c r="Q86" s="28" t="s">
        <v>132</v>
      </c>
      <c r="R86" s="7"/>
      <c r="S86" s="28">
        <v>2.2999999999999998</v>
      </c>
      <c r="T86" s="7"/>
      <c r="U86" s="28">
        <v>1.5</v>
      </c>
      <c r="V86" s="7"/>
      <c r="W86" s="28">
        <v>1</v>
      </c>
      <c r="X86" s="7"/>
      <c r="Y86" s="28">
        <v>3.1</v>
      </c>
      <c r="Z86" s="7"/>
      <c r="AA86" s="28">
        <v>4</v>
      </c>
      <c r="AB86" s="7"/>
      <c r="AC86" s="28">
        <v>0.5</v>
      </c>
      <c r="AD86" s="7"/>
    </row>
    <row r="87" spans="1:30" ht="16.5" customHeight="1">
      <c r="A87" s="7"/>
      <c r="B87" s="7"/>
      <c r="C87" s="7"/>
      <c r="D87" s="7"/>
      <c r="E87" s="7" t="s">
        <v>645</v>
      </c>
      <c r="F87" s="7"/>
      <c r="G87" s="7"/>
      <c r="H87" s="7"/>
      <c r="I87" s="7"/>
      <c r="J87" s="7"/>
      <c r="K87" s="7"/>
      <c r="L87" s="9"/>
      <c r="M87" s="10"/>
      <c r="N87" s="7"/>
      <c r="O87" s="10"/>
      <c r="P87" s="7"/>
      <c r="Q87" s="10"/>
      <c r="R87" s="7"/>
      <c r="S87" s="10"/>
      <c r="T87" s="7"/>
      <c r="U87" s="10"/>
      <c r="V87" s="7"/>
      <c r="W87" s="10"/>
      <c r="X87" s="7"/>
      <c r="Y87" s="10"/>
      <c r="Z87" s="7"/>
      <c r="AA87" s="10"/>
      <c r="AB87" s="7"/>
      <c r="AC87" s="10"/>
      <c r="AD87" s="7"/>
    </row>
    <row r="88" spans="1:30" ht="16.5" customHeight="1">
      <c r="A88" s="7"/>
      <c r="B88" s="7"/>
      <c r="C88" s="7"/>
      <c r="D88" s="7"/>
      <c r="E88" s="7"/>
      <c r="F88" s="7" t="s">
        <v>157</v>
      </c>
      <c r="G88" s="7"/>
      <c r="H88" s="7"/>
      <c r="I88" s="7"/>
      <c r="J88" s="7"/>
      <c r="K88" s="7"/>
      <c r="L88" s="9" t="s">
        <v>139</v>
      </c>
      <c r="M88" s="29">
        <v>89.2</v>
      </c>
      <c r="N88" s="56">
        <v>2.2999999999999998</v>
      </c>
      <c r="O88" s="29">
        <v>87.9</v>
      </c>
      <c r="P88" s="56">
        <v>1.2</v>
      </c>
      <c r="Q88" s="29">
        <v>89.7</v>
      </c>
      <c r="R88" s="56">
        <v>3.2</v>
      </c>
      <c r="S88" s="29">
        <v>86.2</v>
      </c>
      <c r="T88" s="56">
        <v>5.9</v>
      </c>
      <c r="U88" s="29">
        <v>93</v>
      </c>
      <c r="V88" s="56">
        <v>3.1</v>
      </c>
      <c r="W88" s="26" t="s">
        <v>143</v>
      </c>
      <c r="X88" s="7"/>
      <c r="Y88" s="29">
        <v>77.099999999999994</v>
      </c>
      <c r="Z88" s="56">
        <v>7.7</v>
      </c>
      <c r="AA88" s="26" t="s">
        <v>143</v>
      </c>
      <c r="AB88" s="7"/>
      <c r="AC88" s="29">
        <v>88.3</v>
      </c>
      <c r="AD88" s="56">
        <v>1.7</v>
      </c>
    </row>
    <row r="89" spans="1:30" ht="16.5" customHeight="1">
      <c r="A89" s="7"/>
      <c r="B89" s="7"/>
      <c r="C89" s="7"/>
      <c r="D89" s="7"/>
      <c r="E89" s="7"/>
      <c r="F89" s="7"/>
      <c r="G89" s="7" t="s">
        <v>642</v>
      </c>
      <c r="H89" s="7"/>
      <c r="I89" s="7"/>
      <c r="J89" s="7"/>
      <c r="K89" s="7"/>
      <c r="L89" s="9" t="s">
        <v>139</v>
      </c>
      <c r="M89" s="28">
        <v>1.3</v>
      </c>
      <c r="N89" s="7"/>
      <c r="O89" s="28">
        <v>0.7</v>
      </c>
      <c r="P89" s="7"/>
      <c r="Q89" s="28">
        <v>1.8</v>
      </c>
      <c r="R89" s="7"/>
      <c r="S89" s="28">
        <v>3.5</v>
      </c>
      <c r="T89" s="7"/>
      <c r="U89" s="28">
        <v>1.7</v>
      </c>
      <c r="V89" s="7"/>
      <c r="W89" s="26" t="s">
        <v>143</v>
      </c>
      <c r="X89" s="7"/>
      <c r="Y89" s="28">
        <v>5.0999999999999996</v>
      </c>
      <c r="Z89" s="7"/>
      <c r="AA89" s="26" t="s">
        <v>143</v>
      </c>
      <c r="AB89" s="7"/>
      <c r="AC89" s="28">
        <v>1</v>
      </c>
      <c r="AD89" s="7"/>
    </row>
    <row r="90" spans="1:30" ht="29.45" customHeight="1">
      <c r="A90" s="7"/>
      <c r="B90" s="7"/>
      <c r="C90" s="7"/>
      <c r="D90" s="7"/>
      <c r="E90" s="7"/>
      <c r="F90" s="69" t="s">
        <v>643</v>
      </c>
      <c r="G90" s="69"/>
      <c r="H90" s="69"/>
      <c r="I90" s="69"/>
      <c r="J90" s="69"/>
      <c r="K90" s="69"/>
      <c r="L90" s="9" t="s">
        <v>139</v>
      </c>
      <c r="M90" s="29">
        <v>84.9</v>
      </c>
      <c r="N90" s="56">
        <v>7.3</v>
      </c>
      <c r="O90" s="29">
        <v>89.5</v>
      </c>
      <c r="P90" s="56">
        <v>6.3</v>
      </c>
      <c r="Q90" s="29">
        <v>84.6</v>
      </c>
      <c r="R90" s="56">
        <v>8.3000000000000007</v>
      </c>
      <c r="S90" s="29">
        <v>85.1</v>
      </c>
      <c r="T90" s="56">
        <v>6.7</v>
      </c>
      <c r="U90" s="29">
        <v>88.2</v>
      </c>
      <c r="V90" s="56">
        <v>5.4</v>
      </c>
      <c r="W90" s="29">
        <v>86.8</v>
      </c>
      <c r="X90" s="56">
        <v>3.7</v>
      </c>
      <c r="Y90" s="26" t="s">
        <v>163</v>
      </c>
      <c r="Z90" s="7"/>
      <c r="AA90" s="29">
        <v>84.3</v>
      </c>
      <c r="AB90" s="56">
        <v>5.6</v>
      </c>
      <c r="AC90" s="29">
        <v>87.2</v>
      </c>
      <c r="AD90" s="56">
        <v>2.6</v>
      </c>
    </row>
    <row r="91" spans="1:30" ht="16.5" customHeight="1">
      <c r="A91" s="7"/>
      <c r="B91" s="7"/>
      <c r="C91" s="7"/>
      <c r="D91" s="7"/>
      <c r="E91" s="7"/>
      <c r="F91" s="7"/>
      <c r="G91" s="7" t="s">
        <v>642</v>
      </c>
      <c r="H91" s="7"/>
      <c r="I91" s="7"/>
      <c r="J91" s="7"/>
      <c r="K91" s="7"/>
      <c r="L91" s="9" t="s">
        <v>139</v>
      </c>
      <c r="M91" s="28">
        <v>4.4000000000000004</v>
      </c>
      <c r="N91" s="7"/>
      <c r="O91" s="28">
        <v>3.6</v>
      </c>
      <c r="P91" s="7"/>
      <c r="Q91" s="28">
        <v>5</v>
      </c>
      <c r="R91" s="7"/>
      <c r="S91" s="28">
        <v>4</v>
      </c>
      <c r="T91" s="7"/>
      <c r="U91" s="28">
        <v>3.1</v>
      </c>
      <c r="V91" s="7"/>
      <c r="W91" s="28">
        <v>2.2000000000000002</v>
      </c>
      <c r="X91" s="7"/>
      <c r="Y91" s="26" t="s">
        <v>163</v>
      </c>
      <c r="Z91" s="7"/>
      <c r="AA91" s="28">
        <v>3.4</v>
      </c>
      <c r="AB91" s="7"/>
      <c r="AC91" s="28">
        <v>1.5</v>
      </c>
      <c r="AD91" s="7"/>
    </row>
    <row r="92" spans="1:30" ht="16.5" customHeight="1">
      <c r="A92" s="7"/>
      <c r="B92" s="7"/>
      <c r="C92" s="7"/>
      <c r="D92" s="7"/>
      <c r="E92" s="7"/>
      <c r="F92" s="7" t="s">
        <v>161</v>
      </c>
      <c r="G92" s="7"/>
      <c r="H92" s="7"/>
      <c r="I92" s="7"/>
      <c r="J92" s="7"/>
      <c r="K92" s="7"/>
      <c r="L92" s="9" t="s">
        <v>139</v>
      </c>
      <c r="M92" s="29">
        <v>88.2</v>
      </c>
      <c r="N92" s="56">
        <v>1.2</v>
      </c>
      <c r="O92" s="29">
        <v>87.8</v>
      </c>
      <c r="P92" s="56">
        <v>1.2</v>
      </c>
      <c r="Q92" s="29">
        <v>88.4</v>
      </c>
      <c r="R92" s="56">
        <v>3.3</v>
      </c>
      <c r="S92" s="29">
        <v>85.7</v>
      </c>
      <c r="T92" s="56">
        <v>5.2</v>
      </c>
      <c r="U92" s="29">
        <v>91.5</v>
      </c>
      <c r="V92" s="56">
        <v>2.2000000000000002</v>
      </c>
      <c r="W92" s="29">
        <v>86.8</v>
      </c>
      <c r="X92" s="56">
        <v>3.7</v>
      </c>
      <c r="Y92" s="29">
        <v>77.099999999999994</v>
      </c>
      <c r="Z92" s="56">
        <v>7.7</v>
      </c>
      <c r="AA92" s="29">
        <v>84.3</v>
      </c>
      <c r="AB92" s="56">
        <v>5.6</v>
      </c>
      <c r="AC92" s="29">
        <v>88</v>
      </c>
      <c r="AD92" s="56">
        <v>0.7</v>
      </c>
    </row>
    <row r="93" spans="1:30" ht="16.5" customHeight="1">
      <c r="A93" s="7"/>
      <c r="B93" s="7"/>
      <c r="C93" s="7"/>
      <c r="D93" s="7"/>
      <c r="E93" s="7"/>
      <c r="F93" s="7"/>
      <c r="G93" s="7" t="s">
        <v>642</v>
      </c>
      <c r="H93" s="7"/>
      <c r="I93" s="7"/>
      <c r="J93" s="7"/>
      <c r="K93" s="7"/>
      <c r="L93" s="9" t="s">
        <v>139</v>
      </c>
      <c r="M93" s="28">
        <v>0.7</v>
      </c>
      <c r="N93" s="7"/>
      <c r="O93" s="28">
        <v>0.7</v>
      </c>
      <c r="P93" s="7"/>
      <c r="Q93" s="28">
        <v>1.9</v>
      </c>
      <c r="R93" s="7"/>
      <c r="S93" s="28">
        <v>3.1</v>
      </c>
      <c r="T93" s="7"/>
      <c r="U93" s="28">
        <v>1.2</v>
      </c>
      <c r="V93" s="7"/>
      <c r="W93" s="28">
        <v>2.2000000000000002</v>
      </c>
      <c r="X93" s="7"/>
      <c r="Y93" s="28">
        <v>5.0999999999999996</v>
      </c>
      <c r="Z93" s="7"/>
      <c r="AA93" s="28">
        <v>3.4</v>
      </c>
      <c r="AB93" s="7"/>
      <c r="AC93" s="28">
        <v>0.4</v>
      </c>
      <c r="AD93" s="7"/>
    </row>
    <row r="94" spans="1:30" ht="16.5" customHeight="1">
      <c r="A94" s="7"/>
      <c r="B94" s="7"/>
      <c r="C94" s="7"/>
      <c r="D94" s="7" t="s">
        <v>85</v>
      </c>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c r="A95" s="7"/>
      <c r="B95" s="7"/>
      <c r="C95" s="7"/>
      <c r="D95" s="7"/>
      <c r="E95" s="7" t="s">
        <v>641</v>
      </c>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16.5" customHeight="1">
      <c r="A96" s="7"/>
      <c r="B96" s="7"/>
      <c r="C96" s="7"/>
      <c r="D96" s="7"/>
      <c r="E96" s="7"/>
      <c r="F96" s="7" t="s">
        <v>157</v>
      </c>
      <c r="G96" s="7"/>
      <c r="H96" s="7"/>
      <c r="I96" s="7"/>
      <c r="J96" s="7"/>
      <c r="K96" s="7"/>
      <c r="L96" s="9" t="s">
        <v>139</v>
      </c>
      <c r="M96" s="29">
        <v>91</v>
      </c>
      <c r="N96" s="56">
        <v>4.0999999999999996</v>
      </c>
      <c r="O96" s="29">
        <v>91.3</v>
      </c>
      <c r="P96" s="56">
        <v>2.7</v>
      </c>
      <c r="Q96" s="29">
        <v>92.4</v>
      </c>
      <c r="R96" s="56">
        <v>2.2000000000000002</v>
      </c>
      <c r="S96" s="29">
        <v>94</v>
      </c>
      <c r="T96" s="56">
        <v>4.8</v>
      </c>
      <c r="U96" s="29">
        <v>90.7</v>
      </c>
      <c r="V96" s="56">
        <v>2.7</v>
      </c>
      <c r="W96" s="26" t="s">
        <v>143</v>
      </c>
      <c r="X96" s="7"/>
      <c r="Y96" s="54">
        <v>92.2</v>
      </c>
      <c r="Z96" s="55">
        <v>20.100000000000001</v>
      </c>
      <c r="AA96" s="26" t="s">
        <v>143</v>
      </c>
      <c r="AB96" s="7"/>
      <c r="AC96" s="29">
        <v>91.7</v>
      </c>
      <c r="AD96" s="56" t="s">
        <v>132</v>
      </c>
    </row>
    <row r="97" spans="1:30" ht="16.5" customHeight="1">
      <c r="A97" s="7"/>
      <c r="B97" s="7"/>
      <c r="C97" s="7"/>
      <c r="D97" s="7"/>
      <c r="E97" s="7"/>
      <c r="F97" s="7"/>
      <c r="G97" s="7" t="s">
        <v>642</v>
      </c>
      <c r="H97" s="7"/>
      <c r="I97" s="7"/>
      <c r="J97" s="7"/>
      <c r="K97" s="7"/>
      <c r="L97" s="9" t="s">
        <v>139</v>
      </c>
      <c r="M97" s="28">
        <v>2.2999999999999998</v>
      </c>
      <c r="N97" s="7"/>
      <c r="O97" s="28">
        <v>1.5</v>
      </c>
      <c r="P97" s="7"/>
      <c r="Q97" s="28">
        <v>1.2</v>
      </c>
      <c r="R97" s="7"/>
      <c r="S97" s="28">
        <v>2.6</v>
      </c>
      <c r="T97" s="7"/>
      <c r="U97" s="28">
        <v>1.5</v>
      </c>
      <c r="V97" s="7"/>
      <c r="W97" s="26" t="s">
        <v>143</v>
      </c>
      <c r="X97" s="7"/>
      <c r="Y97" s="29">
        <v>11.1</v>
      </c>
      <c r="Z97" s="7"/>
      <c r="AA97" s="26" t="s">
        <v>143</v>
      </c>
      <c r="AB97" s="7"/>
      <c r="AC97" s="28" t="s">
        <v>132</v>
      </c>
      <c r="AD97" s="7"/>
    </row>
    <row r="98" spans="1:30" ht="29.45" customHeight="1">
      <c r="A98" s="7"/>
      <c r="B98" s="7"/>
      <c r="C98" s="7"/>
      <c r="D98" s="7"/>
      <c r="E98" s="7"/>
      <c r="F98" s="69" t="s">
        <v>643</v>
      </c>
      <c r="G98" s="69"/>
      <c r="H98" s="69"/>
      <c r="I98" s="69"/>
      <c r="J98" s="69"/>
      <c r="K98" s="69"/>
      <c r="L98" s="9" t="s">
        <v>139</v>
      </c>
      <c r="M98" s="29">
        <v>88.7</v>
      </c>
      <c r="N98" s="56">
        <v>5</v>
      </c>
      <c r="O98" s="29">
        <v>93.5</v>
      </c>
      <c r="P98" s="56">
        <v>4.4000000000000004</v>
      </c>
      <c r="Q98" s="29">
        <v>90.2</v>
      </c>
      <c r="R98" s="56" t="s">
        <v>132</v>
      </c>
      <c r="S98" s="54">
        <v>83</v>
      </c>
      <c r="T98" s="55">
        <v>12.5</v>
      </c>
      <c r="U98" s="29">
        <v>93.4</v>
      </c>
      <c r="V98" s="56">
        <v>5.7</v>
      </c>
      <c r="W98" s="29">
        <v>91.7</v>
      </c>
      <c r="X98" s="56">
        <v>3.8</v>
      </c>
      <c r="Y98" s="26" t="s">
        <v>143</v>
      </c>
      <c r="Z98" s="7"/>
      <c r="AA98" s="29">
        <v>87.6</v>
      </c>
      <c r="AB98" s="56">
        <v>7.2</v>
      </c>
      <c r="AC98" s="29">
        <v>90.7</v>
      </c>
      <c r="AD98" s="56">
        <v>3.2</v>
      </c>
    </row>
    <row r="99" spans="1:30" ht="16.5" customHeight="1">
      <c r="A99" s="7"/>
      <c r="B99" s="7"/>
      <c r="C99" s="7"/>
      <c r="D99" s="7"/>
      <c r="E99" s="7"/>
      <c r="F99" s="7"/>
      <c r="G99" s="7" t="s">
        <v>642</v>
      </c>
      <c r="H99" s="7"/>
      <c r="I99" s="7"/>
      <c r="J99" s="7"/>
      <c r="K99" s="7"/>
      <c r="L99" s="9" t="s">
        <v>139</v>
      </c>
      <c r="M99" s="28">
        <v>2.9</v>
      </c>
      <c r="N99" s="7"/>
      <c r="O99" s="28">
        <v>2.4</v>
      </c>
      <c r="P99" s="7"/>
      <c r="Q99" s="28" t="s">
        <v>132</v>
      </c>
      <c r="R99" s="7"/>
      <c r="S99" s="28">
        <v>7.7</v>
      </c>
      <c r="T99" s="7"/>
      <c r="U99" s="28">
        <v>3.1</v>
      </c>
      <c r="V99" s="7"/>
      <c r="W99" s="28">
        <v>2.1</v>
      </c>
      <c r="X99" s="7"/>
      <c r="Y99" s="26" t="s">
        <v>143</v>
      </c>
      <c r="Z99" s="7"/>
      <c r="AA99" s="28">
        <v>4.2</v>
      </c>
      <c r="AB99" s="7"/>
      <c r="AC99" s="28">
        <v>1.8</v>
      </c>
      <c r="AD99" s="7"/>
    </row>
    <row r="100" spans="1:30" ht="16.5" customHeight="1">
      <c r="A100" s="7"/>
      <c r="B100" s="7"/>
      <c r="C100" s="7"/>
      <c r="D100" s="7"/>
      <c r="E100" s="7"/>
      <c r="F100" s="7" t="s">
        <v>161</v>
      </c>
      <c r="G100" s="7"/>
      <c r="H100" s="7"/>
      <c r="I100" s="7"/>
      <c r="J100" s="7"/>
      <c r="K100" s="7"/>
      <c r="L100" s="9" t="s">
        <v>139</v>
      </c>
      <c r="M100" s="29">
        <v>90.6</v>
      </c>
      <c r="N100" s="56">
        <v>2.7</v>
      </c>
      <c r="O100" s="29">
        <v>90.2</v>
      </c>
      <c r="P100" s="56">
        <v>1.6</v>
      </c>
      <c r="Q100" s="29">
        <v>92.6</v>
      </c>
      <c r="R100" s="56" t="s">
        <v>132</v>
      </c>
      <c r="S100" s="29">
        <v>92.5</v>
      </c>
      <c r="T100" s="56">
        <v>4.7</v>
      </c>
      <c r="U100" s="29">
        <v>90.5</v>
      </c>
      <c r="V100" s="56">
        <v>2</v>
      </c>
      <c r="W100" s="29">
        <v>91.7</v>
      </c>
      <c r="X100" s="56">
        <v>3.8</v>
      </c>
      <c r="Y100" s="54">
        <v>92.2</v>
      </c>
      <c r="Z100" s="55">
        <v>20.100000000000001</v>
      </c>
      <c r="AA100" s="29">
        <v>87.6</v>
      </c>
      <c r="AB100" s="56">
        <v>7.2</v>
      </c>
      <c r="AC100" s="29">
        <v>91.3</v>
      </c>
      <c r="AD100" s="56">
        <v>1.1000000000000001</v>
      </c>
    </row>
    <row r="101" spans="1:30" ht="16.5" customHeight="1">
      <c r="A101" s="7"/>
      <c r="B101" s="7"/>
      <c r="C101" s="7"/>
      <c r="D101" s="7"/>
      <c r="E101" s="7"/>
      <c r="F101" s="7"/>
      <c r="G101" s="7" t="s">
        <v>642</v>
      </c>
      <c r="H101" s="7"/>
      <c r="I101" s="7"/>
      <c r="J101" s="7"/>
      <c r="K101" s="7"/>
      <c r="L101" s="9" t="s">
        <v>139</v>
      </c>
      <c r="M101" s="28">
        <v>1.5</v>
      </c>
      <c r="N101" s="7"/>
      <c r="O101" s="28">
        <v>0.9</v>
      </c>
      <c r="P101" s="7"/>
      <c r="Q101" s="28" t="s">
        <v>132</v>
      </c>
      <c r="R101" s="7"/>
      <c r="S101" s="28">
        <v>2.6</v>
      </c>
      <c r="T101" s="7"/>
      <c r="U101" s="28">
        <v>1.1000000000000001</v>
      </c>
      <c r="V101" s="7"/>
      <c r="W101" s="28">
        <v>2.1</v>
      </c>
      <c r="X101" s="7"/>
      <c r="Y101" s="29">
        <v>11.1</v>
      </c>
      <c r="Z101" s="7"/>
      <c r="AA101" s="28">
        <v>4.2</v>
      </c>
      <c r="AB101" s="7"/>
      <c r="AC101" s="28">
        <v>0.6</v>
      </c>
      <c r="AD101" s="7"/>
    </row>
    <row r="102" spans="1:30" ht="16.5" customHeight="1">
      <c r="A102" s="7"/>
      <c r="B102" s="7"/>
      <c r="C102" s="7"/>
      <c r="D102" s="7"/>
      <c r="E102" s="7" t="s">
        <v>644</v>
      </c>
      <c r="F102" s="7"/>
      <c r="G102" s="7"/>
      <c r="H102" s="7"/>
      <c r="I102" s="7"/>
      <c r="J102" s="7"/>
      <c r="K102" s="7"/>
      <c r="L102" s="9"/>
      <c r="M102" s="10"/>
      <c r="N102" s="7"/>
      <c r="O102" s="10"/>
      <c r="P102" s="7"/>
      <c r="Q102" s="10"/>
      <c r="R102" s="7"/>
      <c r="S102" s="10"/>
      <c r="T102" s="7"/>
      <c r="U102" s="10"/>
      <c r="V102" s="7"/>
      <c r="W102" s="10"/>
      <c r="X102" s="7"/>
      <c r="Y102" s="10"/>
      <c r="Z102" s="7"/>
      <c r="AA102" s="10"/>
      <c r="AB102" s="7"/>
      <c r="AC102" s="10"/>
      <c r="AD102" s="7"/>
    </row>
    <row r="103" spans="1:30" ht="16.5" customHeight="1">
      <c r="A103" s="7"/>
      <c r="B103" s="7"/>
      <c r="C103" s="7"/>
      <c r="D103" s="7"/>
      <c r="E103" s="7"/>
      <c r="F103" s="7" t="s">
        <v>157</v>
      </c>
      <c r="G103" s="7"/>
      <c r="H103" s="7"/>
      <c r="I103" s="7"/>
      <c r="J103" s="7"/>
      <c r="K103" s="7"/>
      <c r="L103" s="9" t="s">
        <v>139</v>
      </c>
      <c r="M103" s="29">
        <v>91.7</v>
      </c>
      <c r="N103" s="56">
        <v>5.4</v>
      </c>
      <c r="O103" s="29">
        <v>92.4</v>
      </c>
      <c r="P103" s="56">
        <v>1.8</v>
      </c>
      <c r="Q103" s="29">
        <v>94.2</v>
      </c>
      <c r="R103" s="56" t="s">
        <v>132</v>
      </c>
      <c r="S103" s="29">
        <v>93.9</v>
      </c>
      <c r="T103" s="56">
        <v>4.4000000000000004</v>
      </c>
      <c r="U103" s="29">
        <v>92.8</v>
      </c>
      <c r="V103" s="56">
        <v>3.3</v>
      </c>
      <c r="W103" s="26" t="s">
        <v>143</v>
      </c>
      <c r="X103" s="7"/>
      <c r="Y103" s="29">
        <v>91</v>
      </c>
      <c r="Z103" s="56">
        <v>5.9</v>
      </c>
      <c r="AA103" s="26" t="s">
        <v>143</v>
      </c>
      <c r="AB103" s="7"/>
      <c r="AC103" s="29">
        <v>93</v>
      </c>
      <c r="AD103" s="56">
        <v>1.3</v>
      </c>
    </row>
    <row r="104" spans="1:30" ht="16.5" customHeight="1">
      <c r="A104" s="7"/>
      <c r="B104" s="7"/>
      <c r="C104" s="7"/>
      <c r="D104" s="7"/>
      <c r="E104" s="7"/>
      <c r="F104" s="7"/>
      <c r="G104" s="7" t="s">
        <v>642</v>
      </c>
      <c r="H104" s="7"/>
      <c r="I104" s="7"/>
      <c r="J104" s="7"/>
      <c r="K104" s="7"/>
      <c r="L104" s="9" t="s">
        <v>139</v>
      </c>
      <c r="M104" s="28">
        <v>3</v>
      </c>
      <c r="N104" s="7"/>
      <c r="O104" s="28">
        <v>1</v>
      </c>
      <c r="P104" s="7"/>
      <c r="Q104" s="28" t="s">
        <v>132</v>
      </c>
      <c r="R104" s="7"/>
      <c r="S104" s="28">
        <v>2.4</v>
      </c>
      <c r="T104" s="7"/>
      <c r="U104" s="28">
        <v>1.8</v>
      </c>
      <c r="V104" s="7"/>
      <c r="W104" s="26" t="s">
        <v>143</v>
      </c>
      <c r="X104" s="7"/>
      <c r="Y104" s="28">
        <v>3.3</v>
      </c>
      <c r="Z104" s="7"/>
      <c r="AA104" s="26" t="s">
        <v>143</v>
      </c>
      <c r="AB104" s="7"/>
      <c r="AC104" s="28">
        <v>0.7</v>
      </c>
      <c r="AD104" s="7"/>
    </row>
    <row r="105" spans="1:30" ht="29.45" customHeight="1">
      <c r="A105" s="7"/>
      <c r="B105" s="7"/>
      <c r="C105" s="7"/>
      <c r="D105" s="7"/>
      <c r="E105" s="7"/>
      <c r="F105" s="69" t="s">
        <v>643</v>
      </c>
      <c r="G105" s="69"/>
      <c r="H105" s="69"/>
      <c r="I105" s="69"/>
      <c r="J105" s="69"/>
      <c r="K105" s="69"/>
      <c r="L105" s="9" t="s">
        <v>139</v>
      </c>
      <c r="M105" s="29">
        <v>93.3</v>
      </c>
      <c r="N105" s="56">
        <v>4.5999999999999996</v>
      </c>
      <c r="O105" s="29">
        <v>96.3</v>
      </c>
      <c r="P105" s="56">
        <v>6.4</v>
      </c>
      <c r="Q105" s="29">
        <v>90.7</v>
      </c>
      <c r="R105" s="56">
        <v>6.4</v>
      </c>
      <c r="S105" s="54">
        <v>85.8</v>
      </c>
      <c r="T105" s="55">
        <v>14.8</v>
      </c>
      <c r="U105" s="54">
        <v>98.4</v>
      </c>
      <c r="V105" s="55">
        <v>32.4</v>
      </c>
      <c r="W105" s="29">
        <v>92.2</v>
      </c>
      <c r="X105" s="56">
        <v>4.7</v>
      </c>
      <c r="Y105" s="26" t="s">
        <v>143</v>
      </c>
      <c r="Z105" s="7"/>
      <c r="AA105" s="29">
        <v>87.6</v>
      </c>
      <c r="AB105" s="56">
        <v>6.9</v>
      </c>
      <c r="AC105" s="29">
        <v>93.7</v>
      </c>
      <c r="AD105" s="56">
        <v>2.8</v>
      </c>
    </row>
    <row r="106" spans="1:30" ht="16.5" customHeight="1">
      <c r="A106" s="7"/>
      <c r="B106" s="7"/>
      <c r="C106" s="7"/>
      <c r="D106" s="7"/>
      <c r="E106" s="7"/>
      <c r="F106" s="7"/>
      <c r="G106" s="7" t="s">
        <v>642</v>
      </c>
      <c r="H106" s="7"/>
      <c r="I106" s="7"/>
      <c r="J106" s="7"/>
      <c r="K106" s="7"/>
      <c r="L106" s="9" t="s">
        <v>139</v>
      </c>
      <c r="M106" s="28">
        <v>2.5</v>
      </c>
      <c r="N106" s="7"/>
      <c r="O106" s="28">
        <v>3.4</v>
      </c>
      <c r="P106" s="7"/>
      <c r="Q106" s="28">
        <v>3.6</v>
      </c>
      <c r="R106" s="7"/>
      <c r="S106" s="28">
        <v>8.8000000000000007</v>
      </c>
      <c r="T106" s="7"/>
      <c r="U106" s="29">
        <v>16.8</v>
      </c>
      <c r="V106" s="7"/>
      <c r="W106" s="28">
        <v>2.6</v>
      </c>
      <c r="X106" s="7"/>
      <c r="Y106" s="26" t="s">
        <v>143</v>
      </c>
      <c r="Z106" s="7"/>
      <c r="AA106" s="28">
        <v>4</v>
      </c>
      <c r="AB106" s="7"/>
      <c r="AC106" s="28">
        <v>1.5</v>
      </c>
      <c r="AD106" s="7"/>
    </row>
    <row r="107" spans="1:30" ht="16.5" customHeight="1">
      <c r="A107" s="7"/>
      <c r="B107" s="7"/>
      <c r="C107" s="7"/>
      <c r="D107" s="7"/>
      <c r="E107" s="7"/>
      <c r="F107" s="7" t="s">
        <v>161</v>
      </c>
      <c r="G107" s="7"/>
      <c r="H107" s="7"/>
      <c r="I107" s="7"/>
      <c r="J107" s="7"/>
      <c r="K107" s="7"/>
      <c r="L107" s="9" t="s">
        <v>139</v>
      </c>
      <c r="M107" s="29">
        <v>92.8</v>
      </c>
      <c r="N107" s="56">
        <v>3.6</v>
      </c>
      <c r="O107" s="29">
        <v>92.5</v>
      </c>
      <c r="P107" s="56">
        <v>1.6</v>
      </c>
      <c r="Q107" s="29">
        <v>94</v>
      </c>
      <c r="R107" s="56" t="s">
        <v>132</v>
      </c>
      <c r="S107" s="29">
        <v>92.8</v>
      </c>
      <c r="T107" s="56">
        <v>4.7</v>
      </c>
      <c r="U107" s="29">
        <v>92.6</v>
      </c>
      <c r="V107" s="56">
        <v>2</v>
      </c>
      <c r="W107" s="29">
        <v>92.2</v>
      </c>
      <c r="X107" s="56">
        <v>4.7</v>
      </c>
      <c r="Y107" s="29">
        <v>91</v>
      </c>
      <c r="Z107" s="56">
        <v>5.9</v>
      </c>
      <c r="AA107" s="29">
        <v>87.6</v>
      </c>
      <c r="AB107" s="56">
        <v>6.9</v>
      </c>
      <c r="AC107" s="29">
        <v>93.1</v>
      </c>
      <c r="AD107" s="56">
        <v>1.1000000000000001</v>
      </c>
    </row>
    <row r="108" spans="1:30" ht="16.5" customHeight="1">
      <c r="A108" s="7"/>
      <c r="B108" s="7"/>
      <c r="C108" s="7"/>
      <c r="D108" s="7"/>
      <c r="E108" s="7"/>
      <c r="F108" s="7"/>
      <c r="G108" s="7" t="s">
        <v>642</v>
      </c>
      <c r="H108" s="7"/>
      <c r="I108" s="7"/>
      <c r="J108" s="7"/>
      <c r="K108" s="7"/>
      <c r="L108" s="9" t="s">
        <v>139</v>
      </c>
      <c r="M108" s="28">
        <v>2</v>
      </c>
      <c r="N108" s="7"/>
      <c r="O108" s="28">
        <v>0.9</v>
      </c>
      <c r="P108" s="7"/>
      <c r="Q108" s="28" t="s">
        <v>132</v>
      </c>
      <c r="R108" s="7"/>
      <c r="S108" s="28">
        <v>2.6</v>
      </c>
      <c r="T108" s="7"/>
      <c r="U108" s="28">
        <v>1.1000000000000001</v>
      </c>
      <c r="V108" s="7"/>
      <c r="W108" s="28">
        <v>2.6</v>
      </c>
      <c r="X108" s="7"/>
      <c r="Y108" s="28">
        <v>3.3</v>
      </c>
      <c r="Z108" s="7"/>
      <c r="AA108" s="28">
        <v>4</v>
      </c>
      <c r="AB108" s="7"/>
      <c r="AC108" s="28">
        <v>0.6</v>
      </c>
      <c r="AD108" s="7"/>
    </row>
    <row r="109" spans="1:30" ht="16.5" customHeight="1">
      <c r="A109" s="7"/>
      <c r="B109" s="7"/>
      <c r="C109" s="7"/>
      <c r="D109" s="7"/>
      <c r="E109" s="7" t="s">
        <v>645</v>
      </c>
      <c r="F109" s="7"/>
      <c r="G109" s="7"/>
      <c r="H109" s="7"/>
      <c r="I109" s="7"/>
      <c r="J109" s="7"/>
      <c r="K109" s="7"/>
      <c r="L109" s="9"/>
      <c r="M109" s="10"/>
      <c r="N109" s="7"/>
      <c r="O109" s="10"/>
      <c r="P109" s="7"/>
      <c r="Q109" s="10"/>
      <c r="R109" s="7"/>
      <c r="S109" s="10"/>
      <c r="T109" s="7"/>
      <c r="U109" s="10"/>
      <c r="V109" s="7"/>
      <c r="W109" s="10"/>
      <c r="X109" s="7"/>
      <c r="Y109" s="10"/>
      <c r="Z109" s="7"/>
      <c r="AA109" s="10"/>
      <c r="AB109" s="7"/>
      <c r="AC109" s="10"/>
      <c r="AD109" s="7"/>
    </row>
    <row r="110" spans="1:30" ht="16.5" customHeight="1">
      <c r="A110" s="7"/>
      <c r="B110" s="7"/>
      <c r="C110" s="7"/>
      <c r="D110" s="7"/>
      <c r="E110" s="7"/>
      <c r="F110" s="7" t="s">
        <v>157</v>
      </c>
      <c r="G110" s="7"/>
      <c r="H110" s="7"/>
      <c r="I110" s="7"/>
      <c r="J110" s="7"/>
      <c r="K110" s="7"/>
      <c r="L110" s="9" t="s">
        <v>139</v>
      </c>
      <c r="M110" s="29">
        <v>88.1</v>
      </c>
      <c r="N110" s="56">
        <v>6.2</v>
      </c>
      <c r="O110" s="29">
        <v>86</v>
      </c>
      <c r="P110" s="56">
        <v>4.4000000000000004</v>
      </c>
      <c r="Q110" s="29">
        <v>89.4</v>
      </c>
      <c r="R110" s="56">
        <v>5.3</v>
      </c>
      <c r="S110" s="29">
        <v>92.2</v>
      </c>
      <c r="T110" s="56">
        <v>4.7</v>
      </c>
      <c r="U110" s="29">
        <v>88.6</v>
      </c>
      <c r="V110" s="56">
        <v>4.5</v>
      </c>
      <c r="W110" s="26" t="s">
        <v>143</v>
      </c>
      <c r="X110" s="7"/>
      <c r="Y110" s="29">
        <v>90.7</v>
      </c>
      <c r="Z110" s="56">
        <v>5.9</v>
      </c>
      <c r="AA110" s="26" t="s">
        <v>143</v>
      </c>
      <c r="AB110" s="7"/>
      <c r="AC110" s="29">
        <v>88.6</v>
      </c>
      <c r="AD110" s="56">
        <v>1.7</v>
      </c>
    </row>
    <row r="111" spans="1:30" ht="16.5" customHeight="1">
      <c r="A111" s="7"/>
      <c r="B111" s="7"/>
      <c r="C111" s="7"/>
      <c r="D111" s="7"/>
      <c r="E111" s="7"/>
      <c r="F111" s="7"/>
      <c r="G111" s="7" t="s">
        <v>642</v>
      </c>
      <c r="H111" s="7"/>
      <c r="I111" s="7"/>
      <c r="J111" s="7"/>
      <c r="K111" s="7"/>
      <c r="L111" s="9" t="s">
        <v>139</v>
      </c>
      <c r="M111" s="28">
        <v>3.6</v>
      </c>
      <c r="N111" s="7"/>
      <c r="O111" s="28">
        <v>2.6</v>
      </c>
      <c r="P111" s="7"/>
      <c r="Q111" s="28">
        <v>3</v>
      </c>
      <c r="R111" s="7"/>
      <c r="S111" s="28">
        <v>2.6</v>
      </c>
      <c r="T111" s="7"/>
      <c r="U111" s="28">
        <v>2.6</v>
      </c>
      <c r="V111" s="7"/>
      <c r="W111" s="26" t="s">
        <v>143</v>
      </c>
      <c r="X111" s="7"/>
      <c r="Y111" s="28">
        <v>3.3</v>
      </c>
      <c r="Z111" s="7"/>
      <c r="AA111" s="26" t="s">
        <v>143</v>
      </c>
      <c r="AB111" s="7"/>
      <c r="AC111" s="28">
        <v>1</v>
      </c>
      <c r="AD111" s="7"/>
    </row>
    <row r="112" spans="1:30" ht="29.45" customHeight="1">
      <c r="A112" s="7"/>
      <c r="B112" s="7"/>
      <c r="C112" s="7"/>
      <c r="D112" s="7"/>
      <c r="E112" s="7"/>
      <c r="F112" s="69" t="s">
        <v>643</v>
      </c>
      <c r="G112" s="69"/>
      <c r="H112" s="69"/>
      <c r="I112" s="69"/>
      <c r="J112" s="69"/>
      <c r="K112" s="69"/>
      <c r="L112" s="9" t="s">
        <v>139</v>
      </c>
      <c r="M112" s="29">
        <v>86.4</v>
      </c>
      <c r="N112" s="56">
        <v>4.9000000000000004</v>
      </c>
      <c r="O112" s="29">
        <v>92.6</v>
      </c>
      <c r="P112" s="56">
        <v>7.8</v>
      </c>
      <c r="Q112" s="29">
        <v>88.1</v>
      </c>
      <c r="R112" s="56">
        <v>3.3</v>
      </c>
      <c r="S112" s="54">
        <v>78.900000000000006</v>
      </c>
      <c r="T112" s="55">
        <v>16.100000000000001</v>
      </c>
      <c r="U112" s="29">
        <v>96</v>
      </c>
      <c r="V112" s="56">
        <v>4.0999999999999996</v>
      </c>
      <c r="W112" s="29">
        <v>87.6</v>
      </c>
      <c r="X112" s="56">
        <v>6.2</v>
      </c>
      <c r="Y112" s="26" t="s">
        <v>143</v>
      </c>
      <c r="Z112" s="7"/>
      <c r="AA112" s="29">
        <v>88.2</v>
      </c>
      <c r="AB112" s="56">
        <v>7.3</v>
      </c>
      <c r="AC112" s="29">
        <v>89.3</v>
      </c>
      <c r="AD112" s="56">
        <v>3.2</v>
      </c>
    </row>
    <row r="113" spans="1:30" ht="16.5" customHeight="1">
      <c r="A113" s="7"/>
      <c r="B113" s="7"/>
      <c r="C113" s="7"/>
      <c r="D113" s="7"/>
      <c r="E113" s="7"/>
      <c r="F113" s="7"/>
      <c r="G113" s="7" t="s">
        <v>642</v>
      </c>
      <c r="H113" s="7"/>
      <c r="I113" s="7"/>
      <c r="J113" s="7"/>
      <c r="K113" s="7"/>
      <c r="L113" s="9" t="s">
        <v>139</v>
      </c>
      <c r="M113" s="28">
        <v>2.9</v>
      </c>
      <c r="N113" s="7"/>
      <c r="O113" s="28">
        <v>4.3</v>
      </c>
      <c r="P113" s="7"/>
      <c r="Q113" s="28">
        <v>1.9</v>
      </c>
      <c r="R113" s="7"/>
      <c r="S113" s="29">
        <v>10.4</v>
      </c>
      <c r="T113" s="7"/>
      <c r="U113" s="28">
        <v>2.2000000000000002</v>
      </c>
      <c r="V113" s="7"/>
      <c r="W113" s="28">
        <v>3.6</v>
      </c>
      <c r="X113" s="7"/>
      <c r="Y113" s="26" t="s">
        <v>143</v>
      </c>
      <c r="Z113" s="7"/>
      <c r="AA113" s="28">
        <v>4.2</v>
      </c>
      <c r="AB113" s="7"/>
      <c r="AC113" s="28">
        <v>1.8</v>
      </c>
      <c r="AD113" s="7"/>
    </row>
    <row r="114" spans="1:30" ht="16.5" customHeight="1">
      <c r="A114" s="7"/>
      <c r="B114" s="7"/>
      <c r="C114" s="7"/>
      <c r="D114" s="7"/>
      <c r="E114" s="7"/>
      <c r="F114" s="7" t="s">
        <v>161</v>
      </c>
      <c r="G114" s="7"/>
      <c r="H114" s="7"/>
      <c r="I114" s="7"/>
      <c r="J114" s="7"/>
      <c r="K114" s="7"/>
      <c r="L114" s="9" t="s">
        <v>139</v>
      </c>
      <c r="M114" s="29">
        <v>88.8</v>
      </c>
      <c r="N114" s="56">
        <v>3.8</v>
      </c>
      <c r="O114" s="29">
        <v>86.9</v>
      </c>
      <c r="P114" s="56">
        <v>2.2000000000000002</v>
      </c>
      <c r="Q114" s="29">
        <v>89.9</v>
      </c>
      <c r="R114" s="56">
        <v>3.3</v>
      </c>
      <c r="S114" s="29">
        <v>90.5</v>
      </c>
      <c r="T114" s="56">
        <v>1.8</v>
      </c>
      <c r="U114" s="29">
        <v>90.3</v>
      </c>
      <c r="V114" s="56">
        <v>3.2</v>
      </c>
      <c r="W114" s="29">
        <v>87.6</v>
      </c>
      <c r="X114" s="56">
        <v>6.2</v>
      </c>
      <c r="Y114" s="29">
        <v>90.7</v>
      </c>
      <c r="Z114" s="56">
        <v>5.9</v>
      </c>
      <c r="AA114" s="29">
        <v>88.2</v>
      </c>
      <c r="AB114" s="56">
        <v>7.3</v>
      </c>
      <c r="AC114" s="29">
        <v>88.7</v>
      </c>
      <c r="AD114" s="56">
        <v>2.2999999999999998</v>
      </c>
    </row>
    <row r="115" spans="1:30" ht="16.5" customHeight="1">
      <c r="A115" s="14"/>
      <c r="B115" s="14"/>
      <c r="C115" s="14"/>
      <c r="D115" s="14"/>
      <c r="E115" s="14"/>
      <c r="F115" s="14"/>
      <c r="G115" s="14" t="s">
        <v>642</v>
      </c>
      <c r="H115" s="14"/>
      <c r="I115" s="14"/>
      <c r="J115" s="14"/>
      <c r="K115" s="14"/>
      <c r="L115" s="15" t="s">
        <v>139</v>
      </c>
      <c r="M115" s="32">
        <v>2.2000000000000002</v>
      </c>
      <c r="N115" s="14"/>
      <c r="O115" s="32">
        <v>1.3</v>
      </c>
      <c r="P115" s="14"/>
      <c r="Q115" s="32">
        <v>1.9</v>
      </c>
      <c r="R115" s="14"/>
      <c r="S115" s="32">
        <v>1</v>
      </c>
      <c r="T115" s="14"/>
      <c r="U115" s="32">
        <v>1.8</v>
      </c>
      <c r="V115" s="14"/>
      <c r="W115" s="32">
        <v>3.6</v>
      </c>
      <c r="X115" s="14"/>
      <c r="Y115" s="32">
        <v>3.3</v>
      </c>
      <c r="Z115" s="14"/>
      <c r="AA115" s="32">
        <v>4.2</v>
      </c>
      <c r="AB115" s="14"/>
      <c r="AC115" s="32">
        <v>1.3</v>
      </c>
      <c r="AD115" s="14"/>
    </row>
    <row r="116" spans="1:30" ht="4.5" customHeight="1">
      <c r="A116" s="22"/>
      <c r="B116" s="2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6.5" customHeight="1">
      <c r="A117" s="22"/>
      <c r="B117" s="22"/>
      <c r="C117" s="62" t="s">
        <v>646</v>
      </c>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ht="4.5" customHeight="1">
      <c r="A118" s="22"/>
      <c r="B118" s="2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6.5" customHeight="1">
      <c r="A119" s="46"/>
      <c r="B119" s="46"/>
      <c r="C119" s="62" t="s">
        <v>595</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ht="16.5" customHeight="1">
      <c r="A120" s="46"/>
      <c r="B120" s="46"/>
      <c r="C120" s="62" t="s">
        <v>335</v>
      </c>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ht="4.5" customHeight="1">
      <c r="A121" s="2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6.5" customHeight="1">
      <c r="A122" s="22" t="s">
        <v>93</v>
      </c>
      <c r="B122" s="22"/>
      <c r="C122" s="62" t="s">
        <v>647</v>
      </c>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ht="16.5" customHeight="1">
      <c r="A123" s="22" t="s">
        <v>95</v>
      </c>
      <c r="B123" s="22"/>
      <c r="C123" s="62" t="s">
        <v>648</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ht="29.45" customHeight="1">
      <c r="A124" s="22" t="s">
        <v>97</v>
      </c>
      <c r="B124" s="22"/>
      <c r="C124" s="62" t="s">
        <v>165</v>
      </c>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ht="29.45" customHeight="1">
      <c r="A125" s="22" t="s">
        <v>99</v>
      </c>
      <c r="B125" s="22"/>
      <c r="C125" s="62" t="s">
        <v>667</v>
      </c>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ht="16.5" customHeight="1">
      <c r="A126" s="22" t="s">
        <v>101</v>
      </c>
      <c r="B126" s="22"/>
      <c r="C126" s="62" t="s">
        <v>650</v>
      </c>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ht="16.5" customHeight="1">
      <c r="A127" s="22" t="s">
        <v>103</v>
      </c>
      <c r="B127" s="22"/>
      <c r="C127" s="62" t="s">
        <v>668</v>
      </c>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ht="29.45" customHeight="1">
      <c r="A128" s="22" t="s">
        <v>105</v>
      </c>
      <c r="B128" s="22"/>
      <c r="C128" s="62" t="s">
        <v>652</v>
      </c>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ht="29.45" customHeight="1">
      <c r="A129" s="22" t="s">
        <v>107</v>
      </c>
      <c r="B129" s="22"/>
      <c r="C129" s="62" t="s">
        <v>653</v>
      </c>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ht="29.45" customHeight="1">
      <c r="A130" s="22" t="s">
        <v>343</v>
      </c>
      <c r="B130" s="22"/>
      <c r="C130" s="62" t="s">
        <v>654</v>
      </c>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ht="16.5" customHeight="1">
      <c r="A131" s="22" t="s">
        <v>655</v>
      </c>
      <c r="B131" s="22"/>
      <c r="C131" s="62" t="s">
        <v>656</v>
      </c>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ht="4.5" customHeight="1"/>
    <row r="133" spans="1:30" ht="16.5" customHeight="1">
      <c r="A133" s="23" t="s">
        <v>109</v>
      </c>
      <c r="B133" s="22"/>
      <c r="C133" s="22"/>
      <c r="D133" s="22"/>
      <c r="E133" s="62" t="s">
        <v>657</v>
      </c>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sheetData>
  <mergeCells count="39">
    <mergeCell ref="Y2:Z2"/>
    <mergeCell ref="AA2:AB2"/>
    <mergeCell ref="AC2:AD2"/>
    <mergeCell ref="F10:K10"/>
    <mergeCell ref="M2:N2"/>
    <mergeCell ref="O2:P2"/>
    <mergeCell ref="Q2:R2"/>
    <mergeCell ref="S2:T2"/>
    <mergeCell ref="U2:V2"/>
    <mergeCell ref="F90:K90"/>
    <mergeCell ref="F98:K98"/>
    <mergeCell ref="F105:K105"/>
    <mergeCell ref="F112:K112"/>
    <mergeCell ref="K1:AD1"/>
    <mergeCell ref="F54:K54"/>
    <mergeCell ref="F61:K61"/>
    <mergeCell ref="F68:K68"/>
    <mergeCell ref="F76:K76"/>
    <mergeCell ref="F83:K83"/>
    <mergeCell ref="F17:K17"/>
    <mergeCell ref="F24:K24"/>
    <mergeCell ref="F32:K32"/>
    <mergeCell ref="F39:K39"/>
    <mergeCell ref="F46:K46"/>
    <mergeCell ref="W2:X2"/>
    <mergeCell ref="C117:AD117"/>
    <mergeCell ref="C119:AD119"/>
    <mergeCell ref="C120:AD120"/>
    <mergeCell ref="C122:AD122"/>
    <mergeCell ref="C123:AD123"/>
    <mergeCell ref="C129:AD129"/>
    <mergeCell ref="C130:AD130"/>
    <mergeCell ref="C131:AD131"/>
    <mergeCell ref="E133:AD133"/>
    <mergeCell ref="C124:AD124"/>
    <mergeCell ref="C125:AD125"/>
    <mergeCell ref="C126:AD126"/>
    <mergeCell ref="C127:AD127"/>
    <mergeCell ref="C128:AD128"/>
  </mergeCells>
  <pageMargins left="0.7" right="0.7" top="0.75" bottom="0.75" header="0.3" footer="0.3"/>
  <pageSetup paperSize="9" fitToHeight="0" orientation="landscape" horizontalDpi="300" verticalDpi="300"/>
  <headerFooter scaleWithDoc="0" alignWithMargins="0">
    <oddHeader>&amp;C&amp;"Arial"&amp;8TABLE 12A.42</oddHeader>
    <oddFooter>&amp;L&amp;"Arial"&amp;8REPORT ON
GOVERNMENT
SERVICES 2022&amp;R&amp;"Arial"&amp;8PUBLIC
HOSPITALS
PAGE &amp;B&amp;P&amp;B</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D133"/>
  <sheetViews>
    <sheetView showGridLines="0" workbookViewId="0"/>
  </sheetViews>
  <sheetFormatPr defaultColWidth="11.5703125" defaultRowHeight="13.15"/>
  <cols>
    <col min="1" max="10" width="1.7109375" customWidth="1"/>
    <col min="11" max="11" width="13.42578125" customWidth="1"/>
    <col min="12" max="12" width="5.42578125" customWidth="1"/>
    <col min="13" max="13" width="6" customWidth="1"/>
    <col min="14" max="14" width="6.140625" customWidth="1"/>
    <col min="15" max="15" width="6" customWidth="1"/>
    <col min="16" max="16" width="6.140625" customWidth="1"/>
    <col min="17" max="17" width="6" customWidth="1"/>
    <col min="18" max="18" width="6.140625" customWidth="1"/>
    <col min="19" max="19" width="6" customWidth="1"/>
    <col min="20" max="20" width="6.140625" customWidth="1"/>
    <col min="21" max="21" width="6" customWidth="1"/>
    <col min="22" max="22" width="6.140625" customWidth="1"/>
    <col min="23" max="23" width="6" customWidth="1"/>
    <col min="24" max="24" width="6.140625" customWidth="1"/>
    <col min="25" max="25" width="6" customWidth="1"/>
    <col min="26" max="26" width="6.140625" customWidth="1"/>
    <col min="27" max="27" width="6" customWidth="1"/>
    <col min="28" max="28" width="6.140625" customWidth="1"/>
    <col min="29" max="29" width="6" customWidth="1"/>
    <col min="30" max="30" width="6.140625" customWidth="1"/>
  </cols>
  <sheetData>
    <row r="1" spans="1:30" ht="50.45" customHeight="1">
      <c r="A1" s="8" t="s">
        <v>669</v>
      </c>
      <c r="B1" s="8"/>
      <c r="C1" s="8"/>
      <c r="D1" s="8"/>
      <c r="E1" s="8"/>
      <c r="F1" s="8"/>
      <c r="G1" s="8"/>
      <c r="H1" s="8"/>
      <c r="I1" s="8"/>
      <c r="J1" s="8"/>
      <c r="K1" s="67" t="s">
        <v>670</v>
      </c>
      <c r="L1" s="68"/>
      <c r="M1" s="68"/>
      <c r="N1" s="68"/>
      <c r="O1" s="68"/>
      <c r="P1" s="68"/>
      <c r="Q1" s="68"/>
      <c r="R1" s="68"/>
      <c r="S1" s="68"/>
      <c r="T1" s="68"/>
      <c r="U1" s="68"/>
      <c r="V1" s="68"/>
      <c r="W1" s="68"/>
      <c r="X1" s="68"/>
      <c r="Y1" s="68"/>
      <c r="Z1" s="68"/>
      <c r="AA1" s="68"/>
      <c r="AB1" s="68"/>
      <c r="AC1" s="68"/>
      <c r="AD1" s="68"/>
    </row>
    <row r="2" spans="1:30" ht="16.5" customHeight="1">
      <c r="A2" s="11"/>
      <c r="B2" s="11"/>
      <c r="C2" s="11"/>
      <c r="D2" s="11"/>
      <c r="E2" s="11"/>
      <c r="F2" s="11"/>
      <c r="G2" s="11"/>
      <c r="H2" s="11"/>
      <c r="I2" s="11"/>
      <c r="J2" s="11"/>
      <c r="K2" s="11"/>
      <c r="L2" s="12" t="s">
        <v>66</v>
      </c>
      <c r="M2" s="73" t="s">
        <v>113</v>
      </c>
      <c r="N2" s="74"/>
      <c r="O2" s="73" t="s">
        <v>68</v>
      </c>
      <c r="P2" s="74"/>
      <c r="Q2" s="73" t="s">
        <v>126</v>
      </c>
      <c r="R2" s="74"/>
      <c r="S2" s="73" t="s">
        <v>70</v>
      </c>
      <c r="T2" s="74"/>
      <c r="U2" s="73" t="s">
        <v>127</v>
      </c>
      <c r="V2" s="74"/>
      <c r="W2" s="73" t="s">
        <v>72</v>
      </c>
      <c r="X2" s="74"/>
      <c r="Y2" s="73" t="s">
        <v>73</v>
      </c>
      <c r="Z2" s="74"/>
      <c r="AA2" s="73" t="s">
        <v>637</v>
      </c>
      <c r="AB2" s="74"/>
      <c r="AC2" s="73" t="s">
        <v>75</v>
      </c>
      <c r="AD2" s="74"/>
    </row>
    <row r="3" spans="1:30" ht="16.5" customHeight="1">
      <c r="A3" s="7" t="s">
        <v>638</v>
      </c>
      <c r="B3" s="7"/>
      <c r="C3" s="7"/>
      <c r="D3" s="7"/>
      <c r="E3" s="7"/>
      <c r="F3" s="7"/>
      <c r="G3" s="7"/>
      <c r="H3" s="7"/>
      <c r="I3" s="7"/>
      <c r="J3" s="7"/>
      <c r="K3" s="7"/>
      <c r="L3" s="9"/>
      <c r="M3" s="10"/>
      <c r="N3" s="7"/>
      <c r="O3" s="10"/>
      <c r="P3" s="7"/>
      <c r="Q3" s="10"/>
      <c r="R3" s="7"/>
      <c r="S3" s="10"/>
      <c r="T3" s="7"/>
      <c r="U3" s="10"/>
      <c r="V3" s="7"/>
      <c r="W3" s="10"/>
      <c r="X3" s="7"/>
      <c r="Y3" s="10"/>
      <c r="Z3" s="7"/>
      <c r="AA3" s="10"/>
      <c r="AB3" s="7"/>
      <c r="AC3" s="10"/>
      <c r="AD3" s="7"/>
    </row>
    <row r="4" spans="1:30" ht="16.5" customHeight="1">
      <c r="A4" s="7"/>
      <c r="B4" s="7" t="s">
        <v>665</v>
      </c>
      <c r="C4" s="7"/>
      <c r="D4" s="7"/>
      <c r="E4" s="7"/>
      <c r="F4" s="7"/>
      <c r="G4" s="7"/>
      <c r="H4" s="7"/>
      <c r="I4" s="7"/>
      <c r="J4" s="7"/>
      <c r="K4" s="7"/>
      <c r="L4" s="9"/>
      <c r="M4" s="10"/>
      <c r="N4" s="7"/>
      <c r="O4" s="10"/>
      <c r="P4" s="7"/>
      <c r="Q4" s="10"/>
      <c r="R4" s="7"/>
      <c r="S4" s="10"/>
      <c r="T4" s="7"/>
      <c r="U4" s="10"/>
      <c r="V4" s="7"/>
      <c r="W4" s="10"/>
      <c r="X4" s="7"/>
      <c r="Y4" s="10"/>
      <c r="Z4" s="7"/>
      <c r="AA4" s="10"/>
      <c r="AB4" s="7"/>
      <c r="AC4" s="10"/>
      <c r="AD4" s="7"/>
    </row>
    <row r="5" spans="1:30" ht="16.5" customHeight="1">
      <c r="A5" s="7"/>
      <c r="B5" s="7"/>
      <c r="C5" s="7" t="s">
        <v>671</v>
      </c>
      <c r="D5" s="7"/>
      <c r="E5" s="7"/>
      <c r="F5" s="7"/>
      <c r="G5" s="7"/>
      <c r="H5" s="7"/>
      <c r="I5" s="7"/>
      <c r="J5" s="7"/>
      <c r="K5" s="7"/>
      <c r="L5" s="9"/>
      <c r="M5" s="10"/>
      <c r="N5" s="7"/>
      <c r="O5" s="10"/>
      <c r="P5" s="7"/>
      <c r="Q5" s="10"/>
      <c r="R5" s="7"/>
      <c r="S5" s="10"/>
      <c r="T5" s="7"/>
      <c r="U5" s="10"/>
      <c r="V5" s="7"/>
      <c r="W5" s="10"/>
      <c r="X5" s="7"/>
      <c r="Y5" s="10"/>
      <c r="Z5" s="7"/>
      <c r="AA5" s="10"/>
      <c r="AB5" s="7"/>
      <c r="AC5" s="10"/>
      <c r="AD5" s="7"/>
    </row>
    <row r="6" spans="1:30" ht="16.5" customHeight="1">
      <c r="A6" s="7"/>
      <c r="B6" s="7"/>
      <c r="C6" s="7"/>
      <c r="D6" s="7" t="s">
        <v>309</v>
      </c>
      <c r="E6" s="7"/>
      <c r="F6" s="7"/>
      <c r="G6" s="7"/>
      <c r="H6" s="7"/>
      <c r="I6" s="7"/>
      <c r="J6" s="7"/>
      <c r="K6" s="7"/>
      <c r="L6" s="9"/>
      <c r="M6" s="10"/>
      <c r="N6" s="7"/>
      <c r="O6" s="10"/>
      <c r="P6" s="7"/>
      <c r="Q6" s="10"/>
      <c r="R6" s="7"/>
      <c r="S6" s="10"/>
      <c r="T6" s="7"/>
      <c r="U6" s="10"/>
      <c r="V6" s="7"/>
      <c r="W6" s="10"/>
      <c r="X6" s="7"/>
      <c r="Y6" s="10"/>
      <c r="Z6" s="7"/>
      <c r="AA6" s="10"/>
      <c r="AB6" s="7"/>
      <c r="AC6" s="10"/>
      <c r="AD6" s="7"/>
    </row>
    <row r="7" spans="1:30" ht="16.5" customHeight="1">
      <c r="A7" s="7"/>
      <c r="B7" s="7"/>
      <c r="C7" s="7"/>
      <c r="D7" s="7"/>
      <c r="E7" s="7" t="s">
        <v>641</v>
      </c>
      <c r="F7" s="7"/>
      <c r="G7" s="7"/>
      <c r="H7" s="7"/>
      <c r="I7" s="7"/>
      <c r="J7" s="7"/>
      <c r="K7" s="7"/>
      <c r="L7" s="9"/>
      <c r="M7" s="10"/>
      <c r="N7" s="7"/>
      <c r="O7" s="10"/>
      <c r="P7" s="7"/>
      <c r="Q7" s="10"/>
      <c r="R7" s="7"/>
      <c r="S7" s="10"/>
      <c r="T7" s="7"/>
      <c r="U7" s="10"/>
      <c r="V7" s="7"/>
      <c r="W7" s="10"/>
      <c r="X7" s="7"/>
      <c r="Y7" s="10"/>
      <c r="Z7" s="7"/>
      <c r="AA7" s="10"/>
      <c r="AB7" s="7"/>
      <c r="AC7" s="10"/>
      <c r="AD7" s="7"/>
    </row>
    <row r="8" spans="1:30" ht="16.5" customHeight="1">
      <c r="A8" s="7"/>
      <c r="B8" s="7"/>
      <c r="C8" s="7"/>
      <c r="D8" s="7"/>
      <c r="E8" s="7"/>
      <c r="F8" s="7" t="s">
        <v>157</v>
      </c>
      <c r="G8" s="7"/>
      <c r="H8" s="7"/>
      <c r="I8" s="7"/>
      <c r="J8" s="7"/>
      <c r="K8" s="7"/>
      <c r="L8" s="9" t="s">
        <v>139</v>
      </c>
      <c r="M8" s="29">
        <v>92.9</v>
      </c>
      <c r="N8" s="56">
        <v>2.1</v>
      </c>
      <c r="O8" s="29">
        <v>92.9</v>
      </c>
      <c r="P8" s="56">
        <v>5.5</v>
      </c>
      <c r="Q8" s="29">
        <v>93.7</v>
      </c>
      <c r="R8" s="56">
        <v>4.2</v>
      </c>
      <c r="S8" s="29">
        <v>89.8</v>
      </c>
      <c r="T8" s="56">
        <v>3.3</v>
      </c>
      <c r="U8" s="29">
        <v>91.8</v>
      </c>
      <c r="V8" s="56">
        <v>1.8</v>
      </c>
      <c r="W8" s="26" t="s">
        <v>143</v>
      </c>
      <c r="X8" s="7"/>
      <c r="Y8" s="29">
        <v>91</v>
      </c>
      <c r="Z8" s="56">
        <v>6.3</v>
      </c>
      <c r="AA8" s="26" t="s">
        <v>143</v>
      </c>
      <c r="AB8" s="7"/>
      <c r="AC8" s="29">
        <v>92.9</v>
      </c>
      <c r="AD8" s="56">
        <v>1.6</v>
      </c>
    </row>
    <row r="9" spans="1:30" ht="16.5" customHeight="1">
      <c r="A9" s="7"/>
      <c r="B9" s="7"/>
      <c r="C9" s="7"/>
      <c r="D9" s="7"/>
      <c r="E9" s="7"/>
      <c r="F9" s="7"/>
      <c r="G9" s="7" t="s">
        <v>642</v>
      </c>
      <c r="H9" s="7"/>
      <c r="I9" s="7"/>
      <c r="J9" s="7"/>
      <c r="K9" s="7"/>
      <c r="L9" s="9" t="s">
        <v>139</v>
      </c>
      <c r="M9" s="28">
        <v>1.2</v>
      </c>
      <c r="N9" s="7"/>
      <c r="O9" s="28">
        <v>3</v>
      </c>
      <c r="P9" s="7"/>
      <c r="Q9" s="28">
        <v>2.2999999999999998</v>
      </c>
      <c r="R9" s="7"/>
      <c r="S9" s="28">
        <v>1.9</v>
      </c>
      <c r="T9" s="7"/>
      <c r="U9" s="28">
        <v>1</v>
      </c>
      <c r="V9" s="7"/>
      <c r="W9" s="26" t="s">
        <v>143</v>
      </c>
      <c r="X9" s="7"/>
      <c r="Y9" s="28">
        <v>3.5</v>
      </c>
      <c r="Z9" s="7"/>
      <c r="AA9" s="26" t="s">
        <v>143</v>
      </c>
      <c r="AB9" s="7"/>
      <c r="AC9" s="28">
        <v>0.9</v>
      </c>
      <c r="AD9" s="7"/>
    </row>
    <row r="10" spans="1:30" ht="29.45" customHeight="1">
      <c r="A10" s="7"/>
      <c r="B10" s="7"/>
      <c r="C10" s="7"/>
      <c r="D10" s="7"/>
      <c r="E10" s="7"/>
      <c r="F10" s="69" t="s">
        <v>643</v>
      </c>
      <c r="G10" s="69"/>
      <c r="H10" s="69"/>
      <c r="I10" s="69"/>
      <c r="J10" s="69"/>
      <c r="K10" s="69"/>
      <c r="L10" s="9" t="s">
        <v>139</v>
      </c>
      <c r="M10" s="29">
        <v>91.9</v>
      </c>
      <c r="N10" s="56">
        <v>4.5999999999999996</v>
      </c>
      <c r="O10" s="29">
        <v>93.5</v>
      </c>
      <c r="P10" s="56">
        <v>5</v>
      </c>
      <c r="Q10" s="29">
        <v>97.8</v>
      </c>
      <c r="R10" s="56">
        <v>2.7</v>
      </c>
      <c r="S10" s="29">
        <v>97.1</v>
      </c>
      <c r="T10" s="56">
        <v>5.4</v>
      </c>
      <c r="U10" s="29">
        <v>94.8</v>
      </c>
      <c r="V10" s="56">
        <v>2.7</v>
      </c>
      <c r="W10" s="29">
        <v>90.2</v>
      </c>
      <c r="X10" s="56">
        <v>4.3</v>
      </c>
      <c r="Y10" s="26" t="s">
        <v>163</v>
      </c>
      <c r="Z10" s="7"/>
      <c r="AA10" s="29">
        <v>91.3</v>
      </c>
      <c r="AB10" s="56">
        <v>7.9</v>
      </c>
      <c r="AC10" s="29">
        <v>94</v>
      </c>
      <c r="AD10" s="56">
        <v>2.5</v>
      </c>
    </row>
    <row r="11" spans="1:30" ht="16.5" customHeight="1">
      <c r="A11" s="7"/>
      <c r="B11" s="7"/>
      <c r="C11" s="7"/>
      <c r="D11" s="7"/>
      <c r="E11" s="7"/>
      <c r="F11" s="7"/>
      <c r="G11" s="7" t="s">
        <v>642</v>
      </c>
      <c r="H11" s="7"/>
      <c r="I11" s="7"/>
      <c r="J11" s="7"/>
      <c r="K11" s="7"/>
      <c r="L11" s="9" t="s">
        <v>139</v>
      </c>
      <c r="M11" s="28">
        <v>2.5</v>
      </c>
      <c r="N11" s="7"/>
      <c r="O11" s="28">
        <v>2.8</v>
      </c>
      <c r="P11" s="7"/>
      <c r="Q11" s="28">
        <v>1.4</v>
      </c>
      <c r="R11" s="7"/>
      <c r="S11" s="28">
        <v>2.8</v>
      </c>
      <c r="T11" s="7"/>
      <c r="U11" s="28">
        <v>1.4</v>
      </c>
      <c r="V11" s="7"/>
      <c r="W11" s="28">
        <v>2.4</v>
      </c>
      <c r="X11" s="7"/>
      <c r="Y11" s="26" t="s">
        <v>163</v>
      </c>
      <c r="Z11" s="7"/>
      <c r="AA11" s="28">
        <v>4.4000000000000004</v>
      </c>
      <c r="AB11" s="7"/>
      <c r="AC11" s="28">
        <v>1.4</v>
      </c>
      <c r="AD11" s="7"/>
    </row>
    <row r="12" spans="1:30" ht="16.5" customHeight="1">
      <c r="A12" s="7"/>
      <c r="B12" s="7"/>
      <c r="C12" s="7"/>
      <c r="D12" s="7"/>
      <c r="E12" s="7"/>
      <c r="F12" s="7" t="s">
        <v>161</v>
      </c>
      <c r="G12" s="7"/>
      <c r="H12" s="7"/>
      <c r="I12" s="7"/>
      <c r="J12" s="7"/>
      <c r="K12" s="7"/>
      <c r="L12" s="9" t="s">
        <v>139</v>
      </c>
      <c r="M12" s="29">
        <v>92.3</v>
      </c>
      <c r="N12" s="56">
        <v>2.9</v>
      </c>
      <c r="O12" s="29">
        <v>93.1</v>
      </c>
      <c r="P12" s="56">
        <v>3.7</v>
      </c>
      <c r="Q12" s="29">
        <v>95.3</v>
      </c>
      <c r="R12" s="56">
        <v>2</v>
      </c>
      <c r="S12" s="29">
        <v>91.5</v>
      </c>
      <c r="T12" s="56">
        <v>2.2999999999999998</v>
      </c>
      <c r="U12" s="29">
        <v>93.4</v>
      </c>
      <c r="V12" s="56">
        <v>0.2</v>
      </c>
      <c r="W12" s="29">
        <v>90.2</v>
      </c>
      <c r="X12" s="56">
        <v>4.3</v>
      </c>
      <c r="Y12" s="29">
        <v>91</v>
      </c>
      <c r="Z12" s="56">
        <v>6.3</v>
      </c>
      <c r="AA12" s="29">
        <v>91.3</v>
      </c>
      <c r="AB12" s="56">
        <v>7.9</v>
      </c>
      <c r="AC12" s="29">
        <v>93.3</v>
      </c>
      <c r="AD12" s="56">
        <v>1.4</v>
      </c>
    </row>
    <row r="13" spans="1:30" ht="16.5" customHeight="1">
      <c r="A13" s="7"/>
      <c r="B13" s="7"/>
      <c r="C13" s="7"/>
      <c r="D13" s="7"/>
      <c r="E13" s="7"/>
      <c r="F13" s="7"/>
      <c r="G13" s="7" t="s">
        <v>642</v>
      </c>
      <c r="H13" s="7"/>
      <c r="I13" s="7"/>
      <c r="J13" s="7"/>
      <c r="K13" s="7"/>
      <c r="L13" s="9" t="s">
        <v>139</v>
      </c>
      <c r="M13" s="28">
        <v>1.6</v>
      </c>
      <c r="N13" s="7"/>
      <c r="O13" s="28">
        <v>2</v>
      </c>
      <c r="P13" s="7"/>
      <c r="Q13" s="28">
        <v>1</v>
      </c>
      <c r="R13" s="7"/>
      <c r="S13" s="28">
        <v>1.3</v>
      </c>
      <c r="T13" s="7"/>
      <c r="U13" s="28">
        <v>0.1</v>
      </c>
      <c r="V13" s="7"/>
      <c r="W13" s="28">
        <v>2.4</v>
      </c>
      <c r="X13" s="7"/>
      <c r="Y13" s="28">
        <v>3.5</v>
      </c>
      <c r="Z13" s="7"/>
      <c r="AA13" s="28">
        <v>4.4000000000000004</v>
      </c>
      <c r="AB13" s="7"/>
      <c r="AC13" s="28">
        <v>0.8</v>
      </c>
      <c r="AD13" s="7"/>
    </row>
    <row r="14" spans="1:30" ht="16.5" customHeight="1">
      <c r="A14" s="7"/>
      <c r="B14" s="7"/>
      <c r="C14" s="7"/>
      <c r="D14" s="7"/>
      <c r="E14" s="7" t="s">
        <v>644</v>
      </c>
      <c r="F14" s="7"/>
      <c r="G14" s="7"/>
      <c r="H14" s="7"/>
      <c r="I14" s="7"/>
      <c r="J14" s="7"/>
      <c r="K14" s="7"/>
      <c r="L14" s="9"/>
      <c r="M14" s="10"/>
      <c r="N14" s="7"/>
      <c r="O14" s="10"/>
      <c r="P14" s="7"/>
      <c r="Q14" s="10"/>
      <c r="R14" s="7"/>
      <c r="S14" s="10"/>
      <c r="T14" s="7"/>
      <c r="U14" s="10"/>
      <c r="V14" s="7"/>
      <c r="W14" s="10"/>
      <c r="X14" s="7"/>
      <c r="Y14" s="10"/>
      <c r="Z14" s="7"/>
      <c r="AA14" s="10"/>
      <c r="AB14" s="7"/>
      <c r="AC14" s="10"/>
      <c r="AD14" s="7"/>
    </row>
    <row r="15" spans="1:30" ht="16.5" customHeight="1">
      <c r="A15" s="7"/>
      <c r="B15" s="7"/>
      <c r="C15" s="7"/>
      <c r="D15" s="7"/>
      <c r="E15" s="7"/>
      <c r="F15" s="7" t="s">
        <v>157</v>
      </c>
      <c r="G15" s="7"/>
      <c r="H15" s="7"/>
      <c r="I15" s="7"/>
      <c r="J15" s="7"/>
      <c r="K15" s="7"/>
      <c r="L15" s="9" t="s">
        <v>139</v>
      </c>
      <c r="M15" s="29">
        <v>93.6</v>
      </c>
      <c r="N15" s="56">
        <v>1.8</v>
      </c>
      <c r="O15" s="29">
        <v>93.6</v>
      </c>
      <c r="P15" s="56">
        <v>5.4</v>
      </c>
      <c r="Q15" s="29">
        <v>95.2</v>
      </c>
      <c r="R15" s="56">
        <v>3.2</v>
      </c>
      <c r="S15" s="29">
        <v>92.6</v>
      </c>
      <c r="T15" s="56">
        <v>4.5</v>
      </c>
      <c r="U15" s="29">
        <v>93.5</v>
      </c>
      <c r="V15" s="56">
        <v>2.7</v>
      </c>
      <c r="W15" s="26" t="s">
        <v>143</v>
      </c>
      <c r="X15" s="7"/>
      <c r="Y15" s="29">
        <v>93.5</v>
      </c>
      <c r="Z15" s="56">
        <v>5.5</v>
      </c>
      <c r="AA15" s="26" t="s">
        <v>143</v>
      </c>
      <c r="AB15" s="7"/>
      <c r="AC15" s="29">
        <v>94.1</v>
      </c>
      <c r="AD15" s="56">
        <v>1.4</v>
      </c>
    </row>
    <row r="16" spans="1:30" ht="16.5" customHeight="1">
      <c r="A16" s="7"/>
      <c r="B16" s="7"/>
      <c r="C16" s="7"/>
      <c r="D16" s="7"/>
      <c r="E16" s="7"/>
      <c r="F16" s="7"/>
      <c r="G16" s="7" t="s">
        <v>642</v>
      </c>
      <c r="H16" s="7"/>
      <c r="I16" s="7"/>
      <c r="J16" s="7"/>
      <c r="K16" s="7"/>
      <c r="L16" s="9" t="s">
        <v>139</v>
      </c>
      <c r="M16" s="28">
        <v>1</v>
      </c>
      <c r="N16" s="7"/>
      <c r="O16" s="28">
        <v>3</v>
      </c>
      <c r="P16" s="7"/>
      <c r="Q16" s="28">
        <v>1.7</v>
      </c>
      <c r="R16" s="7"/>
      <c r="S16" s="28">
        <v>2.5</v>
      </c>
      <c r="T16" s="7"/>
      <c r="U16" s="28">
        <v>1.5</v>
      </c>
      <c r="V16" s="7"/>
      <c r="W16" s="26" t="s">
        <v>143</v>
      </c>
      <c r="X16" s="7"/>
      <c r="Y16" s="28">
        <v>3</v>
      </c>
      <c r="Z16" s="7"/>
      <c r="AA16" s="26" t="s">
        <v>143</v>
      </c>
      <c r="AB16" s="7"/>
      <c r="AC16" s="28">
        <v>0.7</v>
      </c>
      <c r="AD16" s="7"/>
    </row>
    <row r="17" spans="1:30" ht="29.45" customHeight="1">
      <c r="A17" s="7"/>
      <c r="B17" s="7"/>
      <c r="C17" s="7"/>
      <c r="D17" s="7"/>
      <c r="E17" s="7"/>
      <c r="F17" s="69" t="s">
        <v>643</v>
      </c>
      <c r="G17" s="69"/>
      <c r="H17" s="69"/>
      <c r="I17" s="69"/>
      <c r="J17" s="69"/>
      <c r="K17" s="69"/>
      <c r="L17" s="9" t="s">
        <v>139</v>
      </c>
      <c r="M17" s="29">
        <v>92.1</v>
      </c>
      <c r="N17" s="56">
        <v>3.8</v>
      </c>
      <c r="O17" s="29">
        <v>94.8</v>
      </c>
      <c r="P17" s="56">
        <v>3.9</v>
      </c>
      <c r="Q17" s="29">
        <v>94.7</v>
      </c>
      <c r="R17" s="56">
        <v>5.3</v>
      </c>
      <c r="S17" s="29">
        <v>96.8</v>
      </c>
      <c r="T17" s="56">
        <v>5.3</v>
      </c>
      <c r="U17" s="54">
        <v>97.9</v>
      </c>
      <c r="V17" s="55">
        <v>24.9</v>
      </c>
      <c r="W17" s="29">
        <v>92.1</v>
      </c>
      <c r="X17" s="56">
        <v>2.9</v>
      </c>
      <c r="Y17" s="26" t="s">
        <v>163</v>
      </c>
      <c r="Z17" s="7"/>
      <c r="AA17" s="29">
        <v>94.9</v>
      </c>
      <c r="AB17" s="56">
        <v>5</v>
      </c>
      <c r="AC17" s="29">
        <v>94.6</v>
      </c>
      <c r="AD17" s="56">
        <v>2.8</v>
      </c>
    </row>
    <row r="18" spans="1:30" ht="16.5" customHeight="1">
      <c r="A18" s="7"/>
      <c r="B18" s="7"/>
      <c r="C18" s="7"/>
      <c r="D18" s="7"/>
      <c r="E18" s="7"/>
      <c r="F18" s="7"/>
      <c r="G18" s="7" t="s">
        <v>642</v>
      </c>
      <c r="H18" s="7"/>
      <c r="I18" s="7"/>
      <c r="J18" s="7"/>
      <c r="K18" s="7"/>
      <c r="L18" s="9" t="s">
        <v>139</v>
      </c>
      <c r="M18" s="28">
        <v>2.1</v>
      </c>
      <c r="N18" s="7"/>
      <c r="O18" s="28">
        <v>2.1</v>
      </c>
      <c r="P18" s="7"/>
      <c r="Q18" s="28">
        <v>2.8</v>
      </c>
      <c r="R18" s="7"/>
      <c r="S18" s="28">
        <v>2.8</v>
      </c>
      <c r="T18" s="7"/>
      <c r="U18" s="29">
        <v>13</v>
      </c>
      <c r="V18" s="7"/>
      <c r="W18" s="28">
        <v>1.6</v>
      </c>
      <c r="X18" s="7"/>
      <c r="Y18" s="26" t="s">
        <v>163</v>
      </c>
      <c r="Z18" s="7"/>
      <c r="AA18" s="28">
        <v>2.7</v>
      </c>
      <c r="AB18" s="7"/>
      <c r="AC18" s="28">
        <v>1.5</v>
      </c>
      <c r="AD18" s="7"/>
    </row>
    <row r="19" spans="1:30" ht="16.5" customHeight="1">
      <c r="A19" s="7"/>
      <c r="B19" s="7"/>
      <c r="C19" s="7"/>
      <c r="D19" s="7"/>
      <c r="E19" s="7"/>
      <c r="F19" s="7" t="s">
        <v>161</v>
      </c>
      <c r="G19" s="7"/>
      <c r="H19" s="7"/>
      <c r="I19" s="7"/>
      <c r="J19" s="7"/>
      <c r="K19" s="7"/>
      <c r="L19" s="9" t="s">
        <v>139</v>
      </c>
      <c r="M19" s="29">
        <v>92.9</v>
      </c>
      <c r="N19" s="56">
        <v>2.2999999999999998</v>
      </c>
      <c r="O19" s="29">
        <v>94.4</v>
      </c>
      <c r="P19" s="56">
        <v>3.2</v>
      </c>
      <c r="Q19" s="29">
        <v>95</v>
      </c>
      <c r="R19" s="56">
        <v>2.1</v>
      </c>
      <c r="S19" s="54">
        <v>94.1</v>
      </c>
      <c r="T19" s="55">
        <v>11.5</v>
      </c>
      <c r="U19" s="29">
        <v>95.3</v>
      </c>
      <c r="V19" s="56">
        <v>9.1999999999999993</v>
      </c>
      <c r="W19" s="29">
        <v>92.1</v>
      </c>
      <c r="X19" s="56">
        <v>2.9</v>
      </c>
      <c r="Y19" s="29">
        <v>93.5</v>
      </c>
      <c r="Z19" s="56">
        <v>5.5</v>
      </c>
      <c r="AA19" s="29">
        <v>94.9</v>
      </c>
      <c r="AB19" s="56">
        <v>5</v>
      </c>
      <c r="AC19" s="29">
        <v>94.2</v>
      </c>
      <c r="AD19" s="56">
        <v>0.4</v>
      </c>
    </row>
    <row r="20" spans="1:30" ht="16.5" customHeight="1">
      <c r="A20" s="7"/>
      <c r="B20" s="7"/>
      <c r="C20" s="7"/>
      <c r="D20" s="7"/>
      <c r="E20" s="7"/>
      <c r="F20" s="7"/>
      <c r="G20" s="7" t="s">
        <v>642</v>
      </c>
      <c r="H20" s="7"/>
      <c r="I20" s="7"/>
      <c r="J20" s="7"/>
      <c r="K20" s="7"/>
      <c r="L20" s="9" t="s">
        <v>139</v>
      </c>
      <c r="M20" s="28">
        <v>1.3</v>
      </c>
      <c r="N20" s="7"/>
      <c r="O20" s="28">
        <v>1.7</v>
      </c>
      <c r="P20" s="7"/>
      <c r="Q20" s="28">
        <v>1.1000000000000001</v>
      </c>
      <c r="R20" s="7"/>
      <c r="S20" s="28">
        <v>6.3</v>
      </c>
      <c r="T20" s="7"/>
      <c r="U20" s="28">
        <v>4.9000000000000004</v>
      </c>
      <c r="V20" s="7"/>
      <c r="W20" s="28">
        <v>1.6</v>
      </c>
      <c r="X20" s="7"/>
      <c r="Y20" s="28">
        <v>3</v>
      </c>
      <c r="Z20" s="7"/>
      <c r="AA20" s="28">
        <v>2.7</v>
      </c>
      <c r="AB20" s="7"/>
      <c r="AC20" s="28">
        <v>0.2</v>
      </c>
      <c r="AD20" s="7"/>
    </row>
    <row r="21" spans="1:30" ht="16.5" customHeight="1">
      <c r="A21" s="7"/>
      <c r="B21" s="7"/>
      <c r="C21" s="7"/>
      <c r="D21" s="7"/>
      <c r="E21" s="7" t="s">
        <v>645</v>
      </c>
      <c r="F21" s="7"/>
      <c r="G21" s="7"/>
      <c r="H21" s="7"/>
      <c r="I21" s="7"/>
      <c r="J21" s="7"/>
      <c r="K21" s="7"/>
      <c r="L21" s="9"/>
      <c r="M21" s="10"/>
      <c r="N21" s="7"/>
      <c r="O21" s="10"/>
      <c r="P21" s="7"/>
      <c r="Q21" s="10"/>
      <c r="R21" s="7"/>
      <c r="S21" s="10"/>
      <c r="T21" s="7"/>
      <c r="U21" s="10"/>
      <c r="V21" s="7"/>
      <c r="W21" s="10"/>
      <c r="X21" s="7"/>
      <c r="Y21" s="10"/>
      <c r="Z21" s="7"/>
      <c r="AA21" s="10"/>
      <c r="AB21" s="7"/>
      <c r="AC21" s="10"/>
      <c r="AD21" s="7"/>
    </row>
    <row r="22" spans="1:30" ht="16.5" customHeight="1">
      <c r="A22" s="7"/>
      <c r="B22" s="7"/>
      <c r="C22" s="7"/>
      <c r="D22" s="7"/>
      <c r="E22" s="7"/>
      <c r="F22" s="7" t="s">
        <v>157</v>
      </c>
      <c r="G22" s="7"/>
      <c r="H22" s="7"/>
      <c r="I22" s="7"/>
      <c r="J22" s="7"/>
      <c r="K22" s="7"/>
      <c r="L22" s="9" t="s">
        <v>139</v>
      </c>
      <c r="M22" s="29">
        <v>90.6</v>
      </c>
      <c r="N22" s="56">
        <v>2</v>
      </c>
      <c r="O22" s="29">
        <v>90.1</v>
      </c>
      <c r="P22" s="56">
        <v>5.3</v>
      </c>
      <c r="Q22" s="29">
        <v>93.8</v>
      </c>
      <c r="R22" s="56">
        <v>4.5999999999999996</v>
      </c>
      <c r="S22" s="29">
        <v>91.4</v>
      </c>
      <c r="T22" s="56">
        <v>0.9</v>
      </c>
      <c r="U22" s="29">
        <v>90.2</v>
      </c>
      <c r="V22" s="56">
        <v>2.1</v>
      </c>
      <c r="W22" s="26" t="s">
        <v>143</v>
      </c>
      <c r="X22" s="7"/>
      <c r="Y22" s="29">
        <v>85.5</v>
      </c>
      <c r="Z22" s="56">
        <v>7.2</v>
      </c>
      <c r="AA22" s="26" t="s">
        <v>143</v>
      </c>
      <c r="AB22" s="7"/>
      <c r="AC22" s="29">
        <v>91.3</v>
      </c>
      <c r="AD22" s="56">
        <v>1.3</v>
      </c>
    </row>
    <row r="23" spans="1:30" ht="16.5" customHeight="1">
      <c r="A23" s="7"/>
      <c r="B23" s="7"/>
      <c r="C23" s="7"/>
      <c r="D23" s="7"/>
      <c r="E23" s="7"/>
      <c r="F23" s="7"/>
      <c r="G23" s="7" t="s">
        <v>642</v>
      </c>
      <c r="H23" s="7"/>
      <c r="I23" s="7"/>
      <c r="J23" s="7"/>
      <c r="K23" s="7"/>
      <c r="L23" s="9" t="s">
        <v>139</v>
      </c>
      <c r="M23" s="28">
        <v>1.2</v>
      </c>
      <c r="N23" s="7"/>
      <c r="O23" s="28">
        <v>3</v>
      </c>
      <c r="P23" s="7"/>
      <c r="Q23" s="28">
        <v>2.5</v>
      </c>
      <c r="R23" s="7"/>
      <c r="S23" s="28">
        <v>0.5</v>
      </c>
      <c r="T23" s="7"/>
      <c r="U23" s="28">
        <v>1.2</v>
      </c>
      <c r="V23" s="7"/>
      <c r="W23" s="26" t="s">
        <v>143</v>
      </c>
      <c r="X23" s="7"/>
      <c r="Y23" s="28">
        <v>4.3</v>
      </c>
      <c r="Z23" s="7"/>
      <c r="AA23" s="26" t="s">
        <v>143</v>
      </c>
      <c r="AB23" s="7"/>
      <c r="AC23" s="28">
        <v>0.7</v>
      </c>
      <c r="AD23" s="7"/>
    </row>
    <row r="24" spans="1:30" ht="29.45" customHeight="1">
      <c r="A24" s="7"/>
      <c r="B24" s="7"/>
      <c r="C24" s="7"/>
      <c r="D24" s="7"/>
      <c r="E24" s="7"/>
      <c r="F24" s="69" t="s">
        <v>643</v>
      </c>
      <c r="G24" s="69"/>
      <c r="H24" s="69"/>
      <c r="I24" s="69"/>
      <c r="J24" s="69"/>
      <c r="K24" s="69"/>
      <c r="L24" s="9" t="s">
        <v>139</v>
      </c>
      <c r="M24" s="29">
        <v>91.2</v>
      </c>
      <c r="N24" s="56">
        <v>5.2</v>
      </c>
      <c r="O24" s="29">
        <v>92.5</v>
      </c>
      <c r="P24" s="56">
        <v>6.4</v>
      </c>
      <c r="Q24" s="29">
        <v>93.3</v>
      </c>
      <c r="R24" s="56">
        <v>5.6</v>
      </c>
      <c r="S24" s="29">
        <v>92.9</v>
      </c>
      <c r="T24" s="56">
        <v>7.2</v>
      </c>
      <c r="U24" s="29">
        <v>93.8</v>
      </c>
      <c r="V24" s="56">
        <v>4.0999999999999996</v>
      </c>
      <c r="W24" s="29">
        <v>89.3</v>
      </c>
      <c r="X24" s="56">
        <v>3.5</v>
      </c>
      <c r="Y24" s="26" t="s">
        <v>163</v>
      </c>
      <c r="Z24" s="7"/>
      <c r="AA24" s="29">
        <v>91.4</v>
      </c>
      <c r="AB24" s="56">
        <v>8.5</v>
      </c>
      <c r="AC24" s="29">
        <v>92.2</v>
      </c>
      <c r="AD24" s="56">
        <v>2</v>
      </c>
    </row>
    <row r="25" spans="1:30" ht="16.5" customHeight="1">
      <c r="A25" s="7"/>
      <c r="B25" s="7"/>
      <c r="C25" s="7"/>
      <c r="D25" s="7"/>
      <c r="E25" s="7"/>
      <c r="F25" s="7"/>
      <c r="G25" s="7" t="s">
        <v>642</v>
      </c>
      <c r="H25" s="7"/>
      <c r="I25" s="7"/>
      <c r="J25" s="7"/>
      <c r="K25" s="7"/>
      <c r="L25" s="9" t="s">
        <v>139</v>
      </c>
      <c r="M25" s="28">
        <v>2.9</v>
      </c>
      <c r="N25" s="7"/>
      <c r="O25" s="28">
        <v>3.6</v>
      </c>
      <c r="P25" s="7"/>
      <c r="Q25" s="28">
        <v>3.1</v>
      </c>
      <c r="R25" s="7"/>
      <c r="S25" s="28">
        <v>3.9</v>
      </c>
      <c r="T25" s="7"/>
      <c r="U25" s="28">
        <v>2.2000000000000002</v>
      </c>
      <c r="V25" s="7"/>
      <c r="W25" s="28">
        <v>2</v>
      </c>
      <c r="X25" s="7"/>
      <c r="Y25" s="26" t="s">
        <v>163</v>
      </c>
      <c r="Z25" s="7"/>
      <c r="AA25" s="28">
        <v>4.7</v>
      </c>
      <c r="AB25" s="7"/>
      <c r="AC25" s="28">
        <v>1.1000000000000001</v>
      </c>
      <c r="AD25" s="7"/>
    </row>
    <row r="26" spans="1:30" ht="16.5" customHeight="1">
      <c r="A26" s="7"/>
      <c r="B26" s="7"/>
      <c r="C26" s="7"/>
      <c r="D26" s="7"/>
      <c r="E26" s="7"/>
      <c r="F26" s="7" t="s">
        <v>161</v>
      </c>
      <c r="G26" s="7"/>
      <c r="H26" s="7"/>
      <c r="I26" s="7"/>
      <c r="J26" s="7"/>
      <c r="K26" s="7"/>
      <c r="L26" s="9" t="s">
        <v>139</v>
      </c>
      <c r="M26" s="29">
        <v>90</v>
      </c>
      <c r="N26" s="56">
        <v>3.5</v>
      </c>
      <c r="O26" s="29">
        <v>91.6</v>
      </c>
      <c r="P26" s="56">
        <v>2.8</v>
      </c>
      <c r="Q26" s="29">
        <v>93.9</v>
      </c>
      <c r="R26" s="56">
        <v>1.1000000000000001</v>
      </c>
      <c r="S26" s="29">
        <v>91.7</v>
      </c>
      <c r="T26" s="56">
        <v>2</v>
      </c>
      <c r="U26" s="29">
        <v>92</v>
      </c>
      <c r="V26" s="56">
        <v>2.2999999999999998</v>
      </c>
      <c r="W26" s="29">
        <v>89.3</v>
      </c>
      <c r="X26" s="56">
        <v>3.5</v>
      </c>
      <c r="Y26" s="29">
        <v>85.5</v>
      </c>
      <c r="Z26" s="56">
        <v>7.2</v>
      </c>
      <c r="AA26" s="29">
        <v>91.4</v>
      </c>
      <c r="AB26" s="56">
        <v>8.5</v>
      </c>
      <c r="AC26" s="29">
        <v>91.5</v>
      </c>
      <c r="AD26" s="56">
        <v>1.1000000000000001</v>
      </c>
    </row>
    <row r="27" spans="1:30" ht="16.5" customHeight="1">
      <c r="A27" s="7"/>
      <c r="B27" s="7"/>
      <c r="C27" s="7"/>
      <c r="D27" s="7"/>
      <c r="E27" s="7"/>
      <c r="F27" s="7"/>
      <c r="G27" s="7" t="s">
        <v>642</v>
      </c>
      <c r="H27" s="7"/>
      <c r="I27" s="7"/>
      <c r="J27" s="7"/>
      <c r="K27" s="7"/>
      <c r="L27" s="9" t="s">
        <v>139</v>
      </c>
      <c r="M27" s="28">
        <v>2</v>
      </c>
      <c r="N27" s="7"/>
      <c r="O27" s="28">
        <v>1.6</v>
      </c>
      <c r="P27" s="7"/>
      <c r="Q27" s="28">
        <v>0.6</v>
      </c>
      <c r="R27" s="7"/>
      <c r="S27" s="28">
        <v>1.1000000000000001</v>
      </c>
      <c r="T27" s="7"/>
      <c r="U27" s="28">
        <v>1.3</v>
      </c>
      <c r="V27" s="7"/>
      <c r="W27" s="28">
        <v>2</v>
      </c>
      <c r="X27" s="7"/>
      <c r="Y27" s="28">
        <v>4.3</v>
      </c>
      <c r="Z27" s="7"/>
      <c r="AA27" s="28">
        <v>4.7</v>
      </c>
      <c r="AB27" s="7"/>
      <c r="AC27" s="28">
        <v>0.6</v>
      </c>
      <c r="AD27" s="7"/>
    </row>
    <row r="28" spans="1:30" ht="16.5" customHeight="1">
      <c r="A28" s="7"/>
      <c r="B28" s="7"/>
      <c r="C28" s="7"/>
      <c r="D28" s="7" t="s">
        <v>78</v>
      </c>
      <c r="E28" s="7"/>
      <c r="F28" s="7"/>
      <c r="G28" s="7"/>
      <c r="H28" s="7"/>
      <c r="I28" s="7"/>
      <c r="J28" s="7"/>
      <c r="K28" s="7"/>
      <c r="L28" s="9"/>
      <c r="M28" s="10"/>
      <c r="N28" s="7"/>
      <c r="O28" s="10"/>
      <c r="P28" s="7"/>
      <c r="Q28" s="10"/>
      <c r="R28" s="7"/>
      <c r="S28" s="10"/>
      <c r="T28" s="7"/>
      <c r="U28" s="10"/>
      <c r="V28" s="7"/>
      <c r="W28" s="10"/>
      <c r="X28" s="7"/>
      <c r="Y28" s="10"/>
      <c r="Z28" s="7"/>
      <c r="AA28" s="10"/>
      <c r="AB28" s="7"/>
      <c r="AC28" s="10"/>
      <c r="AD28" s="7"/>
    </row>
    <row r="29" spans="1:30" ht="16.5" customHeight="1">
      <c r="A29" s="7"/>
      <c r="B29" s="7"/>
      <c r="C29" s="7"/>
      <c r="D29" s="7"/>
      <c r="E29" s="7" t="s">
        <v>641</v>
      </c>
      <c r="F29" s="7"/>
      <c r="G29" s="7"/>
      <c r="H29" s="7"/>
      <c r="I29" s="7"/>
      <c r="J29" s="7"/>
      <c r="K29" s="7"/>
      <c r="L29" s="9"/>
      <c r="M29" s="10"/>
      <c r="N29" s="7"/>
      <c r="O29" s="10"/>
      <c r="P29" s="7"/>
      <c r="Q29" s="10"/>
      <c r="R29" s="7"/>
      <c r="S29" s="10"/>
      <c r="T29" s="7"/>
      <c r="U29" s="10"/>
      <c r="V29" s="7"/>
      <c r="W29" s="10"/>
      <c r="X29" s="7"/>
      <c r="Y29" s="10"/>
      <c r="Z29" s="7"/>
      <c r="AA29" s="10"/>
      <c r="AB29" s="7"/>
      <c r="AC29" s="10"/>
      <c r="AD29" s="7"/>
    </row>
    <row r="30" spans="1:30" ht="16.5" customHeight="1">
      <c r="A30" s="7"/>
      <c r="B30" s="7"/>
      <c r="C30" s="7"/>
      <c r="D30" s="7"/>
      <c r="E30" s="7"/>
      <c r="F30" s="7" t="s">
        <v>157</v>
      </c>
      <c r="G30" s="7"/>
      <c r="H30" s="7"/>
      <c r="I30" s="7"/>
      <c r="J30" s="7"/>
      <c r="K30" s="7"/>
      <c r="L30" s="9" t="s">
        <v>139</v>
      </c>
      <c r="M30" s="29">
        <v>92.2</v>
      </c>
      <c r="N30" s="56">
        <v>2.5</v>
      </c>
      <c r="O30" s="29">
        <v>92.5</v>
      </c>
      <c r="P30" s="56">
        <v>3.5</v>
      </c>
      <c r="Q30" s="29">
        <v>91.7</v>
      </c>
      <c r="R30" s="56">
        <v>3.2</v>
      </c>
      <c r="S30" s="29">
        <v>92.2</v>
      </c>
      <c r="T30" s="56">
        <v>1.5</v>
      </c>
      <c r="U30" s="54">
        <v>93.5</v>
      </c>
      <c r="V30" s="55">
        <v>12.8</v>
      </c>
      <c r="W30" s="26" t="s">
        <v>143</v>
      </c>
      <c r="X30" s="7"/>
      <c r="Y30" s="29">
        <v>88.6</v>
      </c>
      <c r="Z30" s="56">
        <v>6.5</v>
      </c>
      <c r="AA30" s="26" t="s">
        <v>143</v>
      </c>
      <c r="AB30" s="7"/>
      <c r="AC30" s="29">
        <v>91.8</v>
      </c>
      <c r="AD30" s="56">
        <v>1.1000000000000001</v>
      </c>
    </row>
    <row r="31" spans="1:30" ht="16.5" customHeight="1">
      <c r="A31" s="7"/>
      <c r="B31" s="7"/>
      <c r="C31" s="7"/>
      <c r="D31" s="7"/>
      <c r="E31" s="7"/>
      <c r="F31" s="7"/>
      <c r="G31" s="7" t="s">
        <v>642</v>
      </c>
      <c r="H31" s="7"/>
      <c r="I31" s="7"/>
      <c r="J31" s="7"/>
      <c r="K31" s="7"/>
      <c r="L31" s="9" t="s">
        <v>139</v>
      </c>
      <c r="M31" s="28">
        <v>1.4</v>
      </c>
      <c r="N31" s="7"/>
      <c r="O31" s="28">
        <v>2</v>
      </c>
      <c r="P31" s="7"/>
      <c r="Q31" s="28">
        <v>1.8</v>
      </c>
      <c r="R31" s="7"/>
      <c r="S31" s="28">
        <v>0.8</v>
      </c>
      <c r="T31" s="7"/>
      <c r="U31" s="28">
        <v>7</v>
      </c>
      <c r="V31" s="7"/>
      <c r="W31" s="26" t="s">
        <v>143</v>
      </c>
      <c r="X31" s="7"/>
      <c r="Y31" s="28">
        <v>3.7</v>
      </c>
      <c r="Z31" s="7"/>
      <c r="AA31" s="26" t="s">
        <v>143</v>
      </c>
      <c r="AB31" s="7"/>
      <c r="AC31" s="28">
        <v>0.6</v>
      </c>
      <c r="AD31" s="7"/>
    </row>
    <row r="32" spans="1:30" ht="29.45" customHeight="1">
      <c r="A32" s="7"/>
      <c r="B32" s="7"/>
      <c r="C32" s="7"/>
      <c r="D32" s="7"/>
      <c r="E32" s="7"/>
      <c r="F32" s="69" t="s">
        <v>643</v>
      </c>
      <c r="G32" s="69"/>
      <c r="H32" s="69"/>
      <c r="I32" s="69"/>
      <c r="J32" s="69"/>
      <c r="K32" s="69"/>
      <c r="L32" s="9" t="s">
        <v>139</v>
      </c>
      <c r="M32" s="29">
        <v>89.5</v>
      </c>
      <c r="N32" s="56">
        <v>4.4000000000000004</v>
      </c>
      <c r="O32" s="29">
        <v>92.9</v>
      </c>
      <c r="P32" s="56">
        <v>0.8</v>
      </c>
      <c r="Q32" s="29">
        <v>97</v>
      </c>
      <c r="R32" s="56">
        <v>1.7</v>
      </c>
      <c r="S32" s="29">
        <v>90.1</v>
      </c>
      <c r="T32" s="56">
        <v>4.5999999999999996</v>
      </c>
      <c r="U32" s="29">
        <v>92.2</v>
      </c>
      <c r="V32" s="56">
        <v>6.5</v>
      </c>
      <c r="W32" s="29">
        <v>92.1</v>
      </c>
      <c r="X32" s="56">
        <v>3.4</v>
      </c>
      <c r="Y32" s="26" t="s">
        <v>163</v>
      </c>
      <c r="Z32" s="7"/>
      <c r="AA32" s="29">
        <v>92.9</v>
      </c>
      <c r="AB32" s="56">
        <v>7.1</v>
      </c>
      <c r="AC32" s="29">
        <v>91.9</v>
      </c>
      <c r="AD32" s="56">
        <v>0.6</v>
      </c>
    </row>
    <row r="33" spans="1:30" ht="16.5" customHeight="1">
      <c r="A33" s="7"/>
      <c r="B33" s="7"/>
      <c r="C33" s="7"/>
      <c r="D33" s="7"/>
      <c r="E33" s="7"/>
      <c r="F33" s="7"/>
      <c r="G33" s="7" t="s">
        <v>642</v>
      </c>
      <c r="H33" s="7"/>
      <c r="I33" s="7"/>
      <c r="J33" s="7"/>
      <c r="K33" s="7"/>
      <c r="L33" s="9" t="s">
        <v>139</v>
      </c>
      <c r="M33" s="28">
        <v>2.5</v>
      </c>
      <c r="N33" s="7"/>
      <c r="O33" s="28">
        <v>0.4</v>
      </c>
      <c r="P33" s="7"/>
      <c r="Q33" s="28">
        <v>0.9</v>
      </c>
      <c r="R33" s="7"/>
      <c r="S33" s="28">
        <v>2.6</v>
      </c>
      <c r="T33" s="7"/>
      <c r="U33" s="28">
        <v>3.6</v>
      </c>
      <c r="V33" s="7"/>
      <c r="W33" s="28">
        <v>1.9</v>
      </c>
      <c r="X33" s="7"/>
      <c r="Y33" s="26" t="s">
        <v>163</v>
      </c>
      <c r="Z33" s="7"/>
      <c r="AA33" s="28">
        <v>3.9</v>
      </c>
      <c r="AB33" s="7"/>
      <c r="AC33" s="28">
        <v>0.3</v>
      </c>
      <c r="AD33" s="7"/>
    </row>
    <row r="34" spans="1:30" ht="16.5" customHeight="1">
      <c r="A34" s="7"/>
      <c r="B34" s="7"/>
      <c r="C34" s="7"/>
      <c r="D34" s="7"/>
      <c r="E34" s="7"/>
      <c r="F34" s="7" t="s">
        <v>161</v>
      </c>
      <c r="G34" s="7"/>
      <c r="H34" s="7"/>
      <c r="I34" s="7"/>
      <c r="J34" s="7"/>
      <c r="K34" s="7"/>
      <c r="L34" s="9" t="s">
        <v>139</v>
      </c>
      <c r="M34" s="29">
        <v>91.7</v>
      </c>
      <c r="N34" s="56">
        <v>1</v>
      </c>
      <c r="O34" s="29">
        <v>92.2</v>
      </c>
      <c r="P34" s="56">
        <v>2.5</v>
      </c>
      <c r="Q34" s="29">
        <v>92.6</v>
      </c>
      <c r="R34" s="56">
        <v>1.6</v>
      </c>
      <c r="S34" s="29">
        <v>90.4</v>
      </c>
      <c r="T34" s="56">
        <v>0.8</v>
      </c>
      <c r="U34" s="29">
        <v>91.4</v>
      </c>
      <c r="V34" s="56">
        <v>2.8</v>
      </c>
      <c r="W34" s="29">
        <v>92.1</v>
      </c>
      <c r="X34" s="56">
        <v>3.4</v>
      </c>
      <c r="Y34" s="29">
        <v>88.6</v>
      </c>
      <c r="Z34" s="56">
        <v>6.5</v>
      </c>
      <c r="AA34" s="29">
        <v>92.9</v>
      </c>
      <c r="AB34" s="56">
        <v>7.1</v>
      </c>
      <c r="AC34" s="29">
        <v>91.8</v>
      </c>
      <c r="AD34" s="56">
        <v>0.5</v>
      </c>
    </row>
    <row r="35" spans="1:30" ht="16.5" customHeight="1">
      <c r="A35" s="7"/>
      <c r="B35" s="7"/>
      <c r="C35" s="7"/>
      <c r="D35" s="7"/>
      <c r="E35" s="7"/>
      <c r="F35" s="7"/>
      <c r="G35" s="7" t="s">
        <v>642</v>
      </c>
      <c r="H35" s="7"/>
      <c r="I35" s="7"/>
      <c r="J35" s="7"/>
      <c r="K35" s="7"/>
      <c r="L35" s="9" t="s">
        <v>139</v>
      </c>
      <c r="M35" s="28">
        <v>0.6</v>
      </c>
      <c r="N35" s="7"/>
      <c r="O35" s="28">
        <v>1.4</v>
      </c>
      <c r="P35" s="7"/>
      <c r="Q35" s="28">
        <v>0.9</v>
      </c>
      <c r="R35" s="7"/>
      <c r="S35" s="28">
        <v>0.5</v>
      </c>
      <c r="T35" s="7"/>
      <c r="U35" s="28">
        <v>1.6</v>
      </c>
      <c r="V35" s="7"/>
      <c r="W35" s="28">
        <v>1.9</v>
      </c>
      <c r="X35" s="7"/>
      <c r="Y35" s="28">
        <v>3.7</v>
      </c>
      <c r="Z35" s="7"/>
      <c r="AA35" s="28">
        <v>3.9</v>
      </c>
      <c r="AB35" s="7"/>
      <c r="AC35" s="28">
        <v>0.3</v>
      </c>
      <c r="AD35" s="7"/>
    </row>
    <row r="36" spans="1:30" ht="16.5" customHeight="1">
      <c r="A36" s="7"/>
      <c r="B36" s="7"/>
      <c r="C36" s="7"/>
      <c r="D36" s="7"/>
      <c r="E36" s="7" t="s">
        <v>644</v>
      </c>
      <c r="F36" s="7"/>
      <c r="G36" s="7"/>
      <c r="H36" s="7"/>
      <c r="I36" s="7"/>
      <c r="J36" s="7"/>
      <c r="K36" s="7"/>
      <c r="L36" s="9"/>
      <c r="M36" s="10"/>
      <c r="N36" s="7"/>
      <c r="O36" s="10"/>
      <c r="P36" s="7"/>
      <c r="Q36" s="10"/>
      <c r="R36" s="7"/>
      <c r="S36" s="10"/>
      <c r="T36" s="7"/>
      <c r="U36" s="10"/>
      <c r="V36" s="7"/>
      <c r="W36" s="10"/>
      <c r="X36" s="7"/>
      <c r="Y36" s="10"/>
      <c r="Z36" s="7"/>
      <c r="AA36" s="10"/>
      <c r="AB36" s="7"/>
      <c r="AC36" s="10"/>
      <c r="AD36" s="7"/>
    </row>
    <row r="37" spans="1:30" ht="16.5" customHeight="1">
      <c r="A37" s="7"/>
      <c r="B37" s="7"/>
      <c r="C37" s="7"/>
      <c r="D37" s="7"/>
      <c r="E37" s="7"/>
      <c r="F37" s="7" t="s">
        <v>157</v>
      </c>
      <c r="G37" s="7"/>
      <c r="H37" s="7"/>
      <c r="I37" s="7"/>
      <c r="J37" s="7"/>
      <c r="K37" s="7"/>
      <c r="L37" s="9" t="s">
        <v>139</v>
      </c>
      <c r="M37" s="29">
        <v>92.9</v>
      </c>
      <c r="N37" s="56">
        <v>2.7</v>
      </c>
      <c r="O37" s="29">
        <v>94.4</v>
      </c>
      <c r="P37" s="56">
        <v>2.8</v>
      </c>
      <c r="Q37" s="29">
        <v>91.7</v>
      </c>
      <c r="R37" s="56">
        <v>1.1000000000000001</v>
      </c>
      <c r="S37" s="29">
        <v>95.1</v>
      </c>
      <c r="T37" s="56">
        <v>2.2000000000000002</v>
      </c>
      <c r="U37" s="29">
        <v>93.3</v>
      </c>
      <c r="V37" s="56">
        <v>0.6</v>
      </c>
      <c r="W37" s="26" t="s">
        <v>143</v>
      </c>
      <c r="X37" s="7"/>
      <c r="Y37" s="29">
        <v>87.3</v>
      </c>
      <c r="Z37" s="56">
        <v>4.7</v>
      </c>
      <c r="AA37" s="26" t="s">
        <v>143</v>
      </c>
      <c r="AB37" s="7"/>
      <c r="AC37" s="29">
        <v>93</v>
      </c>
      <c r="AD37" s="56">
        <v>1.1000000000000001</v>
      </c>
    </row>
    <row r="38" spans="1:30" ht="16.5" customHeight="1">
      <c r="A38" s="7"/>
      <c r="B38" s="7"/>
      <c r="C38" s="7"/>
      <c r="D38" s="7"/>
      <c r="E38" s="7"/>
      <c r="F38" s="7"/>
      <c r="G38" s="7" t="s">
        <v>642</v>
      </c>
      <c r="H38" s="7"/>
      <c r="I38" s="7"/>
      <c r="J38" s="7"/>
      <c r="K38" s="7"/>
      <c r="L38" s="9" t="s">
        <v>139</v>
      </c>
      <c r="M38" s="28">
        <v>1.5</v>
      </c>
      <c r="N38" s="7"/>
      <c r="O38" s="28">
        <v>1.5</v>
      </c>
      <c r="P38" s="7"/>
      <c r="Q38" s="28">
        <v>0.6</v>
      </c>
      <c r="R38" s="7"/>
      <c r="S38" s="28">
        <v>1.2</v>
      </c>
      <c r="T38" s="7"/>
      <c r="U38" s="28">
        <v>0.3</v>
      </c>
      <c r="V38" s="7"/>
      <c r="W38" s="26" t="s">
        <v>143</v>
      </c>
      <c r="X38" s="7"/>
      <c r="Y38" s="28">
        <v>2.8</v>
      </c>
      <c r="Z38" s="7"/>
      <c r="AA38" s="26" t="s">
        <v>143</v>
      </c>
      <c r="AB38" s="7"/>
      <c r="AC38" s="28">
        <v>0.6</v>
      </c>
      <c r="AD38" s="7"/>
    </row>
    <row r="39" spans="1:30" ht="29.45" customHeight="1">
      <c r="A39" s="7"/>
      <c r="B39" s="7"/>
      <c r="C39" s="7"/>
      <c r="D39" s="7"/>
      <c r="E39" s="7"/>
      <c r="F39" s="69" t="s">
        <v>643</v>
      </c>
      <c r="G39" s="69"/>
      <c r="H39" s="69"/>
      <c r="I39" s="69"/>
      <c r="J39" s="69"/>
      <c r="K39" s="69"/>
      <c r="L39" s="9" t="s">
        <v>139</v>
      </c>
      <c r="M39" s="29">
        <v>91.5</v>
      </c>
      <c r="N39" s="56">
        <v>4.4000000000000004</v>
      </c>
      <c r="O39" s="29">
        <v>94</v>
      </c>
      <c r="P39" s="56">
        <v>2.1</v>
      </c>
      <c r="Q39" s="29">
        <v>94.6</v>
      </c>
      <c r="R39" s="56">
        <v>4.4000000000000004</v>
      </c>
      <c r="S39" s="29">
        <v>91.6</v>
      </c>
      <c r="T39" s="56">
        <v>3.5</v>
      </c>
      <c r="U39" s="29">
        <v>95.9</v>
      </c>
      <c r="V39" s="56">
        <v>5.6</v>
      </c>
      <c r="W39" s="29">
        <v>93.2</v>
      </c>
      <c r="X39" s="56">
        <v>3.6</v>
      </c>
      <c r="Y39" s="26" t="s">
        <v>163</v>
      </c>
      <c r="Z39" s="7"/>
      <c r="AA39" s="29">
        <v>96.7</v>
      </c>
      <c r="AB39" s="56">
        <v>3</v>
      </c>
      <c r="AC39" s="29">
        <v>92.6</v>
      </c>
      <c r="AD39" s="56">
        <v>1.6</v>
      </c>
    </row>
    <row r="40" spans="1:30" ht="16.5" customHeight="1">
      <c r="A40" s="7"/>
      <c r="B40" s="7"/>
      <c r="C40" s="7"/>
      <c r="D40" s="7"/>
      <c r="E40" s="7"/>
      <c r="F40" s="7"/>
      <c r="G40" s="7" t="s">
        <v>642</v>
      </c>
      <c r="H40" s="7"/>
      <c r="I40" s="7"/>
      <c r="J40" s="7"/>
      <c r="K40" s="7"/>
      <c r="L40" s="9" t="s">
        <v>139</v>
      </c>
      <c r="M40" s="28">
        <v>2.5</v>
      </c>
      <c r="N40" s="7"/>
      <c r="O40" s="28">
        <v>1.2</v>
      </c>
      <c r="P40" s="7"/>
      <c r="Q40" s="28">
        <v>2.4</v>
      </c>
      <c r="R40" s="7"/>
      <c r="S40" s="28">
        <v>1.9</v>
      </c>
      <c r="T40" s="7"/>
      <c r="U40" s="28">
        <v>3</v>
      </c>
      <c r="V40" s="7"/>
      <c r="W40" s="28">
        <v>2</v>
      </c>
      <c r="X40" s="7"/>
      <c r="Y40" s="26" t="s">
        <v>163</v>
      </c>
      <c r="Z40" s="7"/>
      <c r="AA40" s="28">
        <v>1.6</v>
      </c>
      <c r="AB40" s="7"/>
      <c r="AC40" s="28">
        <v>0.9</v>
      </c>
      <c r="AD40" s="7"/>
    </row>
    <row r="41" spans="1:30" ht="16.5" customHeight="1">
      <c r="A41" s="7"/>
      <c r="B41" s="7"/>
      <c r="C41" s="7"/>
      <c r="D41" s="7"/>
      <c r="E41" s="7"/>
      <c r="F41" s="7" t="s">
        <v>161</v>
      </c>
      <c r="G41" s="7"/>
      <c r="H41" s="7"/>
      <c r="I41" s="7"/>
      <c r="J41" s="7"/>
      <c r="K41" s="7"/>
      <c r="L41" s="9" t="s">
        <v>139</v>
      </c>
      <c r="M41" s="29">
        <v>91.7</v>
      </c>
      <c r="N41" s="56">
        <v>2.2999999999999998</v>
      </c>
      <c r="O41" s="29">
        <v>94.1</v>
      </c>
      <c r="P41" s="56">
        <v>1.4</v>
      </c>
      <c r="Q41" s="29">
        <v>92</v>
      </c>
      <c r="R41" s="56">
        <v>2.1</v>
      </c>
      <c r="S41" s="54">
        <v>93.2</v>
      </c>
      <c r="T41" s="55">
        <v>11.4</v>
      </c>
      <c r="U41" s="29">
        <v>93.7</v>
      </c>
      <c r="V41" s="56">
        <v>1.9</v>
      </c>
      <c r="W41" s="29">
        <v>93.2</v>
      </c>
      <c r="X41" s="56">
        <v>3.6</v>
      </c>
      <c r="Y41" s="29">
        <v>87.3</v>
      </c>
      <c r="Z41" s="56">
        <v>4.7</v>
      </c>
      <c r="AA41" s="29">
        <v>96.7</v>
      </c>
      <c r="AB41" s="56">
        <v>3</v>
      </c>
      <c r="AC41" s="29">
        <v>92.7</v>
      </c>
      <c r="AD41" s="56">
        <v>1.1000000000000001</v>
      </c>
    </row>
    <row r="42" spans="1:30" ht="16.5" customHeight="1">
      <c r="A42" s="7"/>
      <c r="B42" s="7"/>
      <c r="C42" s="7"/>
      <c r="D42" s="7"/>
      <c r="E42" s="7"/>
      <c r="F42" s="7"/>
      <c r="G42" s="7" t="s">
        <v>642</v>
      </c>
      <c r="H42" s="7"/>
      <c r="I42" s="7"/>
      <c r="J42" s="7"/>
      <c r="K42" s="7"/>
      <c r="L42" s="9" t="s">
        <v>139</v>
      </c>
      <c r="M42" s="28">
        <v>1.3</v>
      </c>
      <c r="N42" s="7"/>
      <c r="O42" s="28">
        <v>0.7</v>
      </c>
      <c r="P42" s="7"/>
      <c r="Q42" s="28">
        <v>1.2</v>
      </c>
      <c r="R42" s="7"/>
      <c r="S42" s="28">
        <v>6.3</v>
      </c>
      <c r="T42" s="7"/>
      <c r="U42" s="28">
        <v>1.1000000000000001</v>
      </c>
      <c r="V42" s="7"/>
      <c r="W42" s="28">
        <v>2</v>
      </c>
      <c r="X42" s="7"/>
      <c r="Y42" s="28">
        <v>2.8</v>
      </c>
      <c r="Z42" s="7"/>
      <c r="AA42" s="28">
        <v>1.6</v>
      </c>
      <c r="AB42" s="7"/>
      <c r="AC42" s="28">
        <v>0.6</v>
      </c>
      <c r="AD42" s="7"/>
    </row>
    <row r="43" spans="1:30" ht="16.5" customHeight="1">
      <c r="A43" s="7"/>
      <c r="B43" s="7"/>
      <c r="C43" s="7"/>
      <c r="D43" s="7"/>
      <c r="E43" s="7" t="s">
        <v>645</v>
      </c>
      <c r="F43" s="7"/>
      <c r="G43" s="7"/>
      <c r="H43" s="7"/>
      <c r="I43" s="7"/>
      <c r="J43" s="7"/>
      <c r="K43" s="7"/>
      <c r="L43" s="9"/>
      <c r="M43" s="10"/>
      <c r="N43" s="7"/>
      <c r="O43" s="10"/>
      <c r="P43" s="7"/>
      <c r="Q43" s="10"/>
      <c r="R43" s="7"/>
      <c r="S43" s="10"/>
      <c r="T43" s="7"/>
      <c r="U43" s="10"/>
      <c r="V43" s="7"/>
      <c r="W43" s="10"/>
      <c r="X43" s="7"/>
      <c r="Y43" s="10"/>
      <c r="Z43" s="7"/>
      <c r="AA43" s="10"/>
      <c r="AB43" s="7"/>
      <c r="AC43" s="10"/>
      <c r="AD43" s="7"/>
    </row>
    <row r="44" spans="1:30" ht="16.5" customHeight="1">
      <c r="A44" s="7"/>
      <c r="B44" s="7"/>
      <c r="C44" s="7"/>
      <c r="D44" s="7"/>
      <c r="E44" s="7"/>
      <c r="F44" s="7" t="s">
        <v>157</v>
      </c>
      <c r="G44" s="7"/>
      <c r="H44" s="7"/>
      <c r="I44" s="7"/>
      <c r="J44" s="7"/>
      <c r="K44" s="7"/>
      <c r="L44" s="9" t="s">
        <v>139</v>
      </c>
      <c r="M44" s="29">
        <v>90</v>
      </c>
      <c r="N44" s="56">
        <v>2.9</v>
      </c>
      <c r="O44" s="29">
        <v>88.7</v>
      </c>
      <c r="P44" s="56">
        <v>3.9</v>
      </c>
      <c r="Q44" s="29">
        <v>88.1</v>
      </c>
      <c r="R44" s="56">
        <v>2.5</v>
      </c>
      <c r="S44" s="29">
        <v>90.5</v>
      </c>
      <c r="T44" s="56">
        <v>3.4</v>
      </c>
      <c r="U44" s="29">
        <v>90.5</v>
      </c>
      <c r="V44" s="56">
        <v>0.7</v>
      </c>
      <c r="W44" s="26" t="s">
        <v>143</v>
      </c>
      <c r="X44" s="7"/>
      <c r="Y44" s="29">
        <v>90</v>
      </c>
      <c r="Z44" s="56">
        <v>3.6</v>
      </c>
      <c r="AA44" s="26" t="s">
        <v>143</v>
      </c>
      <c r="AB44" s="7"/>
      <c r="AC44" s="29">
        <v>89.3</v>
      </c>
      <c r="AD44" s="56">
        <v>0.6</v>
      </c>
    </row>
    <row r="45" spans="1:30" ht="16.5" customHeight="1">
      <c r="A45" s="7"/>
      <c r="B45" s="7"/>
      <c r="C45" s="7"/>
      <c r="D45" s="7"/>
      <c r="E45" s="7"/>
      <c r="F45" s="7"/>
      <c r="G45" s="7" t="s">
        <v>642</v>
      </c>
      <c r="H45" s="7"/>
      <c r="I45" s="7"/>
      <c r="J45" s="7"/>
      <c r="K45" s="7"/>
      <c r="L45" s="9" t="s">
        <v>139</v>
      </c>
      <c r="M45" s="28">
        <v>1.7</v>
      </c>
      <c r="N45" s="7"/>
      <c r="O45" s="28">
        <v>2.2999999999999998</v>
      </c>
      <c r="P45" s="7"/>
      <c r="Q45" s="28">
        <v>1.4</v>
      </c>
      <c r="R45" s="7"/>
      <c r="S45" s="28">
        <v>1.9</v>
      </c>
      <c r="T45" s="7"/>
      <c r="U45" s="28">
        <v>0.4</v>
      </c>
      <c r="V45" s="7"/>
      <c r="W45" s="26" t="s">
        <v>143</v>
      </c>
      <c r="X45" s="7"/>
      <c r="Y45" s="28">
        <v>2</v>
      </c>
      <c r="Z45" s="7"/>
      <c r="AA45" s="26" t="s">
        <v>143</v>
      </c>
      <c r="AB45" s="7"/>
      <c r="AC45" s="28">
        <v>0.3</v>
      </c>
      <c r="AD45" s="7"/>
    </row>
    <row r="46" spans="1:30" ht="29.45" customHeight="1">
      <c r="A46" s="7"/>
      <c r="B46" s="7"/>
      <c r="C46" s="7"/>
      <c r="D46" s="7"/>
      <c r="E46" s="7"/>
      <c r="F46" s="69" t="s">
        <v>643</v>
      </c>
      <c r="G46" s="69"/>
      <c r="H46" s="69"/>
      <c r="I46" s="69"/>
      <c r="J46" s="69"/>
      <c r="K46" s="69"/>
      <c r="L46" s="9" t="s">
        <v>139</v>
      </c>
      <c r="M46" s="29">
        <v>85.3</v>
      </c>
      <c r="N46" s="56">
        <v>3.6</v>
      </c>
      <c r="O46" s="29">
        <v>91.5</v>
      </c>
      <c r="P46" s="56">
        <v>2.5</v>
      </c>
      <c r="Q46" s="29">
        <v>92.8</v>
      </c>
      <c r="R46" s="56">
        <v>1.9</v>
      </c>
      <c r="S46" s="29">
        <v>86.5</v>
      </c>
      <c r="T46" s="56">
        <v>7</v>
      </c>
      <c r="U46" s="54">
        <v>91.6</v>
      </c>
      <c r="V46" s="55">
        <v>10.199999999999999</v>
      </c>
      <c r="W46" s="29">
        <v>89.2</v>
      </c>
      <c r="X46" s="56">
        <v>3.6</v>
      </c>
      <c r="Y46" s="26" t="s">
        <v>163</v>
      </c>
      <c r="Z46" s="7"/>
      <c r="AA46" s="29">
        <v>93</v>
      </c>
      <c r="AB46" s="56">
        <v>3.9</v>
      </c>
      <c r="AC46" s="29">
        <v>89.8</v>
      </c>
      <c r="AD46" s="56">
        <v>2.4</v>
      </c>
    </row>
    <row r="47" spans="1:30" ht="16.5" customHeight="1">
      <c r="A47" s="7"/>
      <c r="B47" s="7"/>
      <c r="C47" s="7"/>
      <c r="D47" s="7"/>
      <c r="E47" s="7"/>
      <c r="F47" s="7"/>
      <c r="G47" s="7" t="s">
        <v>642</v>
      </c>
      <c r="H47" s="7"/>
      <c r="I47" s="7"/>
      <c r="J47" s="7"/>
      <c r="K47" s="7"/>
      <c r="L47" s="9" t="s">
        <v>139</v>
      </c>
      <c r="M47" s="28">
        <v>2.2000000000000002</v>
      </c>
      <c r="N47" s="7"/>
      <c r="O47" s="28">
        <v>1.4</v>
      </c>
      <c r="P47" s="7"/>
      <c r="Q47" s="28">
        <v>1.1000000000000001</v>
      </c>
      <c r="R47" s="7"/>
      <c r="S47" s="28">
        <v>4.0999999999999996</v>
      </c>
      <c r="T47" s="7"/>
      <c r="U47" s="28">
        <v>5.7</v>
      </c>
      <c r="V47" s="7"/>
      <c r="W47" s="28">
        <v>2.1</v>
      </c>
      <c r="X47" s="7"/>
      <c r="Y47" s="26" t="s">
        <v>163</v>
      </c>
      <c r="Z47" s="7"/>
      <c r="AA47" s="28">
        <v>2.1</v>
      </c>
      <c r="AB47" s="7"/>
      <c r="AC47" s="28">
        <v>1.4</v>
      </c>
      <c r="AD47" s="7"/>
    </row>
    <row r="48" spans="1:30" ht="16.5" customHeight="1">
      <c r="A48" s="7"/>
      <c r="B48" s="7"/>
      <c r="C48" s="7"/>
      <c r="D48" s="7"/>
      <c r="E48" s="7"/>
      <c r="F48" s="7" t="s">
        <v>161</v>
      </c>
      <c r="G48" s="7"/>
      <c r="H48" s="7"/>
      <c r="I48" s="7"/>
      <c r="J48" s="7"/>
      <c r="K48" s="7"/>
      <c r="L48" s="9" t="s">
        <v>139</v>
      </c>
      <c r="M48" s="29">
        <v>89.2</v>
      </c>
      <c r="N48" s="56">
        <v>2.2000000000000002</v>
      </c>
      <c r="O48" s="29">
        <v>90</v>
      </c>
      <c r="P48" s="56">
        <v>2</v>
      </c>
      <c r="Q48" s="29">
        <v>89</v>
      </c>
      <c r="R48" s="56">
        <v>2.1</v>
      </c>
      <c r="S48" s="29">
        <v>90.7</v>
      </c>
      <c r="T48" s="56">
        <v>2.9</v>
      </c>
      <c r="U48" s="29">
        <v>89.2</v>
      </c>
      <c r="V48" s="56">
        <v>2.4</v>
      </c>
      <c r="W48" s="29">
        <v>89.2</v>
      </c>
      <c r="X48" s="56">
        <v>3.6</v>
      </c>
      <c r="Y48" s="29">
        <v>90</v>
      </c>
      <c r="Z48" s="56">
        <v>3.6</v>
      </c>
      <c r="AA48" s="29">
        <v>93</v>
      </c>
      <c r="AB48" s="56">
        <v>3.9</v>
      </c>
      <c r="AC48" s="29">
        <v>89.3</v>
      </c>
      <c r="AD48" s="56">
        <v>0.5</v>
      </c>
    </row>
    <row r="49" spans="1:30" ht="16.5" customHeight="1">
      <c r="A49" s="7"/>
      <c r="B49" s="7"/>
      <c r="C49" s="7"/>
      <c r="D49" s="7"/>
      <c r="E49" s="7"/>
      <c r="F49" s="7"/>
      <c r="G49" s="7" t="s">
        <v>642</v>
      </c>
      <c r="H49" s="7"/>
      <c r="I49" s="7"/>
      <c r="J49" s="7"/>
      <c r="K49" s="7"/>
      <c r="L49" s="9" t="s">
        <v>139</v>
      </c>
      <c r="M49" s="28">
        <v>1.2</v>
      </c>
      <c r="N49" s="7"/>
      <c r="O49" s="28">
        <v>1.1000000000000001</v>
      </c>
      <c r="P49" s="7"/>
      <c r="Q49" s="28">
        <v>1.2</v>
      </c>
      <c r="R49" s="7"/>
      <c r="S49" s="28">
        <v>1.7</v>
      </c>
      <c r="T49" s="7"/>
      <c r="U49" s="28">
        <v>1.4</v>
      </c>
      <c r="V49" s="7"/>
      <c r="W49" s="28">
        <v>2.1</v>
      </c>
      <c r="X49" s="7"/>
      <c r="Y49" s="28">
        <v>2</v>
      </c>
      <c r="Z49" s="7"/>
      <c r="AA49" s="28">
        <v>2.1</v>
      </c>
      <c r="AB49" s="7"/>
      <c r="AC49" s="28">
        <v>0.3</v>
      </c>
      <c r="AD49" s="7"/>
    </row>
    <row r="50" spans="1:30" ht="16.5" customHeight="1">
      <c r="A50" s="7"/>
      <c r="B50" s="7"/>
      <c r="C50" s="7"/>
      <c r="D50" s="7" t="s">
        <v>83</v>
      </c>
      <c r="E50" s="7"/>
      <c r="F50" s="7"/>
      <c r="G50" s="7"/>
      <c r="H50" s="7"/>
      <c r="I50" s="7"/>
      <c r="J50" s="7"/>
      <c r="K50" s="7"/>
      <c r="L50" s="9"/>
      <c r="M50" s="10"/>
      <c r="N50" s="7"/>
      <c r="O50" s="10"/>
      <c r="P50" s="7"/>
      <c r="Q50" s="10"/>
      <c r="R50" s="7"/>
      <c r="S50" s="10"/>
      <c r="T50" s="7"/>
      <c r="U50" s="10"/>
      <c r="V50" s="7"/>
      <c r="W50" s="10"/>
      <c r="X50" s="7"/>
      <c r="Y50" s="10"/>
      <c r="Z50" s="7"/>
      <c r="AA50" s="10"/>
      <c r="AB50" s="7"/>
      <c r="AC50" s="10"/>
      <c r="AD50" s="7"/>
    </row>
    <row r="51" spans="1:30" ht="16.5" customHeight="1">
      <c r="A51" s="7"/>
      <c r="B51" s="7"/>
      <c r="C51" s="7"/>
      <c r="D51" s="7"/>
      <c r="E51" s="7" t="s">
        <v>641</v>
      </c>
      <c r="F51" s="7"/>
      <c r="G51" s="7"/>
      <c r="H51" s="7"/>
      <c r="I51" s="7"/>
      <c r="J51" s="7"/>
      <c r="K51" s="7"/>
      <c r="L51" s="9"/>
      <c r="M51" s="10"/>
      <c r="N51" s="7"/>
      <c r="O51" s="10"/>
      <c r="P51" s="7"/>
      <c r="Q51" s="10"/>
      <c r="R51" s="7"/>
      <c r="S51" s="10"/>
      <c r="T51" s="7"/>
      <c r="U51" s="10"/>
      <c r="V51" s="7"/>
      <c r="W51" s="10"/>
      <c r="X51" s="7"/>
      <c r="Y51" s="10"/>
      <c r="Z51" s="7"/>
      <c r="AA51" s="10"/>
      <c r="AB51" s="7"/>
      <c r="AC51" s="10"/>
      <c r="AD51" s="7"/>
    </row>
    <row r="52" spans="1:30" ht="16.5" customHeight="1">
      <c r="A52" s="7"/>
      <c r="B52" s="7"/>
      <c r="C52" s="7"/>
      <c r="D52" s="7"/>
      <c r="E52" s="7"/>
      <c r="F52" s="7" t="s">
        <v>157</v>
      </c>
      <c r="G52" s="7"/>
      <c r="H52" s="7"/>
      <c r="I52" s="7"/>
      <c r="J52" s="7"/>
      <c r="K52" s="7"/>
      <c r="L52" s="9" t="s">
        <v>139</v>
      </c>
      <c r="M52" s="29">
        <v>90.3</v>
      </c>
      <c r="N52" s="56">
        <v>2.6</v>
      </c>
      <c r="O52" s="29">
        <v>93.8</v>
      </c>
      <c r="P52" s="56">
        <v>1.4</v>
      </c>
      <c r="Q52" s="29">
        <v>95.4</v>
      </c>
      <c r="R52" s="56">
        <v>4</v>
      </c>
      <c r="S52" s="29">
        <v>92</v>
      </c>
      <c r="T52" s="56">
        <v>3.4</v>
      </c>
      <c r="U52" s="29">
        <v>94.8</v>
      </c>
      <c r="V52" s="56">
        <v>0.6</v>
      </c>
      <c r="W52" s="26" t="s">
        <v>143</v>
      </c>
      <c r="X52" s="7"/>
      <c r="Y52" s="29">
        <v>86.2</v>
      </c>
      <c r="Z52" s="56">
        <v>9.5</v>
      </c>
      <c r="AA52" s="26" t="s">
        <v>143</v>
      </c>
      <c r="AB52" s="7"/>
      <c r="AC52" s="29">
        <v>92.4</v>
      </c>
      <c r="AD52" s="56">
        <v>1.6</v>
      </c>
    </row>
    <row r="53" spans="1:30" ht="16.5" customHeight="1">
      <c r="A53" s="7"/>
      <c r="B53" s="7"/>
      <c r="C53" s="7"/>
      <c r="D53" s="7"/>
      <c r="E53" s="7"/>
      <c r="F53" s="7"/>
      <c r="G53" s="7" t="s">
        <v>642</v>
      </c>
      <c r="H53" s="7"/>
      <c r="I53" s="7"/>
      <c r="J53" s="7"/>
      <c r="K53" s="7"/>
      <c r="L53" s="9" t="s">
        <v>139</v>
      </c>
      <c r="M53" s="28">
        <v>1.4</v>
      </c>
      <c r="N53" s="7"/>
      <c r="O53" s="28">
        <v>0.8</v>
      </c>
      <c r="P53" s="7"/>
      <c r="Q53" s="28">
        <v>2</v>
      </c>
      <c r="R53" s="7"/>
      <c r="S53" s="28">
        <v>1.9</v>
      </c>
      <c r="T53" s="7"/>
      <c r="U53" s="28">
        <v>0.3</v>
      </c>
      <c r="V53" s="7"/>
      <c r="W53" s="26" t="s">
        <v>143</v>
      </c>
      <c r="X53" s="7"/>
      <c r="Y53" s="28">
        <v>5.6</v>
      </c>
      <c r="Z53" s="7"/>
      <c r="AA53" s="26" t="s">
        <v>143</v>
      </c>
      <c r="AB53" s="7"/>
      <c r="AC53" s="28">
        <v>0.9</v>
      </c>
      <c r="AD53" s="7"/>
    </row>
    <row r="54" spans="1:30" ht="29.45" customHeight="1">
      <c r="A54" s="7"/>
      <c r="B54" s="7"/>
      <c r="C54" s="7"/>
      <c r="D54" s="7"/>
      <c r="E54" s="7"/>
      <c r="F54" s="69" t="s">
        <v>643</v>
      </c>
      <c r="G54" s="69"/>
      <c r="H54" s="69"/>
      <c r="I54" s="69"/>
      <c r="J54" s="69"/>
      <c r="K54" s="69"/>
      <c r="L54" s="9" t="s">
        <v>139</v>
      </c>
      <c r="M54" s="29">
        <v>90.9</v>
      </c>
      <c r="N54" s="56">
        <v>4.8</v>
      </c>
      <c r="O54" s="29">
        <v>97.8</v>
      </c>
      <c r="P54" s="56">
        <v>4.0999999999999996</v>
      </c>
      <c r="Q54" s="29">
        <v>93.7</v>
      </c>
      <c r="R54" s="56">
        <v>2.4</v>
      </c>
      <c r="S54" s="29">
        <v>92.9</v>
      </c>
      <c r="T54" s="56">
        <v>3.1</v>
      </c>
      <c r="U54" s="54">
        <v>98.3</v>
      </c>
      <c r="V54" s="55">
        <v>24.8</v>
      </c>
      <c r="W54" s="29">
        <v>94.5</v>
      </c>
      <c r="X54" s="56">
        <v>1.6</v>
      </c>
      <c r="Y54" s="26" t="s">
        <v>163</v>
      </c>
      <c r="Z54" s="7"/>
      <c r="AA54" s="29">
        <v>87.1</v>
      </c>
      <c r="AB54" s="56">
        <v>6.3</v>
      </c>
      <c r="AC54" s="29">
        <v>94.3</v>
      </c>
      <c r="AD54" s="56">
        <v>2.1</v>
      </c>
    </row>
    <row r="55" spans="1:30" ht="16.5" customHeight="1">
      <c r="A55" s="7"/>
      <c r="B55" s="7"/>
      <c r="C55" s="7"/>
      <c r="D55" s="7"/>
      <c r="E55" s="7"/>
      <c r="F55" s="7"/>
      <c r="G55" s="7" t="s">
        <v>642</v>
      </c>
      <c r="H55" s="7"/>
      <c r="I55" s="7"/>
      <c r="J55" s="7"/>
      <c r="K55" s="7"/>
      <c r="L55" s="9" t="s">
        <v>139</v>
      </c>
      <c r="M55" s="28">
        <v>2.7</v>
      </c>
      <c r="N55" s="7"/>
      <c r="O55" s="28">
        <v>2.1</v>
      </c>
      <c r="P55" s="7"/>
      <c r="Q55" s="28">
        <v>1.3</v>
      </c>
      <c r="R55" s="7"/>
      <c r="S55" s="28">
        <v>1.7</v>
      </c>
      <c r="T55" s="7"/>
      <c r="U55" s="29">
        <v>12.9</v>
      </c>
      <c r="V55" s="7"/>
      <c r="W55" s="28">
        <v>0.9</v>
      </c>
      <c r="X55" s="7"/>
      <c r="Y55" s="26" t="s">
        <v>163</v>
      </c>
      <c r="Z55" s="7"/>
      <c r="AA55" s="28">
        <v>3.7</v>
      </c>
      <c r="AB55" s="7"/>
      <c r="AC55" s="28">
        <v>1.1000000000000001</v>
      </c>
      <c r="AD55" s="7"/>
    </row>
    <row r="56" spans="1:30" ht="16.5" customHeight="1">
      <c r="A56" s="7"/>
      <c r="B56" s="7"/>
      <c r="C56" s="7"/>
      <c r="D56" s="7"/>
      <c r="E56" s="7"/>
      <c r="F56" s="7" t="s">
        <v>161</v>
      </c>
      <c r="G56" s="7"/>
      <c r="H56" s="7"/>
      <c r="I56" s="7"/>
      <c r="J56" s="7"/>
      <c r="K56" s="7"/>
      <c r="L56" s="9" t="s">
        <v>139</v>
      </c>
      <c r="M56" s="29">
        <v>90.5</v>
      </c>
      <c r="N56" s="56">
        <v>1.9</v>
      </c>
      <c r="O56" s="29">
        <v>94.7</v>
      </c>
      <c r="P56" s="56">
        <v>2.2000000000000002</v>
      </c>
      <c r="Q56" s="29">
        <v>94.6</v>
      </c>
      <c r="R56" s="56">
        <v>2.6</v>
      </c>
      <c r="S56" s="29">
        <v>93.5</v>
      </c>
      <c r="T56" s="56">
        <v>2.5</v>
      </c>
      <c r="U56" s="29">
        <v>94.2</v>
      </c>
      <c r="V56" s="56">
        <v>2.1</v>
      </c>
      <c r="W56" s="29">
        <v>94.5</v>
      </c>
      <c r="X56" s="56">
        <v>1.6</v>
      </c>
      <c r="Y56" s="29">
        <v>86.2</v>
      </c>
      <c r="Z56" s="56">
        <v>9.5</v>
      </c>
      <c r="AA56" s="29">
        <v>87.1</v>
      </c>
      <c r="AB56" s="56">
        <v>6.3</v>
      </c>
      <c r="AC56" s="29">
        <v>93</v>
      </c>
      <c r="AD56" s="56">
        <v>1.1000000000000001</v>
      </c>
    </row>
    <row r="57" spans="1:30" ht="16.5" customHeight="1">
      <c r="A57" s="7"/>
      <c r="B57" s="7"/>
      <c r="C57" s="7"/>
      <c r="D57" s="7"/>
      <c r="E57" s="7"/>
      <c r="F57" s="7"/>
      <c r="G57" s="7" t="s">
        <v>642</v>
      </c>
      <c r="H57" s="7"/>
      <c r="I57" s="7"/>
      <c r="J57" s="7"/>
      <c r="K57" s="7"/>
      <c r="L57" s="9" t="s">
        <v>139</v>
      </c>
      <c r="M57" s="28">
        <v>1.1000000000000001</v>
      </c>
      <c r="N57" s="7"/>
      <c r="O57" s="28">
        <v>1.2</v>
      </c>
      <c r="P57" s="7"/>
      <c r="Q57" s="28">
        <v>1.4</v>
      </c>
      <c r="R57" s="7"/>
      <c r="S57" s="28">
        <v>1.3</v>
      </c>
      <c r="T57" s="7"/>
      <c r="U57" s="28">
        <v>1.1000000000000001</v>
      </c>
      <c r="V57" s="7"/>
      <c r="W57" s="28">
        <v>0.9</v>
      </c>
      <c r="X57" s="7"/>
      <c r="Y57" s="28">
        <v>5.6</v>
      </c>
      <c r="Z57" s="7"/>
      <c r="AA57" s="28">
        <v>3.7</v>
      </c>
      <c r="AB57" s="7"/>
      <c r="AC57" s="28">
        <v>0.6</v>
      </c>
      <c r="AD57" s="7"/>
    </row>
    <row r="58" spans="1:30" ht="16.5" customHeight="1">
      <c r="A58" s="7"/>
      <c r="B58" s="7"/>
      <c r="C58" s="7"/>
      <c r="D58" s="7"/>
      <c r="E58" s="7" t="s">
        <v>644</v>
      </c>
      <c r="F58" s="7"/>
      <c r="G58" s="7"/>
      <c r="H58" s="7"/>
      <c r="I58" s="7"/>
      <c r="J58" s="7"/>
      <c r="K58" s="7"/>
      <c r="L58" s="9"/>
      <c r="M58" s="10"/>
      <c r="N58" s="7"/>
      <c r="O58" s="10"/>
      <c r="P58" s="7"/>
      <c r="Q58" s="10"/>
      <c r="R58" s="7"/>
      <c r="S58" s="10"/>
      <c r="T58" s="7"/>
      <c r="U58" s="10"/>
      <c r="V58" s="7"/>
      <c r="W58" s="10"/>
      <c r="X58" s="7"/>
      <c r="Y58" s="10"/>
      <c r="Z58" s="7"/>
      <c r="AA58" s="10"/>
      <c r="AB58" s="7"/>
      <c r="AC58" s="10"/>
      <c r="AD58" s="7"/>
    </row>
    <row r="59" spans="1:30" ht="16.5" customHeight="1">
      <c r="A59" s="7"/>
      <c r="B59" s="7"/>
      <c r="C59" s="7"/>
      <c r="D59" s="7"/>
      <c r="E59" s="7"/>
      <c r="F59" s="7" t="s">
        <v>157</v>
      </c>
      <c r="G59" s="7"/>
      <c r="H59" s="7"/>
      <c r="I59" s="7"/>
      <c r="J59" s="7"/>
      <c r="K59" s="7"/>
      <c r="L59" s="9" t="s">
        <v>139</v>
      </c>
      <c r="M59" s="29">
        <v>91.8</v>
      </c>
      <c r="N59" s="56">
        <v>0.8</v>
      </c>
      <c r="O59" s="29">
        <v>94.1</v>
      </c>
      <c r="P59" s="56">
        <v>2.9</v>
      </c>
      <c r="Q59" s="29">
        <v>94.9</v>
      </c>
      <c r="R59" s="56">
        <v>3.3</v>
      </c>
      <c r="S59" s="29">
        <v>93.2</v>
      </c>
      <c r="T59" s="56">
        <v>2.6</v>
      </c>
      <c r="U59" s="29">
        <v>95.3</v>
      </c>
      <c r="V59" s="56">
        <v>2.7</v>
      </c>
      <c r="W59" s="26" t="s">
        <v>143</v>
      </c>
      <c r="X59" s="7"/>
      <c r="Y59" s="29">
        <v>89.1</v>
      </c>
      <c r="Z59" s="56">
        <v>6.2</v>
      </c>
      <c r="AA59" s="26" t="s">
        <v>143</v>
      </c>
      <c r="AB59" s="7"/>
      <c r="AC59" s="29">
        <v>93.2</v>
      </c>
      <c r="AD59" s="56">
        <v>1.4</v>
      </c>
    </row>
    <row r="60" spans="1:30" ht="16.5" customHeight="1">
      <c r="A60" s="7"/>
      <c r="B60" s="7"/>
      <c r="C60" s="7"/>
      <c r="D60" s="7"/>
      <c r="E60" s="7"/>
      <c r="F60" s="7"/>
      <c r="G60" s="7" t="s">
        <v>642</v>
      </c>
      <c r="H60" s="7"/>
      <c r="I60" s="7"/>
      <c r="J60" s="7"/>
      <c r="K60" s="7"/>
      <c r="L60" s="9" t="s">
        <v>139</v>
      </c>
      <c r="M60" s="28">
        <v>0.4</v>
      </c>
      <c r="N60" s="7"/>
      <c r="O60" s="28">
        <v>1.6</v>
      </c>
      <c r="P60" s="7"/>
      <c r="Q60" s="28">
        <v>1.8</v>
      </c>
      <c r="R60" s="7"/>
      <c r="S60" s="28">
        <v>1.4</v>
      </c>
      <c r="T60" s="7"/>
      <c r="U60" s="28">
        <v>1.5</v>
      </c>
      <c r="V60" s="7"/>
      <c r="W60" s="26" t="s">
        <v>143</v>
      </c>
      <c r="X60" s="7"/>
      <c r="Y60" s="28">
        <v>3.5</v>
      </c>
      <c r="Z60" s="7"/>
      <c r="AA60" s="26" t="s">
        <v>143</v>
      </c>
      <c r="AB60" s="7"/>
      <c r="AC60" s="28">
        <v>0.8</v>
      </c>
      <c r="AD60" s="7"/>
    </row>
    <row r="61" spans="1:30" ht="29.45" customHeight="1">
      <c r="A61" s="7"/>
      <c r="B61" s="7"/>
      <c r="C61" s="7"/>
      <c r="D61" s="7"/>
      <c r="E61" s="7"/>
      <c r="F61" s="69" t="s">
        <v>643</v>
      </c>
      <c r="G61" s="69"/>
      <c r="H61" s="69"/>
      <c r="I61" s="69"/>
      <c r="J61" s="69"/>
      <c r="K61" s="69"/>
      <c r="L61" s="9" t="s">
        <v>139</v>
      </c>
      <c r="M61" s="29">
        <v>92.6</v>
      </c>
      <c r="N61" s="56">
        <v>1.4</v>
      </c>
      <c r="O61" s="29">
        <v>97.7</v>
      </c>
      <c r="P61" s="56">
        <v>4.5999999999999996</v>
      </c>
      <c r="Q61" s="29">
        <v>95.5</v>
      </c>
      <c r="R61" s="56">
        <v>4.9000000000000004</v>
      </c>
      <c r="S61" s="54">
        <v>98.9</v>
      </c>
      <c r="T61" s="55">
        <v>37</v>
      </c>
      <c r="U61" s="29">
        <v>96.6</v>
      </c>
      <c r="V61" s="56">
        <v>2.4</v>
      </c>
      <c r="W61" s="29">
        <v>95</v>
      </c>
      <c r="X61" s="56">
        <v>1.3</v>
      </c>
      <c r="Y61" s="26" t="s">
        <v>163</v>
      </c>
      <c r="Z61" s="7"/>
      <c r="AA61" s="29">
        <v>90.1</v>
      </c>
      <c r="AB61" s="56">
        <v>5</v>
      </c>
      <c r="AC61" s="29">
        <v>94.4</v>
      </c>
      <c r="AD61" s="56">
        <v>1.7</v>
      </c>
    </row>
    <row r="62" spans="1:30" ht="16.5" customHeight="1">
      <c r="A62" s="7"/>
      <c r="B62" s="7"/>
      <c r="C62" s="7"/>
      <c r="D62" s="7"/>
      <c r="E62" s="7"/>
      <c r="F62" s="7"/>
      <c r="G62" s="7" t="s">
        <v>642</v>
      </c>
      <c r="H62" s="7"/>
      <c r="I62" s="7"/>
      <c r="J62" s="7"/>
      <c r="K62" s="7"/>
      <c r="L62" s="9" t="s">
        <v>139</v>
      </c>
      <c r="M62" s="28">
        <v>0.8</v>
      </c>
      <c r="N62" s="7"/>
      <c r="O62" s="28">
        <v>2.4</v>
      </c>
      <c r="P62" s="7"/>
      <c r="Q62" s="28">
        <v>2.6</v>
      </c>
      <c r="R62" s="7"/>
      <c r="S62" s="29">
        <v>19</v>
      </c>
      <c r="T62" s="7"/>
      <c r="U62" s="28">
        <v>1.3</v>
      </c>
      <c r="V62" s="7"/>
      <c r="W62" s="28">
        <v>0.7</v>
      </c>
      <c r="X62" s="7"/>
      <c r="Y62" s="26" t="s">
        <v>163</v>
      </c>
      <c r="Z62" s="7"/>
      <c r="AA62" s="28">
        <v>3</v>
      </c>
      <c r="AB62" s="7"/>
      <c r="AC62" s="28">
        <v>0.9</v>
      </c>
      <c r="AD62" s="7"/>
    </row>
    <row r="63" spans="1:30" ht="16.5" customHeight="1">
      <c r="A63" s="7"/>
      <c r="B63" s="7"/>
      <c r="C63" s="7"/>
      <c r="D63" s="7"/>
      <c r="E63" s="7"/>
      <c r="F63" s="7" t="s">
        <v>161</v>
      </c>
      <c r="G63" s="7"/>
      <c r="H63" s="7"/>
      <c r="I63" s="7"/>
      <c r="J63" s="7"/>
      <c r="K63" s="7"/>
      <c r="L63" s="9" t="s">
        <v>139</v>
      </c>
      <c r="M63" s="29">
        <v>92.1</v>
      </c>
      <c r="N63" s="56">
        <v>2</v>
      </c>
      <c r="O63" s="29">
        <v>95.4</v>
      </c>
      <c r="P63" s="56">
        <v>2</v>
      </c>
      <c r="Q63" s="29">
        <v>95.3</v>
      </c>
      <c r="R63" s="56">
        <v>2.9</v>
      </c>
      <c r="S63" s="29">
        <v>94.3</v>
      </c>
      <c r="T63" s="56">
        <v>0.9</v>
      </c>
      <c r="U63" s="29">
        <v>94.5</v>
      </c>
      <c r="V63" s="56">
        <v>2.9</v>
      </c>
      <c r="W63" s="29">
        <v>95</v>
      </c>
      <c r="X63" s="56">
        <v>1.3</v>
      </c>
      <c r="Y63" s="29">
        <v>89.1</v>
      </c>
      <c r="Z63" s="56">
        <v>6.2</v>
      </c>
      <c r="AA63" s="29">
        <v>90.1</v>
      </c>
      <c r="AB63" s="56">
        <v>5</v>
      </c>
      <c r="AC63" s="29">
        <v>93.9</v>
      </c>
      <c r="AD63" s="56">
        <v>1.2</v>
      </c>
    </row>
    <row r="64" spans="1:30" ht="16.5" customHeight="1">
      <c r="A64" s="7"/>
      <c r="B64" s="7"/>
      <c r="C64" s="7"/>
      <c r="D64" s="7"/>
      <c r="E64" s="7"/>
      <c r="F64" s="7"/>
      <c r="G64" s="7" t="s">
        <v>642</v>
      </c>
      <c r="H64" s="7"/>
      <c r="I64" s="7"/>
      <c r="J64" s="7"/>
      <c r="K64" s="7"/>
      <c r="L64" s="9" t="s">
        <v>139</v>
      </c>
      <c r="M64" s="28">
        <v>1</v>
      </c>
      <c r="N64" s="7"/>
      <c r="O64" s="28">
        <v>1</v>
      </c>
      <c r="P64" s="7"/>
      <c r="Q64" s="28">
        <v>1.5</v>
      </c>
      <c r="R64" s="7"/>
      <c r="S64" s="28">
        <v>0.5</v>
      </c>
      <c r="T64" s="7"/>
      <c r="U64" s="28">
        <v>1.6</v>
      </c>
      <c r="V64" s="7"/>
      <c r="W64" s="28">
        <v>0.7</v>
      </c>
      <c r="X64" s="7"/>
      <c r="Y64" s="28">
        <v>3.5</v>
      </c>
      <c r="Z64" s="7"/>
      <c r="AA64" s="28">
        <v>3</v>
      </c>
      <c r="AB64" s="7"/>
      <c r="AC64" s="28">
        <v>0.6</v>
      </c>
      <c r="AD64" s="7"/>
    </row>
    <row r="65" spans="1:30" ht="16.5" customHeight="1">
      <c r="A65" s="7"/>
      <c r="B65" s="7"/>
      <c r="C65" s="7"/>
      <c r="D65" s="7"/>
      <c r="E65" s="7" t="s">
        <v>645</v>
      </c>
      <c r="F65" s="7"/>
      <c r="G65" s="7"/>
      <c r="H65" s="7"/>
      <c r="I65" s="7"/>
      <c r="J65" s="7"/>
      <c r="K65" s="7"/>
      <c r="L65" s="9"/>
      <c r="M65" s="10"/>
      <c r="N65" s="7"/>
      <c r="O65" s="10"/>
      <c r="P65" s="7"/>
      <c r="Q65" s="10"/>
      <c r="R65" s="7"/>
      <c r="S65" s="10"/>
      <c r="T65" s="7"/>
      <c r="U65" s="10"/>
      <c r="V65" s="7"/>
      <c r="W65" s="10"/>
      <c r="X65" s="7"/>
      <c r="Y65" s="10"/>
      <c r="Z65" s="7"/>
      <c r="AA65" s="10"/>
      <c r="AB65" s="7"/>
      <c r="AC65" s="10"/>
      <c r="AD65" s="7"/>
    </row>
    <row r="66" spans="1:30" ht="16.5" customHeight="1">
      <c r="A66" s="7"/>
      <c r="B66" s="7"/>
      <c r="C66" s="7"/>
      <c r="D66" s="7"/>
      <c r="E66" s="7"/>
      <c r="F66" s="7" t="s">
        <v>157</v>
      </c>
      <c r="G66" s="7"/>
      <c r="H66" s="7"/>
      <c r="I66" s="7"/>
      <c r="J66" s="7"/>
      <c r="K66" s="7"/>
      <c r="L66" s="9" t="s">
        <v>139</v>
      </c>
      <c r="M66" s="29">
        <v>88.3</v>
      </c>
      <c r="N66" s="56">
        <v>3.6</v>
      </c>
      <c r="O66" s="29">
        <v>91.1</v>
      </c>
      <c r="P66" s="56">
        <v>2.9</v>
      </c>
      <c r="Q66" s="29">
        <v>92</v>
      </c>
      <c r="R66" s="56">
        <v>3</v>
      </c>
      <c r="S66" s="29">
        <v>89.7</v>
      </c>
      <c r="T66" s="56">
        <v>3.7</v>
      </c>
      <c r="U66" s="29">
        <v>91.7</v>
      </c>
      <c r="V66" s="56">
        <v>5.0999999999999996</v>
      </c>
      <c r="W66" s="26" t="s">
        <v>143</v>
      </c>
      <c r="X66" s="7"/>
      <c r="Y66" s="29">
        <v>85</v>
      </c>
      <c r="Z66" s="56">
        <v>8.8000000000000007</v>
      </c>
      <c r="AA66" s="26" t="s">
        <v>143</v>
      </c>
      <c r="AB66" s="7"/>
      <c r="AC66" s="29">
        <v>90.2</v>
      </c>
      <c r="AD66" s="56">
        <v>2.7</v>
      </c>
    </row>
    <row r="67" spans="1:30" ht="16.5" customHeight="1">
      <c r="A67" s="7"/>
      <c r="B67" s="7"/>
      <c r="C67" s="7"/>
      <c r="D67" s="7"/>
      <c r="E67" s="7"/>
      <c r="F67" s="7"/>
      <c r="G67" s="7" t="s">
        <v>642</v>
      </c>
      <c r="H67" s="7"/>
      <c r="I67" s="7"/>
      <c r="J67" s="7"/>
      <c r="K67" s="7"/>
      <c r="L67" s="9" t="s">
        <v>139</v>
      </c>
      <c r="M67" s="28">
        <v>2.1</v>
      </c>
      <c r="N67" s="7"/>
      <c r="O67" s="28">
        <v>1.6</v>
      </c>
      <c r="P67" s="7"/>
      <c r="Q67" s="28">
        <v>2</v>
      </c>
      <c r="R67" s="7"/>
      <c r="S67" s="28">
        <v>2.1</v>
      </c>
      <c r="T67" s="7"/>
      <c r="U67" s="28">
        <v>2.8</v>
      </c>
      <c r="V67" s="7"/>
      <c r="W67" s="26" t="s">
        <v>143</v>
      </c>
      <c r="X67" s="7"/>
      <c r="Y67" s="28">
        <v>5.3</v>
      </c>
      <c r="Z67" s="7"/>
      <c r="AA67" s="26" t="s">
        <v>143</v>
      </c>
      <c r="AB67" s="7"/>
      <c r="AC67" s="28">
        <v>1.5</v>
      </c>
      <c r="AD67" s="7"/>
    </row>
    <row r="68" spans="1:30" ht="29.45" customHeight="1">
      <c r="A68" s="7"/>
      <c r="B68" s="7"/>
      <c r="C68" s="7"/>
      <c r="D68" s="7"/>
      <c r="E68" s="7"/>
      <c r="F68" s="69" t="s">
        <v>643</v>
      </c>
      <c r="G68" s="69"/>
      <c r="H68" s="69"/>
      <c r="I68" s="69"/>
      <c r="J68" s="69"/>
      <c r="K68" s="69"/>
      <c r="L68" s="9" t="s">
        <v>139</v>
      </c>
      <c r="M68" s="29">
        <v>90.2</v>
      </c>
      <c r="N68" s="56">
        <v>4</v>
      </c>
      <c r="O68" s="29">
        <v>91.8</v>
      </c>
      <c r="P68" s="56">
        <v>6.2</v>
      </c>
      <c r="Q68" s="29">
        <v>95.3</v>
      </c>
      <c r="R68" s="56">
        <v>3.4</v>
      </c>
      <c r="S68" s="29">
        <v>95.5</v>
      </c>
      <c r="T68" s="56">
        <v>6.3</v>
      </c>
      <c r="U68" s="29">
        <v>91.9</v>
      </c>
      <c r="V68" s="56">
        <v>5.7</v>
      </c>
      <c r="W68" s="29">
        <v>91.7</v>
      </c>
      <c r="X68" s="56">
        <v>2.8</v>
      </c>
      <c r="Y68" s="26" t="s">
        <v>163</v>
      </c>
      <c r="Z68" s="7"/>
      <c r="AA68" s="29">
        <v>88</v>
      </c>
      <c r="AB68" s="56">
        <v>5.8</v>
      </c>
      <c r="AC68" s="29">
        <v>91.9</v>
      </c>
      <c r="AD68" s="56">
        <v>2.2000000000000002</v>
      </c>
    </row>
    <row r="69" spans="1:30" ht="16.5" customHeight="1">
      <c r="A69" s="7"/>
      <c r="B69" s="7"/>
      <c r="C69" s="7"/>
      <c r="D69" s="7"/>
      <c r="E69" s="7"/>
      <c r="F69" s="7"/>
      <c r="G69" s="7" t="s">
        <v>642</v>
      </c>
      <c r="H69" s="7"/>
      <c r="I69" s="7"/>
      <c r="J69" s="7"/>
      <c r="K69" s="7"/>
      <c r="L69" s="9" t="s">
        <v>139</v>
      </c>
      <c r="M69" s="28">
        <v>2</v>
      </c>
      <c r="N69" s="7"/>
      <c r="O69" s="28">
        <v>3.4</v>
      </c>
      <c r="P69" s="7"/>
      <c r="Q69" s="28">
        <v>1.8</v>
      </c>
      <c r="R69" s="7"/>
      <c r="S69" s="28">
        <v>3.3</v>
      </c>
      <c r="T69" s="7"/>
      <c r="U69" s="28">
        <v>3.1</v>
      </c>
      <c r="V69" s="7"/>
      <c r="W69" s="28">
        <v>1.6</v>
      </c>
      <c r="X69" s="7"/>
      <c r="Y69" s="26" t="s">
        <v>163</v>
      </c>
      <c r="Z69" s="7"/>
      <c r="AA69" s="28">
        <v>3.3</v>
      </c>
      <c r="AB69" s="7"/>
      <c r="AC69" s="28">
        <v>1.2</v>
      </c>
      <c r="AD69" s="7"/>
    </row>
    <row r="70" spans="1:30" ht="16.5" customHeight="1">
      <c r="A70" s="7"/>
      <c r="B70" s="7"/>
      <c r="C70" s="7"/>
      <c r="D70" s="7"/>
      <c r="E70" s="7"/>
      <c r="F70" s="7" t="s">
        <v>161</v>
      </c>
      <c r="G70" s="7"/>
      <c r="H70" s="7"/>
      <c r="I70" s="7"/>
      <c r="J70" s="7"/>
      <c r="K70" s="7"/>
      <c r="L70" s="9" t="s">
        <v>139</v>
      </c>
      <c r="M70" s="29">
        <v>88.3</v>
      </c>
      <c r="N70" s="56">
        <v>2.2999999999999998</v>
      </c>
      <c r="O70" s="29">
        <v>91.5</v>
      </c>
      <c r="P70" s="56">
        <v>2.7</v>
      </c>
      <c r="Q70" s="29">
        <v>93.5</v>
      </c>
      <c r="R70" s="56">
        <v>2.2000000000000002</v>
      </c>
      <c r="S70" s="29">
        <v>91.7</v>
      </c>
      <c r="T70" s="56">
        <v>2.7</v>
      </c>
      <c r="U70" s="29">
        <v>91.7</v>
      </c>
      <c r="V70" s="56">
        <v>4.0999999999999996</v>
      </c>
      <c r="W70" s="29">
        <v>91.7</v>
      </c>
      <c r="X70" s="56">
        <v>2.8</v>
      </c>
      <c r="Y70" s="29">
        <v>85</v>
      </c>
      <c r="Z70" s="56">
        <v>8.8000000000000007</v>
      </c>
      <c r="AA70" s="29">
        <v>88</v>
      </c>
      <c r="AB70" s="56">
        <v>5.8</v>
      </c>
      <c r="AC70" s="29">
        <v>91</v>
      </c>
      <c r="AD70" s="56">
        <v>2</v>
      </c>
    </row>
    <row r="71" spans="1:30" ht="16.5" customHeight="1">
      <c r="A71" s="7"/>
      <c r="B71" s="7"/>
      <c r="C71" s="7"/>
      <c r="D71" s="7"/>
      <c r="E71" s="7"/>
      <c r="F71" s="7"/>
      <c r="G71" s="7" t="s">
        <v>642</v>
      </c>
      <c r="H71" s="7"/>
      <c r="I71" s="7"/>
      <c r="J71" s="7"/>
      <c r="K71" s="7"/>
      <c r="L71" s="9" t="s">
        <v>139</v>
      </c>
      <c r="M71" s="28">
        <v>1.3</v>
      </c>
      <c r="N71" s="7"/>
      <c r="O71" s="28">
        <v>1.5</v>
      </c>
      <c r="P71" s="7"/>
      <c r="Q71" s="28">
        <v>1.2</v>
      </c>
      <c r="R71" s="7"/>
      <c r="S71" s="28">
        <v>1.5</v>
      </c>
      <c r="T71" s="7"/>
      <c r="U71" s="28">
        <v>2.2999999999999998</v>
      </c>
      <c r="V71" s="7"/>
      <c r="W71" s="28">
        <v>1.6</v>
      </c>
      <c r="X71" s="7"/>
      <c r="Y71" s="28">
        <v>5.3</v>
      </c>
      <c r="Z71" s="7"/>
      <c r="AA71" s="28">
        <v>3.3</v>
      </c>
      <c r="AB71" s="7"/>
      <c r="AC71" s="28">
        <v>1</v>
      </c>
      <c r="AD71" s="7"/>
    </row>
    <row r="72" spans="1:30" ht="16.5" customHeight="1">
      <c r="A72" s="7"/>
      <c r="B72" s="7"/>
      <c r="C72" s="7"/>
      <c r="D72" s="7" t="s">
        <v>84</v>
      </c>
      <c r="E72" s="7"/>
      <c r="F72" s="7"/>
      <c r="G72" s="7"/>
      <c r="H72" s="7"/>
      <c r="I72" s="7"/>
      <c r="J72" s="7"/>
      <c r="K72" s="7"/>
      <c r="L72" s="9"/>
      <c r="M72" s="10"/>
      <c r="N72" s="7"/>
      <c r="O72" s="10"/>
      <c r="P72" s="7"/>
      <c r="Q72" s="10"/>
      <c r="R72" s="7"/>
      <c r="S72" s="10"/>
      <c r="T72" s="7"/>
      <c r="U72" s="10"/>
      <c r="V72" s="7"/>
      <c r="W72" s="10"/>
      <c r="X72" s="7"/>
      <c r="Y72" s="10"/>
      <c r="Z72" s="7"/>
      <c r="AA72" s="10"/>
      <c r="AB72" s="7"/>
      <c r="AC72" s="10"/>
      <c r="AD72" s="7"/>
    </row>
    <row r="73" spans="1:30" ht="16.5" customHeight="1">
      <c r="A73" s="7"/>
      <c r="B73" s="7"/>
      <c r="C73" s="7"/>
      <c r="D73" s="7"/>
      <c r="E73" s="7" t="s">
        <v>641</v>
      </c>
      <c r="F73" s="7"/>
      <c r="G73" s="7"/>
      <c r="H73" s="7"/>
      <c r="I73" s="7"/>
      <c r="J73" s="7"/>
      <c r="K73" s="7"/>
      <c r="L73" s="9"/>
      <c r="M73" s="10"/>
      <c r="N73" s="7"/>
      <c r="O73" s="10"/>
      <c r="P73" s="7"/>
      <c r="Q73" s="10"/>
      <c r="R73" s="7"/>
      <c r="S73" s="10"/>
      <c r="T73" s="7"/>
      <c r="U73" s="10"/>
      <c r="V73" s="7"/>
      <c r="W73" s="10"/>
      <c r="X73" s="7"/>
      <c r="Y73" s="10"/>
      <c r="Z73" s="7"/>
      <c r="AA73" s="10"/>
      <c r="AB73" s="7"/>
      <c r="AC73" s="10"/>
      <c r="AD73" s="7"/>
    </row>
    <row r="74" spans="1:30" ht="16.5" customHeight="1">
      <c r="A74" s="7"/>
      <c r="B74" s="7"/>
      <c r="C74" s="7"/>
      <c r="D74" s="7"/>
      <c r="E74" s="7"/>
      <c r="F74" s="7" t="s">
        <v>157</v>
      </c>
      <c r="G74" s="7"/>
      <c r="H74" s="7"/>
      <c r="I74" s="7"/>
      <c r="J74" s="7"/>
      <c r="K74" s="7"/>
      <c r="L74" s="9" t="s">
        <v>139</v>
      </c>
      <c r="M74" s="29">
        <v>92.9</v>
      </c>
      <c r="N74" s="56" t="s">
        <v>132</v>
      </c>
      <c r="O74" s="29">
        <v>92.3</v>
      </c>
      <c r="P74" s="56">
        <v>1.6</v>
      </c>
      <c r="Q74" s="29">
        <v>90.7</v>
      </c>
      <c r="R74" s="56">
        <v>4.5999999999999996</v>
      </c>
      <c r="S74" s="29">
        <v>91.6</v>
      </c>
      <c r="T74" s="56">
        <v>4.5</v>
      </c>
      <c r="U74" s="29">
        <v>95.1</v>
      </c>
      <c r="V74" s="56">
        <v>3.2</v>
      </c>
      <c r="W74" s="26" t="s">
        <v>143</v>
      </c>
      <c r="X74" s="7"/>
      <c r="Y74" s="29">
        <v>89.9</v>
      </c>
      <c r="Z74" s="56">
        <v>5.8</v>
      </c>
      <c r="AA74" s="26" t="s">
        <v>143</v>
      </c>
      <c r="AB74" s="7"/>
      <c r="AC74" s="29">
        <v>92</v>
      </c>
      <c r="AD74" s="56">
        <v>1.8</v>
      </c>
    </row>
    <row r="75" spans="1:30" ht="16.5" customHeight="1">
      <c r="A75" s="7"/>
      <c r="B75" s="7"/>
      <c r="C75" s="7"/>
      <c r="D75" s="7"/>
      <c r="E75" s="7"/>
      <c r="F75" s="7"/>
      <c r="G75" s="7" t="s">
        <v>642</v>
      </c>
      <c r="H75" s="7"/>
      <c r="I75" s="7"/>
      <c r="J75" s="7"/>
      <c r="K75" s="7"/>
      <c r="L75" s="9" t="s">
        <v>139</v>
      </c>
      <c r="M75" s="28" t="s">
        <v>132</v>
      </c>
      <c r="N75" s="7"/>
      <c r="O75" s="28">
        <v>0.9</v>
      </c>
      <c r="P75" s="7"/>
      <c r="Q75" s="28">
        <v>2.6</v>
      </c>
      <c r="R75" s="7"/>
      <c r="S75" s="28">
        <v>2.5</v>
      </c>
      <c r="T75" s="7"/>
      <c r="U75" s="28">
        <v>1.7</v>
      </c>
      <c r="V75" s="7"/>
      <c r="W75" s="26" t="s">
        <v>143</v>
      </c>
      <c r="X75" s="7"/>
      <c r="Y75" s="28">
        <v>3.3</v>
      </c>
      <c r="Z75" s="7"/>
      <c r="AA75" s="26" t="s">
        <v>143</v>
      </c>
      <c r="AB75" s="7"/>
      <c r="AC75" s="28">
        <v>1</v>
      </c>
      <c r="AD75" s="7"/>
    </row>
    <row r="76" spans="1:30" ht="29.45" customHeight="1">
      <c r="A76" s="7"/>
      <c r="B76" s="7"/>
      <c r="C76" s="7"/>
      <c r="D76" s="7"/>
      <c r="E76" s="7"/>
      <c r="F76" s="69" t="s">
        <v>643</v>
      </c>
      <c r="G76" s="69"/>
      <c r="H76" s="69"/>
      <c r="I76" s="69"/>
      <c r="J76" s="69"/>
      <c r="K76" s="69"/>
      <c r="L76" s="9" t="s">
        <v>139</v>
      </c>
      <c r="M76" s="29">
        <v>89.7</v>
      </c>
      <c r="N76" s="56">
        <v>4.5999999999999996</v>
      </c>
      <c r="O76" s="29">
        <v>91.8</v>
      </c>
      <c r="P76" s="56">
        <v>4.3</v>
      </c>
      <c r="Q76" s="29">
        <v>92.7</v>
      </c>
      <c r="R76" s="56">
        <v>3.5</v>
      </c>
      <c r="S76" s="29">
        <v>94.7</v>
      </c>
      <c r="T76" s="56">
        <v>5.9</v>
      </c>
      <c r="U76" s="29">
        <v>86</v>
      </c>
      <c r="V76" s="56">
        <v>6.6</v>
      </c>
      <c r="W76" s="29">
        <v>94.5</v>
      </c>
      <c r="X76" s="56">
        <v>2.6</v>
      </c>
      <c r="Y76" s="26" t="s">
        <v>163</v>
      </c>
      <c r="Z76" s="7"/>
      <c r="AA76" s="29">
        <v>94.1</v>
      </c>
      <c r="AB76" s="56">
        <v>3.3</v>
      </c>
      <c r="AC76" s="29">
        <v>91.9</v>
      </c>
      <c r="AD76" s="56" t="s">
        <v>132</v>
      </c>
    </row>
    <row r="77" spans="1:30" ht="16.5" customHeight="1">
      <c r="A77" s="7"/>
      <c r="B77" s="7"/>
      <c r="C77" s="7"/>
      <c r="D77" s="7"/>
      <c r="E77" s="7"/>
      <c r="F77" s="7"/>
      <c r="G77" s="7" t="s">
        <v>642</v>
      </c>
      <c r="H77" s="7"/>
      <c r="I77" s="7"/>
      <c r="J77" s="7"/>
      <c r="K77" s="7"/>
      <c r="L77" s="9" t="s">
        <v>139</v>
      </c>
      <c r="M77" s="28">
        <v>2.6</v>
      </c>
      <c r="N77" s="7"/>
      <c r="O77" s="28">
        <v>2.4</v>
      </c>
      <c r="P77" s="7"/>
      <c r="Q77" s="28">
        <v>1.9</v>
      </c>
      <c r="R77" s="7"/>
      <c r="S77" s="28">
        <v>3.2</v>
      </c>
      <c r="T77" s="7"/>
      <c r="U77" s="28">
        <v>3.9</v>
      </c>
      <c r="V77" s="7"/>
      <c r="W77" s="28">
        <v>1.4</v>
      </c>
      <c r="X77" s="7"/>
      <c r="Y77" s="26" t="s">
        <v>163</v>
      </c>
      <c r="Z77" s="7"/>
      <c r="AA77" s="28">
        <v>1.8</v>
      </c>
      <c r="AB77" s="7"/>
      <c r="AC77" s="28" t="s">
        <v>132</v>
      </c>
      <c r="AD77" s="7"/>
    </row>
    <row r="78" spans="1:30" ht="16.5" customHeight="1">
      <c r="A78" s="7"/>
      <c r="B78" s="7"/>
      <c r="C78" s="7"/>
      <c r="D78" s="7"/>
      <c r="E78" s="7"/>
      <c r="F78" s="7" t="s">
        <v>161</v>
      </c>
      <c r="G78" s="7"/>
      <c r="H78" s="7"/>
      <c r="I78" s="7"/>
      <c r="J78" s="7"/>
      <c r="K78" s="7"/>
      <c r="L78" s="9" t="s">
        <v>139</v>
      </c>
      <c r="M78" s="29">
        <v>91.4</v>
      </c>
      <c r="N78" s="56">
        <v>2</v>
      </c>
      <c r="O78" s="29">
        <v>91.6</v>
      </c>
      <c r="P78" s="56">
        <v>1.6</v>
      </c>
      <c r="Q78" s="29">
        <v>91.6</v>
      </c>
      <c r="R78" s="56">
        <v>1.8</v>
      </c>
      <c r="S78" s="29">
        <v>91.7</v>
      </c>
      <c r="T78" s="56">
        <v>4.0999999999999996</v>
      </c>
      <c r="U78" s="29">
        <v>93.1</v>
      </c>
      <c r="V78" s="56">
        <v>3.6</v>
      </c>
      <c r="W78" s="29">
        <v>94.5</v>
      </c>
      <c r="X78" s="56">
        <v>2.6</v>
      </c>
      <c r="Y78" s="29">
        <v>89.9</v>
      </c>
      <c r="Z78" s="56">
        <v>5.8</v>
      </c>
      <c r="AA78" s="29">
        <v>94.1</v>
      </c>
      <c r="AB78" s="56">
        <v>3.3</v>
      </c>
      <c r="AC78" s="29">
        <v>92.1</v>
      </c>
      <c r="AD78" s="56">
        <v>1.1000000000000001</v>
      </c>
    </row>
    <row r="79" spans="1:30" ht="16.5" customHeight="1">
      <c r="A79" s="7"/>
      <c r="B79" s="7"/>
      <c r="C79" s="7"/>
      <c r="D79" s="7"/>
      <c r="E79" s="7"/>
      <c r="F79" s="7"/>
      <c r="G79" s="7" t="s">
        <v>642</v>
      </c>
      <c r="H79" s="7"/>
      <c r="I79" s="7"/>
      <c r="J79" s="7"/>
      <c r="K79" s="7"/>
      <c r="L79" s="9" t="s">
        <v>139</v>
      </c>
      <c r="M79" s="28">
        <v>1.1000000000000001</v>
      </c>
      <c r="N79" s="7"/>
      <c r="O79" s="28">
        <v>0.9</v>
      </c>
      <c r="P79" s="7"/>
      <c r="Q79" s="28">
        <v>1</v>
      </c>
      <c r="R79" s="7"/>
      <c r="S79" s="28">
        <v>2.2999999999999998</v>
      </c>
      <c r="T79" s="7"/>
      <c r="U79" s="28">
        <v>2</v>
      </c>
      <c r="V79" s="7"/>
      <c r="W79" s="28">
        <v>1.4</v>
      </c>
      <c r="X79" s="7"/>
      <c r="Y79" s="28">
        <v>3.3</v>
      </c>
      <c r="Z79" s="7"/>
      <c r="AA79" s="28">
        <v>1.8</v>
      </c>
      <c r="AB79" s="7"/>
      <c r="AC79" s="28">
        <v>0.6</v>
      </c>
      <c r="AD79" s="7"/>
    </row>
    <row r="80" spans="1:30" ht="16.5" customHeight="1">
      <c r="A80" s="7"/>
      <c r="B80" s="7"/>
      <c r="C80" s="7"/>
      <c r="D80" s="7"/>
      <c r="E80" s="7" t="s">
        <v>644</v>
      </c>
      <c r="F80" s="7"/>
      <c r="G80" s="7"/>
      <c r="H80" s="7"/>
      <c r="I80" s="7"/>
      <c r="J80" s="7"/>
      <c r="K80" s="7"/>
      <c r="L80" s="9"/>
      <c r="M80" s="10"/>
      <c r="N80" s="7"/>
      <c r="O80" s="10"/>
      <c r="P80" s="7"/>
      <c r="Q80" s="10"/>
      <c r="R80" s="7"/>
      <c r="S80" s="10"/>
      <c r="T80" s="7"/>
      <c r="U80" s="10"/>
      <c r="V80" s="7"/>
      <c r="W80" s="10"/>
      <c r="X80" s="7"/>
      <c r="Y80" s="10"/>
      <c r="Z80" s="7"/>
      <c r="AA80" s="10"/>
      <c r="AB80" s="7"/>
      <c r="AC80" s="10"/>
      <c r="AD80" s="7"/>
    </row>
    <row r="81" spans="1:30" ht="16.5" customHeight="1">
      <c r="A81" s="7"/>
      <c r="B81" s="7"/>
      <c r="C81" s="7"/>
      <c r="D81" s="7"/>
      <c r="E81" s="7"/>
      <c r="F81" s="7" t="s">
        <v>157</v>
      </c>
      <c r="G81" s="7"/>
      <c r="H81" s="7"/>
      <c r="I81" s="7"/>
      <c r="J81" s="7"/>
      <c r="K81" s="7"/>
      <c r="L81" s="9" t="s">
        <v>139</v>
      </c>
      <c r="M81" s="29">
        <v>93.5</v>
      </c>
      <c r="N81" s="56" t="s">
        <v>132</v>
      </c>
      <c r="O81" s="29">
        <v>92.6</v>
      </c>
      <c r="P81" s="56" t="s">
        <v>132</v>
      </c>
      <c r="Q81" s="29">
        <v>92.3</v>
      </c>
      <c r="R81" s="56">
        <v>4.7</v>
      </c>
      <c r="S81" s="29">
        <v>91.6</v>
      </c>
      <c r="T81" s="56">
        <v>2.2000000000000002</v>
      </c>
      <c r="U81" s="29">
        <v>95.9</v>
      </c>
      <c r="V81" s="56" t="s">
        <v>132</v>
      </c>
      <c r="W81" s="26" t="s">
        <v>143</v>
      </c>
      <c r="X81" s="7"/>
      <c r="Y81" s="29">
        <v>94.5</v>
      </c>
      <c r="Z81" s="56">
        <v>3.9</v>
      </c>
      <c r="AA81" s="26" t="s">
        <v>143</v>
      </c>
      <c r="AB81" s="7"/>
      <c r="AC81" s="29">
        <v>93</v>
      </c>
      <c r="AD81" s="56">
        <v>1.3</v>
      </c>
    </row>
    <row r="82" spans="1:30" ht="16.5" customHeight="1">
      <c r="A82" s="7"/>
      <c r="B82" s="7"/>
      <c r="C82" s="7"/>
      <c r="D82" s="7"/>
      <c r="E82" s="7"/>
      <c r="F82" s="7"/>
      <c r="G82" s="7" t="s">
        <v>642</v>
      </c>
      <c r="H82" s="7"/>
      <c r="I82" s="7"/>
      <c r="J82" s="7"/>
      <c r="K82" s="7"/>
      <c r="L82" s="9" t="s">
        <v>139</v>
      </c>
      <c r="M82" s="28" t="s">
        <v>132</v>
      </c>
      <c r="N82" s="7"/>
      <c r="O82" s="28" t="s">
        <v>132</v>
      </c>
      <c r="P82" s="7"/>
      <c r="Q82" s="28">
        <v>2.6</v>
      </c>
      <c r="R82" s="7"/>
      <c r="S82" s="28">
        <v>1.2</v>
      </c>
      <c r="T82" s="7"/>
      <c r="U82" s="28" t="s">
        <v>132</v>
      </c>
      <c r="V82" s="7"/>
      <c r="W82" s="26" t="s">
        <v>143</v>
      </c>
      <c r="X82" s="7"/>
      <c r="Y82" s="28">
        <v>2.1</v>
      </c>
      <c r="Z82" s="7"/>
      <c r="AA82" s="26" t="s">
        <v>143</v>
      </c>
      <c r="AB82" s="7"/>
      <c r="AC82" s="28">
        <v>0.7</v>
      </c>
      <c r="AD82" s="7"/>
    </row>
    <row r="83" spans="1:30" ht="29.45" customHeight="1">
      <c r="A83" s="7"/>
      <c r="B83" s="7"/>
      <c r="C83" s="7"/>
      <c r="D83" s="7"/>
      <c r="E83" s="7"/>
      <c r="F83" s="69" t="s">
        <v>643</v>
      </c>
      <c r="G83" s="69"/>
      <c r="H83" s="69"/>
      <c r="I83" s="69"/>
      <c r="J83" s="69"/>
      <c r="K83" s="69"/>
      <c r="L83" s="9" t="s">
        <v>139</v>
      </c>
      <c r="M83" s="29">
        <v>91</v>
      </c>
      <c r="N83" s="56">
        <v>5.9</v>
      </c>
      <c r="O83" s="29">
        <v>95.4</v>
      </c>
      <c r="P83" s="56">
        <v>3.6</v>
      </c>
      <c r="Q83" s="54">
        <v>94.2</v>
      </c>
      <c r="R83" s="55">
        <v>23.4</v>
      </c>
      <c r="S83" s="54">
        <v>92.8</v>
      </c>
      <c r="T83" s="55">
        <v>12.6</v>
      </c>
      <c r="U83" s="29">
        <v>93.3</v>
      </c>
      <c r="V83" s="56">
        <v>4.9000000000000004</v>
      </c>
      <c r="W83" s="29">
        <v>94.1</v>
      </c>
      <c r="X83" s="56">
        <v>3.1</v>
      </c>
      <c r="Y83" s="26" t="s">
        <v>163</v>
      </c>
      <c r="Z83" s="7"/>
      <c r="AA83" s="29">
        <v>93.5</v>
      </c>
      <c r="AB83" s="56">
        <v>5.7</v>
      </c>
      <c r="AC83" s="29">
        <v>92.8</v>
      </c>
      <c r="AD83" s="56">
        <v>1.5</v>
      </c>
    </row>
    <row r="84" spans="1:30" ht="16.5" customHeight="1">
      <c r="A84" s="7"/>
      <c r="B84" s="7"/>
      <c r="C84" s="7"/>
      <c r="D84" s="7"/>
      <c r="E84" s="7"/>
      <c r="F84" s="7"/>
      <c r="G84" s="7" t="s">
        <v>642</v>
      </c>
      <c r="H84" s="7"/>
      <c r="I84" s="7"/>
      <c r="J84" s="7"/>
      <c r="K84" s="7"/>
      <c r="L84" s="9" t="s">
        <v>139</v>
      </c>
      <c r="M84" s="28">
        <v>3.3</v>
      </c>
      <c r="N84" s="7"/>
      <c r="O84" s="28">
        <v>1.9</v>
      </c>
      <c r="P84" s="7"/>
      <c r="Q84" s="29">
        <v>12.7</v>
      </c>
      <c r="R84" s="7"/>
      <c r="S84" s="28">
        <v>6.9</v>
      </c>
      <c r="T84" s="7"/>
      <c r="U84" s="28">
        <v>2.7</v>
      </c>
      <c r="V84" s="7"/>
      <c r="W84" s="28">
        <v>1.7</v>
      </c>
      <c r="X84" s="7"/>
      <c r="Y84" s="26" t="s">
        <v>163</v>
      </c>
      <c r="Z84" s="7"/>
      <c r="AA84" s="28">
        <v>3.1</v>
      </c>
      <c r="AB84" s="7"/>
      <c r="AC84" s="28">
        <v>0.8</v>
      </c>
      <c r="AD84" s="7"/>
    </row>
    <row r="85" spans="1:30" ht="16.5" customHeight="1">
      <c r="A85" s="7"/>
      <c r="B85" s="7"/>
      <c r="C85" s="7"/>
      <c r="D85" s="7"/>
      <c r="E85" s="7"/>
      <c r="F85" s="7" t="s">
        <v>161</v>
      </c>
      <c r="G85" s="7"/>
      <c r="H85" s="7"/>
      <c r="I85" s="7"/>
      <c r="J85" s="7"/>
      <c r="K85" s="7"/>
      <c r="L85" s="9" t="s">
        <v>139</v>
      </c>
      <c r="M85" s="29">
        <v>92.7</v>
      </c>
      <c r="N85" s="56">
        <v>1.5</v>
      </c>
      <c r="O85" s="29">
        <v>93.2</v>
      </c>
      <c r="P85" s="56">
        <v>2</v>
      </c>
      <c r="Q85" s="29">
        <v>92.8</v>
      </c>
      <c r="R85" s="56">
        <v>1.8</v>
      </c>
      <c r="S85" s="29">
        <v>91.7</v>
      </c>
      <c r="T85" s="56">
        <v>2.9</v>
      </c>
      <c r="U85" s="29">
        <v>96.1</v>
      </c>
      <c r="V85" s="56">
        <v>2.8</v>
      </c>
      <c r="W85" s="29">
        <v>94.1</v>
      </c>
      <c r="X85" s="56">
        <v>3.1</v>
      </c>
      <c r="Y85" s="29">
        <v>94.5</v>
      </c>
      <c r="Z85" s="56">
        <v>3.9</v>
      </c>
      <c r="AA85" s="29">
        <v>93.5</v>
      </c>
      <c r="AB85" s="56">
        <v>5.7</v>
      </c>
      <c r="AC85" s="29">
        <v>92.9</v>
      </c>
      <c r="AD85" s="56">
        <v>1.1000000000000001</v>
      </c>
    </row>
    <row r="86" spans="1:30" ht="16.5" customHeight="1">
      <c r="A86" s="7"/>
      <c r="B86" s="7"/>
      <c r="C86" s="7"/>
      <c r="D86" s="7"/>
      <c r="E86" s="7"/>
      <c r="F86" s="7"/>
      <c r="G86" s="7" t="s">
        <v>642</v>
      </c>
      <c r="H86" s="7"/>
      <c r="I86" s="7"/>
      <c r="J86" s="7"/>
      <c r="K86" s="7"/>
      <c r="L86" s="9" t="s">
        <v>139</v>
      </c>
      <c r="M86" s="28">
        <v>0.8</v>
      </c>
      <c r="N86" s="7"/>
      <c r="O86" s="28">
        <v>1.1000000000000001</v>
      </c>
      <c r="P86" s="7"/>
      <c r="Q86" s="28">
        <v>1</v>
      </c>
      <c r="R86" s="7"/>
      <c r="S86" s="28">
        <v>1.6</v>
      </c>
      <c r="T86" s="7"/>
      <c r="U86" s="28">
        <v>1.5</v>
      </c>
      <c r="V86" s="7"/>
      <c r="W86" s="28">
        <v>1.7</v>
      </c>
      <c r="X86" s="7"/>
      <c r="Y86" s="28">
        <v>2.1</v>
      </c>
      <c r="Z86" s="7"/>
      <c r="AA86" s="28">
        <v>3.1</v>
      </c>
      <c r="AB86" s="7"/>
      <c r="AC86" s="28">
        <v>0.6</v>
      </c>
      <c r="AD86" s="7"/>
    </row>
    <row r="87" spans="1:30" ht="16.5" customHeight="1">
      <c r="A87" s="7"/>
      <c r="B87" s="7"/>
      <c r="C87" s="7"/>
      <c r="D87" s="7"/>
      <c r="E87" s="7" t="s">
        <v>645</v>
      </c>
      <c r="F87" s="7"/>
      <c r="G87" s="7"/>
      <c r="H87" s="7"/>
      <c r="I87" s="7"/>
      <c r="J87" s="7"/>
      <c r="K87" s="7"/>
      <c r="L87" s="9"/>
      <c r="M87" s="10"/>
      <c r="N87" s="7"/>
      <c r="O87" s="10"/>
      <c r="P87" s="7"/>
      <c r="Q87" s="10"/>
      <c r="R87" s="7"/>
      <c r="S87" s="10"/>
      <c r="T87" s="7"/>
      <c r="U87" s="10"/>
      <c r="V87" s="7"/>
      <c r="W87" s="10"/>
      <c r="X87" s="7"/>
      <c r="Y87" s="10"/>
      <c r="Z87" s="7"/>
      <c r="AA87" s="10"/>
      <c r="AB87" s="7"/>
      <c r="AC87" s="10"/>
      <c r="AD87" s="7"/>
    </row>
    <row r="88" spans="1:30" ht="16.5" customHeight="1">
      <c r="A88" s="7"/>
      <c r="B88" s="7"/>
      <c r="C88" s="7"/>
      <c r="D88" s="7"/>
      <c r="E88" s="7"/>
      <c r="F88" s="7" t="s">
        <v>157</v>
      </c>
      <c r="G88" s="7"/>
      <c r="H88" s="7"/>
      <c r="I88" s="7"/>
      <c r="J88" s="7"/>
      <c r="K88" s="7"/>
      <c r="L88" s="9" t="s">
        <v>139</v>
      </c>
      <c r="M88" s="29">
        <v>89.3</v>
      </c>
      <c r="N88" s="56">
        <v>2.5</v>
      </c>
      <c r="O88" s="29">
        <v>89.1</v>
      </c>
      <c r="P88" s="56">
        <v>2.6</v>
      </c>
      <c r="Q88" s="29">
        <v>89.9</v>
      </c>
      <c r="R88" s="56">
        <v>4.9000000000000004</v>
      </c>
      <c r="S88" s="29">
        <v>91.1</v>
      </c>
      <c r="T88" s="56">
        <v>3</v>
      </c>
      <c r="U88" s="29">
        <v>91.4</v>
      </c>
      <c r="V88" s="56">
        <v>3.9</v>
      </c>
      <c r="W88" s="26" t="s">
        <v>143</v>
      </c>
      <c r="X88" s="7"/>
      <c r="Y88" s="29">
        <v>85.5</v>
      </c>
      <c r="Z88" s="56">
        <v>6.4</v>
      </c>
      <c r="AA88" s="26" t="s">
        <v>143</v>
      </c>
      <c r="AB88" s="7"/>
      <c r="AC88" s="29">
        <v>89.9</v>
      </c>
      <c r="AD88" s="56">
        <v>1.6</v>
      </c>
    </row>
    <row r="89" spans="1:30" ht="16.5" customHeight="1">
      <c r="A89" s="7"/>
      <c r="B89" s="7"/>
      <c r="C89" s="7"/>
      <c r="D89" s="7"/>
      <c r="E89" s="7"/>
      <c r="F89" s="7"/>
      <c r="G89" s="7" t="s">
        <v>642</v>
      </c>
      <c r="H89" s="7"/>
      <c r="I89" s="7"/>
      <c r="J89" s="7"/>
      <c r="K89" s="7"/>
      <c r="L89" s="9" t="s">
        <v>139</v>
      </c>
      <c r="M89" s="28">
        <v>1.4</v>
      </c>
      <c r="N89" s="7"/>
      <c r="O89" s="28">
        <v>1.5</v>
      </c>
      <c r="P89" s="7"/>
      <c r="Q89" s="28">
        <v>2.8</v>
      </c>
      <c r="R89" s="7"/>
      <c r="S89" s="28">
        <v>1.7</v>
      </c>
      <c r="T89" s="7"/>
      <c r="U89" s="28">
        <v>2.2000000000000002</v>
      </c>
      <c r="V89" s="7"/>
      <c r="W89" s="26" t="s">
        <v>143</v>
      </c>
      <c r="X89" s="7"/>
      <c r="Y89" s="28">
        <v>3.8</v>
      </c>
      <c r="Z89" s="7"/>
      <c r="AA89" s="26" t="s">
        <v>143</v>
      </c>
      <c r="AB89" s="7"/>
      <c r="AC89" s="28">
        <v>0.9</v>
      </c>
      <c r="AD89" s="7"/>
    </row>
    <row r="90" spans="1:30" ht="29.45" customHeight="1">
      <c r="A90" s="7"/>
      <c r="B90" s="7"/>
      <c r="C90" s="7"/>
      <c r="D90" s="7"/>
      <c r="E90" s="7"/>
      <c r="F90" s="69" t="s">
        <v>643</v>
      </c>
      <c r="G90" s="69"/>
      <c r="H90" s="69"/>
      <c r="I90" s="69"/>
      <c r="J90" s="69"/>
      <c r="K90" s="69"/>
      <c r="L90" s="9" t="s">
        <v>139</v>
      </c>
      <c r="M90" s="29">
        <v>88.9</v>
      </c>
      <c r="N90" s="56">
        <v>6.6</v>
      </c>
      <c r="O90" s="29">
        <v>92.8</v>
      </c>
      <c r="P90" s="56">
        <v>2.5</v>
      </c>
      <c r="Q90" s="29">
        <v>90.6</v>
      </c>
      <c r="R90" s="56">
        <v>3.4</v>
      </c>
      <c r="S90" s="29">
        <v>90.4</v>
      </c>
      <c r="T90" s="56">
        <v>8.6999999999999993</v>
      </c>
      <c r="U90" s="29">
        <v>87.9</v>
      </c>
      <c r="V90" s="56">
        <v>9</v>
      </c>
      <c r="W90" s="29">
        <v>92.3</v>
      </c>
      <c r="X90" s="56">
        <v>3.6</v>
      </c>
      <c r="Y90" s="26" t="s">
        <v>163</v>
      </c>
      <c r="Z90" s="7"/>
      <c r="AA90" s="29">
        <v>95.1</v>
      </c>
      <c r="AB90" s="56">
        <v>2.2000000000000002</v>
      </c>
      <c r="AC90" s="29">
        <v>90.2</v>
      </c>
      <c r="AD90" s="56">
        <v>1.4</v>
      </c>
    </row>
    <row r="91" spans="1:30" ht="16.5" customHeight="1">
      <c r="A91" s="7"/>
      <c r="B91" s="7"/>
      <c r="C91" s="7"/>
      <c r="D91" s="7"/>
      <c r="E91" s="7"/>
      <c r="F91" s="7"/>
      <c r="G91" s="7" t="s">
        <v>642</v>
      </c>
      <c r="H91" s="7"/>
      <c r="I91" s="7"/>
      <c r="J91" s="7"/>
      <c r="K91" s="7"/>
      <c r="L91" s="9" t="s">
        <v>139</v>
      </c>
      <c r="M91" s="28">
        <v>3.8</v>
      </c>
      <c r="N91" s="7"/>
      <c r="O91" s="28">
        <v>1.4</v>
      </c>
      <c r="P91" s="7"/>
      <c r="Q91" s="28">
        <v>1.9</v>
      </c>
      <c r="R91" s="7"/>
      <c r="S91" s="28">
        <v>4.9000000000000004</v>
      </c>
      <c r="T91" s="7"/>
      <c r="U91" s="28">
        <v>5.2</v>
      </c>
      <c r="V91" s="7"/>
      <c r="W91" s="28">
        <v>2</v>
      </c>
      <c r="X91" s="7"/>
      <c r="Y91" s="26" t="s">
        <v>163</v>
      </c>
      <c r="Z91" s="7"/>
      <c r="AA91" s="28">
        <v>1.2</v>
      </c>
      <c r="AB91" s="7"/>
      <c r="AC91" s="28">
        <v>0.8</v>
      </c>
      <c r="AD91" s="7"/>
    </row>
    <row r="92" spans="1:30" ht="16.5" customHeight="1">
      <c r="A92" s="7"/>
      <c r="B92" s="7"/>
      <c r="C92" s="7"/>
      <c r="D92" s="7"/>
      <c r="E92" s="7"/>
      <c r="F92" s="7" t="s">
        <v>161</v>
      </c>
      <c r="G92" s="7"/>
      <c r="H92" s="7"/>
      <c r="I92" s="7"/>
      <c r="J92" s="7"/>
      <c r="K92" s="7"/>
      <c r="L92" s="9" t="s">
        <v>139</v>
      </c>
      <c r="M92" s="29">
        <v>89.5</v>
      </c>
      <c r="N92" s="56">
        <v>1.9</v>
      </c>
      <c r="O92" s="29">
        <v>89.4</v>
      </c>
      <c r="P92" s="56">
        <v>2.2999999999999998</v>
      </c>
      <c r="Q92" s="29">
        <v>90</v>
      </c>
      <c r="R92" s="56">
        <v>2.5</v>
      </c>
      <c r="S92" s="29">
        <v>90.6</v>
      </c>
      <c r="T92" s="56">
        <v>2.8</v>
      </c>
      <c r="U92" s="29">
        <v>90.4</v>
      </c>
      <c r="V92" s="56">
        <v>4.8</v>
      </c>
      <c r="W92" s="29">
        <v>92.3</v>
      </c>
      <c r="X92" s="56">
        <v>3.6</v>
      </c>
      <c r="Y92" s="29">
        <v>85.5</v>
      </c>
      <c r="Z92" s="56">
        <v>6.4</v>
      </c>
      <c r="AA92" s="29">
        <v>95.1</v>
      </c>
      <c r="AB92" s="56">
        <v>2.2000000000000002</v>
      </c>
      <c r="AC92" s="29">
        <v>90.1</v>
      </c>
      <c r="AD92" s="56">
        <v>1.1000000000000001</v>
      </c>
    </row>
    <row r="93" spans="1:30" ht="16.5" customHeight="1">
      <c r="A93" s="7"/>
      <c r="B93" s="7"/>
      <c r="C93" s="7"/>
      <c r="D93" s="7"/>
      <c r="E93" s="7"/>
      <c r="F93" s="7"/>
      <c r="G93" s="7" t="s">
        <v>642</v>
      </c>
      <c r="H93" s="7"/>
      <c r="I93" s="7"/>
      <c r="J93" s="7"/>
      <c r="K93" s="7"/>
      <c r="L93" s="9" t="s">
        <v>139</v>
      </c>
      <c r="M93" s="28">
        <v>1.1000000000000001</v>
      </c>
      <c r="N93" s="7"/>
      <c r="O93" s="28">
        <v>1.3</v>
      </c>
      <c r="P93" s="7"/>
      <c r="Q93" s="28">
        <v>1.4</v>
      </c>
      <c r="R93" s="7"/>
      <c r="S93" s="28">
        <v>1.6</v>
      </c>
      <c r="T93" s="7"/>
      <c r="U93" s="28">
        <v>2.7</v>
      </c>
      <c r="V93" s="7"/>
      <c r="W93" s="28">
        <v>2</v>
      </c>
      <c r="X93" s="7"/>
      <c r="Y93" s="28">
        <v>3.8</v>
      </c>
      <c r="Z93" s="7"/>
      <c r="AA93" s="28">
        <v>1.2</v>
      </c>
      <c r="AB93" s="7"/>
      <c r="AC93" s="28">
        <v>0.6</v>
      </c>
      <c r="AD93" s="7"/>
    </row>
    <row r="94" spans="1:30" ht="16.5" customHeight="1">
      <c r="A94" s="7"/>
      <c r="B94" s="7"/>
      <c r="C94" s="7"/>
      <c r="D94" s="7" t="s">
        <v>85</v>
      </c>
      <c r="E94" s="7"/>
      <c r="F94" s="7"/>
      <c r="G94" s="7"/>
      <c r="H94" s="7"/>
      <c r="I94" s="7"/>
      <c r="J94" s="7"/>
      <c r="K94" s="7"/>
      <c r="L94" s="9"/>
      <c r="M94" s="10"/>
      <c r="N94" s="7"/>
      <c r="O94" s="10"/>
      <c r="P94" s="7"/>
      <c r="Q94" s="10"/>
      <c r="R94" s="7"/>
      <c r="S94" s="10"/>
      <c r="T94" s="7"/>
      <c r="U94" s="10"/>
      <c r="V94" s="7"/>
      <c r="W94" s="10"/>
      <c r="X94" s="7"/>
      <c r="Y94" s="10"/>
      <c r="Z94" s="7"/>
      <c r="AA94" s="10"/>
      <c r="AB94" s="7"/>
      <c r="AC94" s="10"/>
      <c r="AD94" s="7"/>
    </row>
    <row r="95" spans="1:30" ht="16.5" customHeight="1">
      <c r="A95" s="7"/>
      <c r="B95" s="7"/>
      <c r="C95" s="7"/>
      <c r="D95" s="7"/>
      <c r="E95" s="7" t="s">
        <v>641</v>
      </c>
      <c r="F95" s="7"/>
      <c r="G95" s="7"/>
      <c r="H95" s="7"/>
      <c r="I95" s="7"/>
      <c r="J95" s="7"/>
      <c r="K95" s="7"/>
      <c r="L95" s="9"/>
      <c r="M95" s="10"/>
      <c r="N95" s="7"/>
      <c r="O95" s="10"/>
      <c r="P95" s="7"/>
      <c r="Q95" s="10"/>
      <c r="R95" s="7"/>
      <c r="S95" s="10"/>
      <c r="T95" s="7"/>
      <c r="U95" s="10"/>
      <c r="V95" s="7"/>
      <c r="W95" s="10"/>
      <c r="X95" s="7"/>
      <c r="Y95" s="10"/>
      <c r="Z95" s="7"/>
      <c r="AA95" s="10"/>
      <c r="AB95" s="7"/>
      <c r="AC95" s="10"/>
      <c r="AD95" s="7"/>
    </row>
    <row r="96" spans="1:30" ht="16.5" customHeight="1">
      <c r="A96" s="7"/>
      <c r="B96" s="7"/>
      <c r="C96" s="7"/>
      <c r="D96" s="7"/>
      <c r="E96" s="7"/>
      <c r="F96" s="7" t="s">
        <v>157</v>
      </c>
      <c r="G96" s="7"/>
      <c r="H96" s="7"/>
      <c r="I96" s="7"/>
      <c r="J96" s="7"/>
      <c r="K96" s="7"/>
      <c r="L96" s="9" t="s">
        <v>139</v>
      </c>
      <c r="M96" s="29">
        <v>93.4</v>
      </c>
      <c r="N96" s="56">
        <v>3.8</v>
      </c>
      <c r="O96" s="29">
        <v>91.7</v>
      </c>
      <c r="P96" s="56" t="s">
        <v>132</v>
      </c>
      <c r="Q96" s="29">
        <v>94.2</v>
      </c>
      <c r="R96" s="56">
        <v>5</v>
      </c>
      <c r="S96" s="29">
        <v>96.3</v>
      </c>
      <c r="T96" s="56">
        <v>3.4</v>
      </c>
      <c r="U96" s="29">
        <v>88</v>
      </c>
      <c r="V96" s="56">
        <v>3.6</v>
      </c>
      <c r="W96" s="26" t="s">
        <v>143</v>
      </c>
      <c r="X96" s="7"/>
      <c r="Y96" s="29">
        <v>92.7</v>
      </c>
      <c r="Z96" s="56">
        <v>3.6</v>
      </c>
      <c r="AA96" s="26" t="s">
        <v>143</v>
      </c>
      <c r="AB96" s="7"/>
      <c r="AC96" s="29">
        <v>93.1</v>
      </c>
      <c r="AD96" s="56">
        <v>1.8</v>
      </c>
    </row>
    <row r="97" spans="1:30" ht="16.5" customHeight="1">
      <c r="A97" s="7"/>
      <c r="B97" s="7"/>
      <c r="C97" s="7"/>
      <c r="D97" s="7"/>
      <c r="E97" s="7"/>
      <c r="F97" s="7"/>
      <c r="G97" s="7" t="s">
        <v>642</v>
      </c>
      <c r="H97" s="7"/>
      <c r="I97" s="7"/>
      <c r="J97" s="7"/>
      <c r="K97" s="7"/>
      <c r="L97" s="9" t="s">
        <v>139</v>
      </c>
      <c r="M97" s="28">
        <v>2.1</v>
      </c>
      <c r="N97" s="7"/>
      <c r="O97" s="28" t="s">
        <v>132</v>
      </c>
      <c r="P97" s="7"/>
      <c r="Q97" s="28">
        <v>2.7</v>
      </c>
      <c r="R97" s="7"/>
      <c r="S97" s="28">
        <v>1.8</v>
      </c>
      <c r="T97" s="7"/>
      <c r="U97" s="28">
        <v>2.1</v>
      </c>
      <c r="V97" s="7"/>
      <c r="W97" s="26" t="s">
        <v>143</v>
      </c>
      <c r="X97" s="7"/>
      <c r="Y97" s="28">
        <v>2</v>
      </c>
      <c r="Z97" s="7"/>
      <c r="AA97" s="26" t="s">
        <v>143</v>
      </c>
      <c r="AB97" s="7"/>
      <c r="AC97" s="28">
        <v>1</v>
      </c>
      <c r="AD97" s="7"/>
    </row>
    <row r="98" spans="1:30" ht="29.45" customHeight="1">
      <c r="A98" s="7"/>
      <c r="B98" s="7"/>
      <c r="C98" s="7"/>
      <c r="D98" s="7"/>
      <c r="E98" s="7"/>
      <c r="F98" s="69" t="s">
        <v>643</v>
      </c>
      <c r="G98" s="69"/>
      <c r="H98" s="69"/>
      <c r="I98" s="69"/>
      <c r="J98" s="69"/>
      <c r="K98" s="69"/>
      <c r="L98" s="9" t="s">
        <v>139</v>
      </c>
      <c r="M98" s="29">
        <v>91.9</v>
      </c>
      <c r="N98" s="56">
        <v>4</v>
      </c>
      <c r="O98" s="29">
        <v>98.5</v>
      </c>
      <c r="P98" s="56">
        <v>4.5999999999999996</v>
      </c>
      <c r="Q98" s="29">
        <v>92.2</v>
      </c>
      <c r="R98" s="56">
        <v>6</v>
      </c>
      <c r="S98" s="29">
        <v>89.9</v>
      </c>
      <c r="T98" s="56">
        <v>7.9</v>
      </c>
      <c r="U98" s="29">
        <v>93.2</v>
      </c>
      <c r="V98" s="56">
        <v>5.7</v>
      </c>
      <c r="W98" s="29">
        <v>91.8</v>
      </c>
      <c r="X98" s="56">
        <v>5.2</v>
      </c>
      <c r="Y98" s="26" t="s">
        <v>143</v>
      </c>
      <c r="Z98" s="7"/>
      <c r="AA98" s="29">
        <v>92.5</v>
      </c>
      <c r="AB98" s="56">
        <v>7.3</v>
      </c>
      <c r="AC98" s="29">
        <v>94.5</v>
      </c>
      <c r="AD98" s="56" t="s">
        <v>132</v>
      </c>
    </row>
    <row r="99" spans="1:30" ht="16.5" customHeight="1">
      <c r="A99" s="7"/>
      <c r="B99" s="7"/>
      <c r="C99" s="7"/>
      <c r="D99" s="7"/>
      <c r="E99" s="7"/>
      <c r="F99" s="7"/>
      <c r="G99" s="7" t="s">
        <v>642</v>
      </c>
      <c r="H99" s="7"/>
      <c r="I99" s="7"/>
      <c r="J99" s="7"/>
      <c r="K99" s="7"/>
      <c r="L99" s="9" t="s">
        <v>139</v>
      </c>
      <c r="M99" s="28">
        <v>2.2000000000000002</v>
      </c>
      <c r="N99" s="7"/>
      <c r="O99" s="28">
        <v>2.4</v>
      </c>
      <c r="P99" s="7"/>
      <c r="Q99" s="28">
        <v>3.3</v>
      </c>
      <c r="R99" s="7"/>
      <c r="S99" s="28">
        <v>4.5</v>
      </c>
      <c r="T99" s="7"/>
      <c r="U99" s="28">
        <v>3.1</v>
      </c>
      <c r="V99" s="7"/>
      <c r="W99" s="28">
        <v>2.9</v>
      </c>
      <c r="X99" s="7"/>
      <c r="Y99" s="26" t="s">
        <v>143</v>
      </c>
      <c r="Z99" s="7"/>
      <c r="AA99" s="28">
        <v>4</v>
      </c>
      <c r="AB99" s="7"/>
      <c r="AC99" s="28" t="s">
        <v>132</v>
      </c>
      <c r="AD99" s="7"/>
    </row>
    <row r="100" spans="1:30" ht="16.5" customHeight="1">
      <c r="A100" s="7"/>
      <c r="B100" s="7"/>
      <c r="C100" s="7"/>
      <c r="D100" s="7"/>
      <c r="E100" s="7"/>
      <c r="F100" s="7" t="s">
        <v>161</v>
      </c>
      <c r="G100" s="7"/>
      <c r="H100" s="7"/>
      <c r="I100" s="7"/>
      <c r="J100" s="7"/>
      <c r="K100" s="7"/>
      <c r="L100" s="9" t="s">
        <v>139</v>
      </c>
      <c r="M100" s="29">
        <v>93.2</v>
      </c>
      <c r="N100" s="56">
        <v>4</v>
      </c>
      <c r="O100" s="29">
        <v>92.6</v>
      </c>
      <c r="P100" s="56">
        <v>2.4</v>
      </c>
      <c r="Q100" s="29">
        <v>94.2</v>
      </c>
      <c r="R100" s="56">
        <v>1.7</v>
      </c>
      <c r="S100" s="29">
        <v>96.4</v>
      </c>
      <c r="T100" s="56">
        <v>2.8</v>
      </c>
      <c r="U100" s="29">
        <v>90</v>
      </c>
      <c r="V100" s="56" t="s">
        <v>132</v>
      </c>
      <c r="W100" s="29">
        <v>91.8</v>
      </c>
      <c r="X100" s="56">
        <v>5.2</v>
      </c>
      <c r="Y100" s="29">
        <v>87.8</v>
      </c>
      <c r="Z100" s="56" t="s">
        <v>132</v>
      </c>
      <c r="AA100" s="29">
        <v>92.5</v>
      </c>
      <c r="AB100" s="56">
        <v>7.3</v>
      </c>
      <c r="AC100" s="29">
        <v>93.6</v>
      </c>
      <c r="AD100" s="56">
        <v>1.7</v>
      </c>
    </row>
    <row r="101" spans="1:30" ht="16.5" customHeight="1">
      <c r="A101" s="7"/>
      <c r="B101" s="7"/>
      <c r="C101" s="7"/>
      <c r="D101" s="7"/>
      <c r="E101" s="7"/>
      <c r="F101" s="7"/>
      <c r="G101" s="7" t="s">
        <v>642</v>
      </c>
      <c r="H101" s="7"/>
      <c r="I101" s="7"/>
      <c r="J101" s="7"/>
      <c r="K101" s="7"/>
      <c r="L101" s="9" t="s">
        <v>139</v>
      </c>
      <c r="M101" s="28">
        <v>2.2000000000000002</v>
      </c>
      <c r="N101" s="7"/>
      <c r="O101" s="28">
        <v>1.3</v>
      </c>
      <c r="P101" s="7"/>
      <c r="Q101" s="28">
        <v>0.9</v>
      </c>
      <c r="R101" s="7"/>
      <c r="S101" s="28">
        <v>1.5</v>
      </c>
      <c r="T101" s="7"/>
      <c r="U101" s="28" t="s">
        <v>132</v>
      </c>
      <c r="V101" s="7"/>
      <c r="W101" s="28">
        <v>2.9</v>
      </c>
      <c r="X101" s="7"/>
      <c r="Y101" s="28" t="s">
        <v>132</v>
      </c>
      <c r="Z101" s="7"/>
      <c r="AA101" s="28">
        <v>4</v>
      </c>
      <c r="AB101" s="7"/>
      <c r="AC101" s="28">
        <v>0.9</v>
      </c>
      <c r="AD101" s="7"/>
    </row>
    <row r="102" spans="1:30" ht="16.5" customHeight="1">
      <c r="A102" s="7"/>
      <c r="B102" s="7"/>
      <c r="C102" s="7"/>
      <c r="D102" s="7"/>
      <c r="E102" s="7" t="s">
        <v>644</v>
      </c>
      <c r="F102" s="7"/>
      <c r="G102" s="7"/>
      <c r="H102" s="7"/>
      <c r="I102" s="7"/>
      <c r="J102" s="7"/>
      <c r="K102" s="7"/>
      <c r="L102" s="9"/>
      <c r="M102" s="10"/>
      <c r="N102" s="7"/>
      <c r="O102" s="10"/>
      <c r="P102" s="7"/>
      <c r="Q102" s="10"/>
      <c r="R102" s="7"/>
      <c r="S102" s="10"/>
      <c r="T102" s="7"/>
      <c r="U102" s="10"/>
      <c r="V102" s="7"/>
      <c r="W102" s="10"/>
      <c r="X102" s="7"/>
      <c r="Y102" s="10"/>
      <c r="Z102" s="7"/>
      <c r="AA102" s="10"/>
      <c r="AB102" s="7"/>
      <c r="AC102" s="10"/>
      <c r="AD102" s="7"/>
    </row>
    <row r="103" spans="1:30" ht="16.5" customHeight="1">
      <c r="A103" s="7"/>
      <c r="B103" s="7"/>
      <c r="C103" s="7"/>
      <c r="D103" s="7"/>
      <c r="E103" s="7"/>
      <c r="F103" s="7" t="s">
        <v>157</v>
      </c>
      <c r="G103" s="7"/>
      <c r="H103" s="7"/>
      <c r="I103" s="7"/>
      <c r="J103" s="7"/>
      <c r="K103" s="7"/>
      <c r="L103" s="9" t="s">
        <v>139</v>
      </c>
      <c r="M103" s="29">
        <v>94.5</v>
      </c>
      <c r="N103" s="56">
        <v>3.9</v>
      </c>
      <c r="O103" s="29">
        <v>91.9</v>
      </c>
      <c r="P103" s="56" t="s">
        <v>132</v>
      </c>
      <c r="Q103" s="29">
        <v>95.3</v>
      </c>
      <c r="R103" s="56">
        <v>4.5</v>
      </c>
      <c r="S103" s="29">
        <v>97.8</v>
      </c>
      <c r="T103" s="56">
        <v>1.9</v>
      </c>
      <c r="U103" s="29">
        <v>88.2</v>
      </c>
      <c r="V103" s="56">
        <v>4</v>
      </c>
      <c r="W103" s="26" t="s">
        <v>143</v>
      </c>
      <c r="X103" s="7"/>
      <c r="Y103" s="29">
        <v>91.7</v>
      </c>
      <c r="Z103" s="56" t="s">
        <v>132</v>
      </c>
      <c r="AA103" s="26" t="s">
        <v>143</v>
      </c>
      <c r="AB103" s="7"/>
      <c r="AC103" s="29">
        <v>93.5</v>
      </c>
      <c r="AD103" s="56">
        <v>1.3</v>
      </c>
    </row>
    <row r="104" spans="1:30" ht="16.5" customHeight="1">
      <c r="A104" s="7"/>
      <c r="B104" s="7"/>
      <c r="C104" s="7"/>
      <c r="D104" s="7"/>
      <c r="E104" s="7"/>
      <c r="F104" s="7"/>
      <c r="G104" s="7" t="s">
        <v>642</v>
      </c>
      <c r="H104" s="7"/>
      <c r="I104" s="7"/>
      <c r="J104" s="7"/>
      <c r="K104" s="7"/>
      <c r="L104" s="9" t="s">
        <v>139</v>
      </c>
      <c r="M104" s="28">
        <v>2.1</v>
      </c>
      <c r="N104" s="7"/>
      <c r="O104" s="28" t="s">
        <v>132</v>
      </c>
      <c r="P104" s="7"/>
      <c r="Q104" s="28">
        <v>2.4</v>
      </c>
      <c r="R104" s="7"/>
      <c r="S104" s="28">
        <v>1</v>
      </c>
      <c r="T104" s="7"/>
      <c r="U104" s="28">
        <v>2.2999999999999998</v>
      </c>
      <c r="V104" s="7"/>
      <c r="W104" s="26" t="s">
        <v>143</v>
      </c>
      <c r="X104" s="7"/>
      <c r="Y104" s="28" t="s">
        <v>132</v>
      </c>
      <c r="Z104" s="7"/>
      <c r="AA104" s="26" t="s">
        <v>143</v>
      </c>
      <c r="AB104" s="7"/>
      <c r="AC104" s="28">
        <v>0.7</v>
      </c>
      <c r="AD104" s="7"/>
    </row>
    <row r="105" spans="1:30" ht="29.45" customHeight="1">
      <c r="A105" s="7"/>
      <c r="B105" s="7"/>
      <c r="C105" s="7"/>
      <c r="D105" s="7"/>
      <c r="E105" s="7"/>
      <c r="F105" s="69" t="s">
        <v>643</v>
      </c>
      <c r="G105" s="69"/>
      <c r="H105" s="69"/>
      <c r="I105" s="69"/>
      <c r="J105" s="69"/>
      <c r="K105" s="69"/>
      <c r="L105" s="9" t="s">
        <v>139</v>
      </c>
      <c r="M105" s="29">
        <v>93.8</v>
      </c>
      <c r="N105" s="56">
        <v>4</v>
      </c>
      <c r="O105" s="30">
        <v>100</v>
      </c>
      <c r="P105" s="56" t="s">
        <v>132</v>
      </c>
      <c r="Q105" s="29">
        <v>94.5</v>
      </c>
      <c r="R105" s="56">
        <v>4.3</v>
      </c>
      <c r="S105" s="54">
        <v>89.4</v>
      </c>
      <c r="T105" s="55">
        <v>13.1</v>
      </c>
      <c r="U105" s="29">
        <v>97.9</v>
      </c>
      <c r="V105" s="56">
        <v>8.6</v>
      </c>
      <c r="W105" s="29">
        <v>94.4</v>
      </c>
      <c r="X105" s="56">
        <v>4.8</v>
      </c>
      <c r="Y105" s="26" t="s">
        <v>143</v>
      </c>
      <c r="Z105" s="7"/>
      <c r="AA105" s="29">
        <v>92.5</v>
      </c>
      <c r="AB105" s="56">
        <v>3.8</v>
      </c>
      <c r="AC105" s="29">
        <v>96</v>
      </c>
      <c r="AD105" s="56">
        <v>1.7</v>
      </c>
    </row>
    <row r="106" spans="1:30" ht="16.5" customHeight="1">
      <c r="A106" s="7"/>
      <c r="B106" s="7"/>
      <c r="C106" s="7"/>
      <c r="D106" s="7"/>
      <c r="E106" s="7"/>
      <c r="F106" s="7"/>
      <c r="G106" s="7" t="s">
        <v>642</v>
      </c>
      <c r="H106" s="7"/>
      <c r="I106" s="7"/>
      <c r="J106" s="7"/>
      <c r="K106" s="7"/>
      <c r="L106" s="9" t="s">
        <v>139</v>
      </c>
      <c r="M106" s="28">
        <v>2.2000000000000002</v>
      </c>
      <c r="N106" s="7"/>
      <c r="O106" s="28" t="s">
        <v>132</v>
      </c>
      <c r="P106" s="7"/>
      <c r="Q106" s="28">
        <v>2.2999999999999998</v>
      </c>
      <c r="R106" s="7"/>
      <c r="S106" s="28">
        <v>7.5</v>
      </c>
      <c r="T106" s="7"/>
      <c r="U106" s="28">
        <v>4.5</v>
      </c>
      <c r="V106" s="7"/>
      <c r="W106" s="28">
        <v>2.6</v>
      </c>
      <c r="X106" s="7"/>
      <c r="Y106" s="26" t="s">
        <v>143</v>
      </c>
      <c r="Z106" s="7"/>
      <c r="AA106" s="28">
        <v>2.1</v>
      </c>
      <c r="AB106" s="7"/>
      <c r="AC106" s="28">
        <v>0.9</v>
      </c>
      <c r="AD106" s="7"/>
    </row>
    <row r="107" spans="1:30" ht="16.5" customHeight="1">
      <c r="A107" s="7"/>
      <c r="B107" s="7"/>
      <c r="C107" s="7"/>
      <c r="D107" s="7"/>
      <c r="E107" s="7"/>
      <c r="F107" s="7" t="s">
        <v>161</v>
      </c>
      <c r="G107" s="7"/>
      <c r="H107" s="7"/>
      <c r="I107" s="7"/>
      <c r="J107" s="7"/>
      <c r="K107" s="7"/>
      <c r="L107" s="9" t="s">
        <v>139</v>
      </c>
      <c r="M107" s="29">
        <v>94.1</v>
      </c>
      <c r="N107" s="56">
        <v>4.0999999999999996</v>
      </c>
      <c r="O107" s="29">
        <v>93.1</v>
      </c>
      <c r="P107" s="56">
        <v>2.4</v>
      </c>
      <c r="Q107" s="29">
        <v>95.3</v>
      </c>
      <c r="R107" s="56">
        <v>1.7</v>
      </c>
      <c r="S107" s="29">
        <v>96.8</v>
      </c>
      <c r="T107" s="56">
        <v>1.9</v>
      </c>
      <c r="U107" s="29">
        <v>91.2</v>
      </c>
      <c r="V107" s="56" t="s">
        <v>132</v>
      </c>
      <c r="W107" s="29">
        <v>94.4</v>
      </c>
      <c r="X107" s="56">
        <v>4.8</v>
      </c>
      <c r="Y107" s="29">
        <v>89.6</v>
      </c>
      <c r="Z107" s="56">
        <v>3.2</v>
      </c>
      <c r="AA107" s="29">
        <v>92.5</v>
      </c>
      <c r="AB107" s="56">
        <v>3.8</v>
      </c>
      <c r="AC107" s="29">
        <v>94.2</v>
      </c>
      <c r="AD107" s="56">
        <v>1.7</v>
      </c>
    </row>
    <row r="108" spans="1:30" ht="16.5" customHeight="1">
      <c r="A108" s="7"/>
      <c r="B108" s="7"/>
      <c r="C108" s="7"/>
      <c r="D108" s="7"/>
      <c r="E108" s="7"/>
      <c r="F108" s="7"/>
      <c r="G108" s="7" t="s">
        <v>642</v>
      </c>
      <c r="H108" s="7"/>
      <c r="I108" s="7"/>
      <c r="J108" s="7"/>
      <c r="K108" s="7"/>
      <c r="L108" s="9" t="s">
        <v>139</v>
      </c>
      <c r="M108" s="28">
        <v>2.2000000000000002</v>
      </c>
      <c r="N108" s="7"/>
      <c r="O108" s="28">
        <v>1.3</v>
      </c>
      <c r="P108" s="7"/>
      <c r="Q108" s="28">
        <v>0.9</v>
      </c>
      <c r="R108" s="7"/>
      <c r="S108" s="28">
        <v>1</v>
      </c>
      <c r="T108" s="7"/>
      <c r="U108" s="28" t="s">
        <v>132</v>
      </c>
      <c r="V108" s="7"/>
      <c r="W108" s="28">
        <v>2.6</v>
      </c>
      <c r="X108" s="7"/>
      <c r="Y108" s="28">
        <v>1.8</v>
      </c>
      <c r="Z108" s="7"/>
      <c r="AA108" s="28">
        <v>2.1</v>
      </c>
      <c r="AB108" s="7"/>
      <c r="AC108" s="28">
        <v>0.9</v>
      </c>
      <c r="AD108" s="7"/>
    </row>
    <row r="109" spans="1:30" ht="16.5" customHeight="1">
      <c r="A109" s="7"/>
      <c r="B109" s="7"/>
      <c r="C109" s="7"/>
      <c r="D109" s="7"/>
      <c r="E109" s="7" t="s">
        <v>645</v>
      </c>
      <c r="F109" s="7"/>
      <c r="G109" s="7"/>
      <c r="H109" s="7"/>
      <c r="I109" s="7"/>
      <c r="J109" s="7"/>
      <c r="K109" s="7"/>
      <c r="L109" s="9"/>
      <c r="M109" s="10"/>
      <c r="N109" s="7"/>
      <c r="O109" s="10"/>
      <c r="P109" s="7"/>
      <c r="Q109" s="10"/>
      <c r="R109" s="7"/>
      <c r="S109" s="10"/>
      <c r="T109" s="7"/>
      <c r="U109" s="10"/>
      <c r="V109" s="7"/>
      <c r="W109" s="10"/>
      <c r="X109" s="7"/>
      <c r="Y109" s="10"/>
      <c r="Z109" s="7"/>
      <c r="AA109" s="10"/>
      <c r="AB109" s="7"/>
      <c r="AC109" s="10"/>
      <c r="AD109" s="7"/>
    </row>
    <row r="110" spans="1:30" ht="16.5" customHeight="1">
      <c r="A110" s="7"/>
      <c r="B110" s="7"/>
      <c r="C110" s="7"/>
      <c r="D110" s="7"/>
      <c r="E110" s="7"/>
      <c r="F110" s="7" t="s">
        <v>157</v>
      </c>
      <c r="G110" s="7"/>
      <c r="H110" s="7"/>
      <c r="I110" s="7"/>
      <c r="J110" s="7"/>
      <c r="K110" s="7"/>
      <c r="L110" s="9" t="s">
        <v>139</v>
      </c>
      <c r="M110" s="29">
        <v>91</v>
      </c>
      <c r="N110" s="56">
        <v>5</v>
      </c>
      <c r="O110" s="29">
        <v>88.3</v>
      </c>
      <c r="P110" s="56">
        <v>1.7</v>
      </c>
      <c r="Q110" s="29">
        <v>93.6</v>
      </c>
      <c r="R110" s="56">
        <v>5.5</v>
      </c>
      <c r="S110" s="29">
        <v>94.8</v>
      </c>
      <c r="T110" s="56">
        <v>2.8</v>
      </c>
      <c r="U110" s="29">
        <v>86.9</v>
      </c>
      <c r="V110" s="56">
        <v>1.7</v>
      </c>
      <c r="W110" s="26" t="s">
        <v>143</v>
      </c>
      <c r="X110" s="7"/>
      <c r="Y110" s="29">
        <v>89.1</v>
      </c>
      <c r="Z110" s="56">
        <v>2.2999999999999998</v>
      </c>
      <c r="AA110" s="26" t="s">
        <v>143</v>
      </c>
      <c r="AB110" s="7"/>
      <c r="AC110" s="29">
        <v>90.9</v>
      </c>
      <c r="AD110" s="56">
        <v>2.1</v>
      </c>
    </row>
    <row r="111" spans="1:30" ht="16.5" customHeight="1">
      <c r="A111" s="7"/>
      <c r="B111" s="7"/>
      <c r="C111" s="7"/>
      <c r="D111" s="7"/>
      <c r="E111" s="7"/>
      <c r="F111" s="7"/>
      <c r="G111" s="7" t="s">
        <v>642</v>
      </c>
      <c r="H111" s="7"/>
      <c r="I111" s="7"/>
      <c r="J111" s="7"/>
      <c r="K111" s="7"/>
      <c r="L111" s="9" t="s">
        <v>139</v>
      </c>
      <c r="M111" s="28">
        <v>2.8</v>
      </c>
      <c r="N111" s="7"/>
      <c r="O111" s="28">
        <v>1</v>
      </c>
      <c r="P111" s="7"/>
      <c r="Q111" s="28">
        <v>3</v>
      </c>
      <c r="R111" s="7"/>
      <c r="S111" s="28">
        <v>1.5</v>
      </c>
      <c r="T111" s="7"/>
      <c r="U111" s="28">
        <v>1</v>
      </c>
      <c r="V111" s="7"/>
      <c r="W111" s="26" t="s">
        <v>143</v>
      </c>
      <c r="X111" s="7"/>
      <c r="Y111" s="28">
        <v>1.3</v>
      </c>
      <c r="Z111" s="7"/>
      <c r="AA111" s="26" t="s">
        <v>143</v>
      </c>
      <c r="AB111" s="7"/>
      <c r="AC111" s="28">
        <v>1.2</v>
      </c>
      <c r="AD111" s="7"/>
    </row>
    <row r="112" spans="1:30" ht="29.45" customHeight="1">
      <c r="A112" s="7"/>
      <c r="B112" s="7"/>
      <c r="C112" s="7"/>
      <c r="D112" s="7"/>
      <c r="E112" s="7"/>
      <c r="F112" s="69" t="s">
        <v>643</v>
      </c>
      <c r="G112" s="69"/>
      <c r="H112" s="69"/>
      <c r="I112" s="69"/>
      <c r="J112" s="69"/>
      <c r="K112" s="69"/>
      <c r="L112" s="9" t="s">
        <v>139</v>
      </c>
      <c r="M112" s="29">
        <v>92.3</v>
      </c>
      <c r="N112" s="56">
        <v>4.5</v>
      </c>
      <c r="O112" s="29">
        <v>94</v>
      </c>
      <c r="P112" s="56">
        <v>3.7</v>
      </c>
      <c r="Q112" s="29">
        <v>92.3</v>
      </c>
      <c r="R112" s="56">
        <v>5.4</v>
      </c>
      <c r="S112" s="29">
        <v>92</v>
      </c>
      <c r="T112" s="56" t="s">
        <v>132</v>
      </c>
      <c r="U112" s="29">
        <v>97.4</v>
      </c>
      <c r="V112" s="56">
        <v>3.1</v>
      </c>
      <c r="W112" s="29">
        <v>90.1</v>
      </c>
      <c r="X112" s="56">
        <v>6.2</v>
      </c>
      <c r="Y112" s="26" t="s">
        <v>143</v>
      </c>
      <c r="Z112" s="7"/>
      <c r="AA112" s="29">
        <v>93.8</v>
      </c>
      <c r="AB112" s="56">
        <v>8.3000000000000007</v>
      </c>
      <c r="AC112" s="29">
        <v>92.3</v>
      </c>
      <c r="AD112" s="56">
        <v>2.9</v>
      </c>
    </row>
    <row r="113" spans="1:30" ht="16.5" customHeight="1">
      <c r="A113" s="7"/>
      <c r="B113" s="7"/>
      <c r="C113" s="7"/>
      <c r="D113" s="7"/>
      <c r="E113" s="7"/>
      <c r="F113" s="7"/>
      <c r="G113" s="7" t="s">
        <v>642</v>
      </c>
      <c r="H113" s="7"/>
      <c r="I113" s="7"/>
      <c r="J113" s="7"/>
      <c r="K113" s="7"/>
      <c r="L113" s="9" t="s">
        <v>139</v>
      </c>
      <c r="M113" s="28">
        <v>2.5</v>
      </c>
      <c r="N113" s="7"/>
      <c r="O113" s="28">
        <v>2</v>
      </c>
      <c r="P113" s="7"/>
      <c r="Q113" s="28">
        <v>3</v>
      </c>
      <c r="R113" s="7"/>
      <c r="S113" s="28" t="s">
        <v>132</v>
      </c>
      <c r="T113" s="7"/>
      <c r="U113" s="28">
        <v>1.6</v>
      </c>
      <c r="V113" s="7"/>
      <c r="W113" s="28">
        <v>3.5</v>
      </c>
      <c r="X113" s="7"/>
      <c r="Y113" s="26" t="s">
        <v>143</v>
      </c>
      <c r="Z113" s="7"/>
      <c r="AA113" s="28">
        <v>4.5</v>
      </c>
      <c r="AB113" s="7"/>
      <c r="AC113" s="28">
        <v>1.6</v>
      </c>
      <c r="AD113" s="7"/>
    </row>
    <row r="114" spans="1:30" ht="16.5" customHeight="1">
      <c r="A114" s="7"/>
      <c r="B114" s="7"/>
      <c r="C114" s="7"/>
      <c r="D114" s="7"/>
      <c r="E114" s="7"/>
      <c r="F114" s="7" t="s">
        <v>161</v>
      </c>
      <c r="G114" s="7"/>
      <c r="H114" s="7"/>
      <c r="I114" s="7"/>
      <c r="J114" s="7"/>
      <c r="K114" s="7"/>
      <c r="L114" s="9" t="s">
        <v>139</v>
      </c>
      <c r="M114" s="29">
        <v>91.6</v>
      </c>
      <c r="N114" s="56">
        <v>4.3</v>
      </c>
      <c r="O114" s="29">
        <v>89</v>
      </c>
      <c r="P114" s="56">
        <v>2.2999999999999998</v>
      </c>
      <c r="Q114" s="29">
        <v>93.5</v>
      </c>
      <c r="R114" s="56">
        <v>3.5</v>
      </c>
      <c r="S114" s="29">
        <v>94.2</v>
      </c>
      <c r="T114" s="56">
        <v>1.8</v>
      </c>
      <c r="U114" s="29">
        <v>88.8</v>
      </c>
      <c r="V114" s="56">
        <v>3.7</v>
      </c>
      <c r="W114" s="29">
        <v>90.1</v>
      </c>
      <c r="X114" s="56">
        <v>6.2</v>
      </c>
      <c r="Y114" s="29">
        <v>86.3</v>
      </c>
      <c r="Z114" s="56">
        <v>3.7</v>
      </c>
      <c r="AA114" s="29">
        <v>93.8</v>
      </c>
      <c r="AB114" s="56">
        <v>8.3000000000000007</v>
      </c>
      <c r="AC114" s="29">
        <v>91.4</v>
      </c>
      <c r="AD114" s="56">
        <v>2</v>
      </c>
    </row>
    <row r="115" spans="1:30" ht="16.5" customHeight="1">
      <c r="A115" s="14"/>
      <c r="B115" s="14"/>
      <c r="C115" s="14"/>
      <c r="D115" s="14"/>
      <c r="E115" s="14"/>
      <c r="F115" s="14"/>
      <c r="G115" s="14" t="s">
        <v>642</v>
      </c>
      <c r="H115" s="14"/>
      <c r="I115" s="14"/>
      <c r="J115" s="14"/>
      <c r="K115" s="14"/>
      <c r="L115" s="15" t="s">
        <v>139</v>
      </c>
      <c r="M115" s="32">
        <v>2.4</v>
      </c>
      <c r="N115" s="14"/>
      <c r="O115" s="32">
        <v>1.3</v>
      </c>
      <c r="P115" s="14"/>
      <c r="Q115" s="32">
        <v>1.9</v>
      </c>
      <c r="R115" s="14"/>
      <c r="S115" s="32">
        <v>1</v>
      </c>
      <c r="T115" s="14"/>
      <c r="U115" s="32">
        <v>2.1</v>
      </c>
      <c r="V115" s="14"/>
      <c r="W115" s="32">
        <v>3.5</v>
      </c>
      <c r="X115" s="14"/>
      <c r="Y115" s="32">
        <v>2.2000000000000002</v>
      </c>
      <c r="Z115" s="14"/>
      <c r="AA115" s="32">
        <v>4.5</v>
      </c>
      <c r="AB115" s="14"/>
      <c r="AC115" s="32">
        <v>1.1000000000000001</v>
      </c>
      <c r="AD115" s="14"/>
    </row>
    <row r="116" spans="1:30" ht="4.5" customHeight="1">
      <c r="A116" s="22"/>
      <c r="B116" s="2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ht="16.5" customHeight="1">
      <c r="A117" s="22"/>
      <c r="B117" s="22"/>
      <c r="C117" s="62" t="s">
        <v>646</v>
      </c>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ht="4.5" customHeight="1">
      <c r="A118" s="22"/>
      <c r="B118" s="2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ht="16.5" customHeight="1">
      <c r="A119" s="46"/>
      <c r="B119" s="46"/>
      <c r="C119" s="62" t="s">
        <v>595</v>
      </c>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ht="16.5" customHeight="1">
      <c r="A120" s="46"/>
      <c r="B120" s="46"/>
      <c r="C120" s="62" t="s">
        <v>335</v>
      </c>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ht="4.5" customHeight="1">
      <c r="A121" s="22"/>
      <c r="B121" s="2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ht="16.5" customHeight="1">
      <c r="A122" s="22" t="s">
        <v>93</v>
      </c>
      <c r="B122" s="22"/>
      <c r="C122" s="62" t="s">
        <v>647</v>
      </c>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ht="29.45" customHeight="1">
      <c r="A123" s="22" t="s">
        <v>95</v>
      </c>
      <c r="B123" s="22"/>
      <c r="C123" s="62" t="s">
        <v>648</v>
      </c>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ht="29.45" customHeight="1">
      <c r="A124" s="22" t="s">
        <v>97</v>
      </c>
      <c r="B124" s="22"/>
      <c r="C124" s="62" t="s">
        <v>165</v>
      </c>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ht="29.45" customHeight="1">
      <c r="A125" s="22" t="s">
        <v>99</v>
      </c>
      <c r="B125" s="22"/>
      <c r="C125" s="62" t="s">
        <v>672</v>
      </c>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ht="16.5" customHeight="1">
      <c r="A126" s="22" t="s">
        <v>101</v>
      </c>
      <c r="B126" s="22"/>
      <c r="C126" s="62" t="s">
        <v>650</v>
      </c>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ht="16.5" customHeight="1">
      <c r="A127" s="22" t="s">
        <v>103</v>
      </c>
      <c r="B127" s="22"/>
      <c r="C127" s="62" t="s">
        <v>673</v>
      </c>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ht="29.45" customHeight="1">
      <c r="A128" s="22" t="s">
        <v>105</v>
      </c>
      <c r="B128" s="22"/>
      <c r="C128" s="62" t="s">
        <v>652</v>
      </c>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ht="29.45" customHeight="1">
      <c r="A129" s="22" t="s">
        <v>107</v>
      </c>
      <c r="B129" s="22"/>
      <c r="C129" s="62" t="s">
        <v>653</v>
      </c>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ht="29.45" customHeight="1">
      <c r="A130" s="22" t="s">
        <v>343</v>
      </c>
      <c r="B130" s="22"/>
      <c r="C130" s="62" t="s">
        <v>654</v>
      </c>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ht="16.5" customHeight="1">
      <c r="A131" s="22" t="s">
        <v>655</v>
      </c>
      <c r="B131" s="22"/>
      <c r="C131" s="62" t="s">
        <v>656</v>
      </c>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ht="4.5" customHeight="1"/>
    <row r="133" spans="1:30" ht="16.5" customHeight="1">
      <c r="A133" s="23" t="s">
        <v>109</v>
      </c>
      <c r="B133" s="22"/>
      <c r="C133" s="22"/>
      <c r="D133" s="22"/>
      <c r="E133" s="62" t="s">
        <v>657</v>
      </c>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sheetData>
  <mergeCells count="39">
    <mergeCell ref="Y2:Z2"/>
    <mergeCell ref="AA2:AB2"/>
    <mergeCell ref="AC2:AD2"/>
    <mergeCell ref="F10:K10"/>
    <mergeCell ref="M2:N2"/>
    <mergeCell ref="O2:P2"/>
    <mergeCell ref="Q2:R2"/>
    <mergeCell ref="S2:T2"/>
    <mergeCell ref="U2:V2"/>
    <mergeCell ref="F90:K90"/>
    <mergeCell ref="F98:K98"/>
    <mergeCell ref="F105:K105"/>
    <mergeCell ref="F112:K112"/>
    <mergeCell ref="K1:AD1"/>
    <mergeCell ref="F54:K54"/>
    <mergeCell ref="F61:K61"/>
    <mergeCell ref="F68:K68"/>
    <mergeCell ref="F76:K76"/>
    <mergeCell ref="F83:K83"/>
    <mergeCell ref="F17:K17"/>
    <mergeCell ref="F24:K24"/>
    <mergeCell ref="F32:K32"/>
    <mergeCell ref="F39:K39"/>
    <mergeCell ref="F46:K46"/>
    <mergeCell ref="W2:X2"/>
    <mergeCell ref="C117:AD117"/>
    <mergeCell ref="C119:AD119"/>
    <mergeCell ref="C120:AD120"/>
    <mergeCell ref="C122:AD122"/>
    <mergeCell ref="C123:AD123"/>
    <mergeCell ref="C129:AD129"/>
    <mergeCell ref="C130:AD130"/>
    <mergeCell ref="C131:AD131"/>
    <mergeCell ref="E133:AD133"/>
    <mergeCell ref="C124:AD124"/>
    <mergeCell ref="C125:AD125"/>
    <mergeCell ref="C126:AD126"/>
    <mergeCell ref="C127:AD127"/>
    <mergeCell ref="C128:AD128"/>
  </mergeCells>
  <pageMargins left="0.7" right="0.7" top="0.75" bottom="0.75" header="0.3" footer="0.3"/>
  <pageSetup paperSize="9" fitToHeight="0" orientation="landscape" horizontalDpi="300" verticalDpi="300"/>
  <headerFooter scaleWithDoc="0" alignWithMargins="0">
    <oddHeader>&amp;C&amp;"Arial"&amp;8TABLE 12A.43</oddHeader>
    <oddFooter>&amp;L&amp;"Arial"&amp;8REPORT ON
GOVERNMENT
SERVICES 2022&amp;R&amp;"Arial"&amp;8PUBLIC
HOSPITALS
PAGE &amp;B&amp;P&amp;B</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5"/>
  <sheetViews>
    <sheetView showGridLines="0" workbookViewId="0"/>
  </sheetViews>
  <sheetFormatPr defaultColWidth="11.5703125" defaultRowHeight="13.15"/>
  <cols>
    <col min="1" max="10" width="1.7109375" customWidth="1"/>
    <col min="11" max="11" width="26.7109375" customWidth="1"/>
    <col min="12" max="12" width="5.42578125" customWidth="1"/>
    <col min="13" max="21" width="6.7109375" customWidth="1"/>
  </cols>
  <sheetData>
    <row r="1" spans="1:21" ht="33.950000000000003" customHeight="1">
      <c r="A1" s="8" t="s">
        <v>674</v>
      </c>
      <c r="B1" s="8"/>
      <c r="C1" s="8"/>
      <c r="D1" s="8"/>
      <c r="E1" s="8"/>
      <c r="F1" s="8"/>
      <c r="G1" s="8"/>
      <c r="H1" s="8"/>
      <c r="I1" s="8"/>
      <c r="J1" s="8"/>
      <c r="K1" s="67" t="s">
        <v>675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73</v>
      </c>
      <c r="T2" s="13" t="s">
        <v>115</v>
      </c>
      <c r="U2" s="13" t="s">
        <v>546</v>
      </c>
    </row>
    <row r="3" spans="1:21" ht="16.5" customHeight="1">
      <c r="A3" s="7" t="s">
        <v>676</v>
      </c>
      <c r="B3" s="7"/>
      <c r="C3" s="7"/>
      <c r="D3" s="7"/>
      <c r="E3" s="7"/>
      <c r="F3" s="7"/>
      <c r="G3" s="7"/>
      <c r="H3" s="7"/>
      <c r="I3" s="7"/>
      <c r="J3" s="7"/>
      <c r="K3" s="7"/>
      <c r="L3" s="9"/>
      <c r="M3" s="10"/>
      <c r="N3" s="10"/>
      <c r="O3" s="10"/>
      <c r="P3" s="10"/>
      <c r="Q3" s="10"/>
      <c r="R3" s="10"/>
      <c r="S3" s="10"/>
      <c r="T3" s="10"/>
      <c r="U3" s="10"/>
    </row>
    <row r="4" spans="1:21" ht="16.5" customHeight="1">
      <c r="A4" s="7"/>
      <c r="B4" s="7" t="s">
        <v>677</v>
      </c>
      <c r="C4" s="7"/>
      <c r="D4" s="7"/>
      <c r="E4" s="7"/>
      <c r="F4" s="7"/>
      <c r="G4" s="7"/>
      <c r="H4" s="7"/>
      <c r="I4" s="7"/>
      <c r="J4" s="7"/>
      <c r="K4" s="7"/>
      <c r="L4" s="9"/>
      <c r="M4" s="10"/>
      <c r="N4" s="10"/>
      <c r="O4" s="10"/>
      <c r="P4" s="10"/>
      <c r="Q4" s="10"/>
      <c r="R4" s="10"/>
      <c r="S4" s="10"/>
      <c r="T4" s="10"/>
      <c r="U4" s="10"/>
    </row>
    <row r="5" spans="1:21" ht="29.45" customHeight="1">
      <c r="A5" s="7"/>
      <c r="B5" s="7"/>
      <c r="C5" s="69" t="s">
        <v>678</v>
      </c>
      <c r="D5" s="69"/>
      <c r="E5" s="69"/>
      <c r="F5" s="69"/>
      <c r="G5" s="69"/>
      <c r="H5" s="69"/>
      <c r="I5" s="69"/>
      <c r="J5" s="69"/>
      <c r="K5" s="69"/>
      <c r="L5" s="9" t="s">
        <v>139</v>
      </c>
      <c r="M5" s="29">
        <v>20.399999999999999</v>
      </c>
      <c r="N5" s="29">
        <v>21.8</v>
      </c>
      <c r="O5" s="29">
        <v>25.8</v>
      </c>
      <c r="P5" s="29">
        <v>26.7</v>
      </c>
      <c r="Q5" s="29">
        <v>24.6</v>
      </c>
      <c r="R5" s="58">
        <v>14.1</v>
      </c>
      <c r="S5" s="29">
        <v>26.9</v>
      </c>
      <c r="T5" s="29">
        <v>36.299999999999997</v>
      </c>
      <c r="U5" s="29">
        <v>23</v>
      </c>
    </row>
    <row r="6" spans="1:21" ht="16.5" customHeight="1">
      <c r="A6" s="7"/>
      <c r="B6" s="7"/>
      <c r="C6" s="7"/>
      <c r="D6" s="7" t="s">
        <v>679</v>
      </c>
      <c r="E6" s="7"/>
      <c r="F6" s="7"/>
      <c r="G6" s="7"/>
      <c r="H6" s="7"/>
      <c r="I6" s="7"/>
      <c r="J6" s="7"/>
      <c r="K6" s="7"/>
      <c r="L6" s="9" t="s">
        <v>139</v>
      </c>
      <c r="M6" s="28">
        <v>6.7</v>
      </c>
      <c r="N6" s="28">
        <v>7.9</v>
      </c>
      <c r="O6" s="28">
        <v>5.5</v>
      </c>
      <c r="P6" s="29">
        <v>10.7</v>
      </c>
      <c r="Q6" s="29">
        <v>10.1</v>
      </c>
      <c r="R6" s="29">
        <v>27.2</v>
      </c>
      <c r="S6" s="29">
        <v>17</v>
      </c>
      <c r="T6" s="29">
        <v>18.899999999999999</v>
      </c>
      <c r="U6" s="28">
        <v>3.5</v>
      </c>
    </row>
    <row r="7" spans="1:21" ht="16.5" customHeight="1">
      <c r="A7" s="7"/>
      <c r="B7" s="7"/>
      <c r="C7" s="7"/>
      <c r="D7" s="7" t="s">
        <v>680</v>
      </c>
      <c r="E7" s="7"/>
      <c r="F7" s="7"/>
      <c r="G7" s="7"/>
      <c r="H7" s="7"/>
      <c r="I7" s="7"/>
      <c r="J7" s="7"/>
      <c r="K7" s="7"/>
      <c r="L7" s="9" t="s">
        <v>139</v>
      </c>
      <c r="M7" s="29">
        <v>17.7</v>
      </c>
      <c r="N7" s="29">
        <v>18.399999999999999</v>
      </c>
      <c r="O7" s="29">
        <v>23</v>
      </c>
      <c r="P7" s="29">
        <v>21.1</v>
      </c>
      <c r="Q7" s="29">
        <v>19.8</v>
      </c>
      <c r="R7" s="28">
        <v>6.5</v>
      </c>
      <c r="S7" s="29">
        <v>18</v>
      </c>
      <c r="T7" s="29">
        <v>22.8</v>
      </c>
      <c r="U7" s="29">
        <v>21.4</v>
      </c>
    </row>
    <row r="8" spans="1:21" ht="16.5" customHeight="1">
      <c r="A8" s="7"/>
      <c r="B8" s="7"/>
      <c r="C8" s="7"/>
      <c r="D8" s="7" t="s">
        <v>681</v>
      </c>
      <c r="E8" s="7"/>
      <c r="F8" s="7"/>
      <c r="G8" s="7"/>
      <c r="H8" s="7"/>
      <c r="I8" s="7"/>
      <c r="J8" s="7"/>
      <c r="K8" s="7"/>
      <c r="L8" s="9" t="s">
        <v>139</v>
      </c>
      <c r="M8" s="29">
        <v>23.1</v>
      </c>
      <c r="N8" s="29">
        <v>25.2</v>
      </c>
      <c r="O8" s="29">
        <v>28.5</v>
      </c>
      <c r="P8" s="29">
        <v>32.299999999999997</v>
      </c>
      <c r="Q8" s="29">
        <v>29.4</v>
      </c>
      <c r="R8" s="29">
        <v>21.6</v>
      </c>
      <c r="S8" s="29">
        <v>35.9</v>
      </c>
      <c r="T8" s="29">
        <v>49.8</v>
      </c>
      <c r="U8" s="29">
        <v>24.6</v>
      </c>
    </row>
    <row r="9" spans="1:21" ht="16.5" customHeight="1">
      <c r="A9" s="7"/>
      <c r="B9" s="7"/>
      <c r="C9" s="7" t="s">
        <v>682</v>
      </c>
      <c r="D9" s="7"/>
      <c r="E9" s="7"/>
      <c r="F9" s="7"/>
      <c r="G9" s="7"/>
      <c r="H9" s="7"/>
      <c r="I9" s="7"/>
      <c r="J9" s="7"/>
      <c r="K9" s="7"/>
      <c r="L9" s="9" t="s">
        <v>139</v>
      </c>
      <c r="M9" s="29">
        <v>12.6</v>
      </c>
      <c r="N9" s="29">
        <v>17.7</v>
      </c>
      <c r="O9" s="29">
        <v>12.4</v>
      </c>
      <c r="P9" s="29">
        <v>13.4</v>
      </c>
      <c r="Q9" s="29">
        <v>12.6</v>
      </c>
      <c r="R9" s="29">
        <v>13.2</v>
      </c>
      <c r="S9" s="29">
        <v>17.2</v>
      </c>
      <c r="T9" s="29">
        <v>35</v>
      </c>
      <c r="U9" s="29">
        <v>14.1</v>
      </c>
    </row>
    <row r="10" spans="1:21" ht="16.5" customHeight="1">
      <c r="A10" s="7"/>
      <c r="B10" s="7"/>
      <c r="C10" s="7"/>
      <c r="D10" s="7" t="s">
        <v>679</v>
      </c>
      <c r="E10" s="7"/>
      <c r="F10" s="7"/>
      <c r="G10" s="7"/>
      <c r="H10" s="7"/>
      <c r="I10" s="7"/>
      <c r="J10" s="7"/>
      <c r="K10" s="7"/>
      <c r="L10" s="9" t="s">
        <v>139</v>
      </c>
      <c r="M10" s="28">
        <v>8.1999999999999993</v>
      </c>
      <c r="N10" s="28">
        <v>9.1999999999999993</v>
      </c>
      <c r="O10" s="28">
        <v>7.7</v>
      </c>
      <c r="P10" s="29">
        <v>12.1</v>
      </c>
      <c r="Q10" s="29">
        <v>15.2</v>
      </c>
      <c r="R10" s="29">
        <v>19.7</v>
      </c>
      <c r="S10" s="29">
        <v>22.9</v>
      </c>
      <c r="T10" s="29">
        <v>20.2</v>
      </c>
      <c r="U10" s="28">
        <v>4.2</v>
      </c>
    </row>
    <row r="11" spans="1:21" ht="16.5" customHeight="1">
      <c r="A11" s="7"/>
      <c r="B11" s="7"/>
      <c r="C11" s="7"/>
      <c r="D11" s="7" t="s">
        <v>680</v>
      </c>
      <c r="E11" s="7"/>
      <c r="F11" s="7"/>
      <c r="G11" s="7"/>
      <c r="H11" s="7"/>
      <c r="I11" s="7"/>
      <c r="J11" s="7"/>
      <c r="K11" s="7"/>
      <c r="L11" s="9" t="s">
        <v>139</v>
      </c>
      <c r="M11" s="29">
        <v>10.6</v>
      </c>
      <c r="N11" s="29">
        <v>14.5</v>
      </c>
      <c r="O11" s="29">
        <v>10.5</v>
      </c>
      <c r="P11" s="29">
        <v>10.199999999999999</v>
      </c>
      <c r="Q11" s="28">
        <v>8.9</v>
      </c>
      <c r="R11" s="28">
        <v>8.1</v>
      </c>
      <c r="S11" s="28">
        <v>9.4</v>
      </c>
      <c r="T11" s="29">
        <v>21.2</v>
      </c>
      <c r="U11" s="29">
        <v>12.9</v>
      </c>
    </row>
    <row r="12" spans="1:21" ht="16.5" customHeight="1">
      <c r="A12" s="7"/>
      <c r="B12" s="7"/>
      <c r="C12" s="7"/>
      <c r="D12" s="7" t="s">
        <v>681</v>
      </c>
      <c r="E12" s="7"/>
      <c r="F12" s="7"/>
      <c r="G12" s="7"/>
      <c r="H12" s="7"/>
      <c r="I12" s="7"/>
      <c r="J12" s="7"/>
      <c r="K12" s="7"/>
      <c r="L12" s="9" t="s">
        <v>139</v>
      </c>
      <c r="M12" s="29">
        <v>14.7</v>
      </c>
      <c r="N12" s="29">
        <v>20.9</v>
      </c>
      <c r="O12" s="29">
        <v>14.3</v>
      </c>
      <c r="P12" s="29">
        <v>16.600000000000001</v>
      </c>
      <c r="Q12" s="29">
        <v>16.399999999999999</v>
      </c>
      <c r="R12" s="29">
        <v>18.399999999999999</v>
      </c>
      <c r="S12" s="29">
        <v>24.9</v>
      </c>
      <c r="T12" s="29">
        <v>48.8</v>
      </c>
      <c r="U12" s="29">
        <v>15.3</v>
      </c>
    </row>
    <row r="13" spans="1:21" ht="16.5" customHeight="1">
      <c r="A13" s="7"/>
      <c r="B13" s="7" t="s">
        <v>683</v>
      </c>
      <c r="C13" s="7"/>
      <c r="D13" s="7"/>
      <c r="E13" s="7"/>
      <c r="F13" s="7"/>
      <c r="G13" s="7"/>
      <c r="H13" s="7"/>
      <c r="I13" s="7"/>
      <c r="J13" s="7"/>
      <c r="K13" s="7"/>
      <c r="L13" s="9"/>
      <c r="M13" s="10"/>
      <c r="N13" s="10"/>
      <c r="O13" s="10"/>
      <c r="P13" s="10"/>
      <c r="Q13" s="10"/>
      <c r="R13" s="10"/>
      <c r="S13" s="10"/>
      <c r="T13" s="10"/>
      <c r="U13" s="10"/>
    </row>
    <row r="14" spans="1:21" ht="16.5" customHeight="1">
      <c r="A14" s="7"/>
      <c r="B14" s="7"/>
      <c r="C14" s="7" t="s">
        <v>684</v>
      </c>
      <c r="D14" s="7"/>
      <c r="E14" s="7"/>
      <c r="F14" s="7"/>
      <c r="G14" s="7"/>
      <c r="H14" s="7"/>
      <c r="I14" s="7"/>
      <c r="J14" s="7"/>
      <c r="K14" s="7"/>
      <c r="L14" s="9" t="s">
        <v>139</v>
      </c>
      <c r="M14" s="29">
        <v>20.7</v>
      </c>
      <c r="N14" s="29">
        <v>20.7</v>
      </c>
      <c r="O14" s="29">
        <v>15.8</v>
      </c>
      <c r="P14" s="29">
        <v>20.7</v>
      </c>
      <c r="Q14" s="29">
        <v>20.5</v>
      </c>
      <c r="R14" s="29">
        <v>17.8</v>
      </c>
      <c r="S14" s="29">
        <v>17.2</v>
      </c>
      <c r="T14" s="29">
        <v>26.8</v>
      </c>
      <c r="U14" s="29">
        <v>19.7</v>
      </c>
    </row>
    <row r="15" spans="1:21" ht="16.5" customHeight="1">
      <c r="A15" s="7"/>
      <c r="B15" s="7"/>
      <c r="C15" s="7"/>
      <c r="D15" s="7" t="s">
        <v>679</v>
      </c>
      <c r="E15" s="7"/>
      <c r="F15" s="7"/>
      <c r="G15" s="7"/>
      <c r="H15" s="7"/>
      <c r="I15" s="7"/>
      <c r="J15" s="7"/>
      <c r="K15" s="7"/>
      <c r="L15" s="9" t="s">
        <v>139</v>
      </c>
      <c r="M15" s="28">
        <v>6.9</v>
      </c>
      <c r="N15" s="28">
        <v>7.8</v>
      </c>
      <c r="O15" s="28">
        <v>7.7</v>
      </c>
      <c r="P15" s="29">
        <v>11</v>
      </c>
      <c r="Q15" s="29">
        <v>12</v>
      </c>
      <c r="R15" s="29">
        <v>14.9</v>
      </c>
      <c r="S15" s="29">
        <v>20.2</v>
      </c>
      <c r="T15" s="29">
        <v>23.7</v>
      </c>
      <c r="U15" s="28">
        <v>3.5</v>
      </c>
    </row>
    <row r="16" spans="1:21" ht="16.5" customHeight="1">
      <c r="A16" s="7"/>
      <c r="B16" s="7"/>
      <c r="C16" s="7"/>
      <c r="D16" s="7" t="s">
        <v>680</v>
      </c>
      <c r="E16" s="7"/>
      <c r="F16" s="7"/>
      <c r="G16" s="7"/>
      <c r="H16" s="7"/>
      <c r="I16" s="7"/>
      <c r="J16" s="7"/>
      <c r="K16" s="7"/>
      <c r="L16" s="9" t="s">
        <v>139</v>
      </c>
      <c r="M16" s="29">
        <v>17.899999999999999</v>
      </c>
      <c r="N16" s="29">
        <v>17.600000000000001</v>
      </c>
      <c r="O16" s="29">
        <v>13.4</v>
      </c>
      <c r="P16" s="29">
        <v>16.2</v>
      </c>
      <c r="Q16" s="29">
        <v>15.7</v>
      </c>
      <c r="R16" s="29">
        <v>12.6</v>
      </c>
      <c r="S16" s="29">
        <v>10.4</v>
      </c>
      <c r="T16" s="29">
        <v>14.4</v>
      </c>
      <c r="U16" s="29">
        <v>18.3</v>
      </c>
    </row>
    <row r="17" spans="1:21" ht="16.5" customHeight="1">
      <c r="A17" s="14"/>
      <c r="B17" s="14"/>
      <c r="C17" s="14"/>
      <c r="D17" s="14" t="s">
        <v>681</v>
      </c>
      <c r="E17" s="14"/>
      <c r="F17" s="14"/>
      <c r="G17" s="14"/>
      <c r="H17" s="14"/>
      <c r="I17" s="14"/>
      <c r="J17" s="14"/>
      <c r="K17" s="14"/>
      <c r="L17" s="15" t="s">
        <v>139</v>
      </c>
      <c r="M17" s="35">
        <v>23.5</v>
      </c>
      <c r="N17" s="35">
        <v>23.9</v>
      </c>
      <c r="O17" s="35">
        <v>18.2</v>
      </c>
      <c r="P17" s="35">
        <v>25.2</v>
      </c>
      <c r="Q17" s="35">
        <v>25.4</v>
      </c>
      <c r="R17" s="35">
        <v>23</v>
      </c>
      <c r="S17" s="35">
        <v>24</v>
      </c>
      <c r="T17" s="35">
        <v>39.299999999999997</v>
      </c>
      <c r="U17" s="35">
        <v>21.1</v>
      </c>
    </row>
    <row r="18" spans="1:21" ht="4.5" customHeight="1">
      <c r="A18" s="22"/>
      <c r="B18" s="22"/>
      <c r="C18" s="2"/>
      <c r="D18" s="2"/>
      <c r="E18" s="2"/>
      <c r="F18" s="2"/>
      <c r="G18" s="2"/>
      <c r="H18" s="2"/>
      <c r="I18" s="2"/>
      <c r="J18" s="2"/>
      <c r="K18" s="2"/>
      <c r="L18" s="2"/>
      <c r="M18" s="2"/>
      <c r="N18" s="2"/>
      <c r="O18" s="2"/>
      <c r="P18" s="2"/>
      <c r="Q18" s="2"/>
      <c r="R18" s="2"/>
      <c r="S18" s="2"/>
      <c r="T18" s="2"/>
      <c r="U18" s="2"/>
    </row>
    <row r="19" spans="1:21" ht="16.5" customHeight="1">
      <c r="A19" s="22"/>
      <c r="B19" s="22"/>
      <c r="C19" s="62" t="s">
        <v>685</v>
      </c>
      <c r="D19" s="62"/>
      <c r="E19" s="62"/>
      <c r="F19" s="62"/>
      <c r="G19" s="62"/>
      <c r="H19" s="62"/>
      <c r="I19" s="62"/>
      <c r="J19" s="62"/>
      <c r="K19" s="62"/>
      <c r="L19" s="62"/>
      <c r="M19" s="62"/>
      <c r="N19" s="62"/>
      <c r="O19" s="62"/>
      <c r="P19" s="62"/>
      <c r="Q19" s="62"/>
      <c r="R19" s="62"/>
      <c r="S19" s="62"/>
      <c r="T19" s="62"/>
      <c r="U19" s="62"/>
    </row>
    <row r="20" spans="1:21" ht="4.5" customHeight="1">
      <c r="A20" s="22"/>
      <c r="B20" s="22"/>
      <c r="C20" s="2"/>
      <c r="D20" s="2"/>
      <c r="E20" s="2"/>
      <c r="F20" s="2"/>
      <c r="G20" s="2"/>
      <c r="H20" s="2"/>
      <c r="I20" s="2"/>
      <c r="J20" s="2"/>
      <c r="K20" s="2"/>
      <c r="L20" s="2"/>
      <c r="M20" s="2"/>
      <c r="N20" s="2"/>
      <c r="O20" s="2"/>
      <c r="P20" s="2"/>
      <c r="Q20" s="2"/>
      <c r="R20" s="2"/>
      <c r="S20" s="2"/>
      <c r="T20" s="2"/>
      <c r="U20" s="2"/>
    </row>
    <row r="21" spans="1:21" ht="29.45" customHeight="1">
      <c r="A21" s="22" t="s">
        <v>93</v>
      </c>
      <c r="B21" s="22"/>
      <c r="C21" s="62" t="s">
        <v>686</v>
      </c>
      <c r="D21" s="62"/>
      <c r="E21" s="62"/>
      <c r="F21" s="62"/>
      <c r="G21" s="62"/>
      <c r="H21" s="62"/>
      <c r="I21" s="62"/>
      <c r="J21" s="62"/>
      <c r="K21" s="62"/>
      <c r="L21" s="62"/>
      <c r="M21" s="62"/>
      <c r="N21" s="62"/>
      <c r="O21" s="62"/>
      <c r="P21" s="62"/>
      <c r="Q21" s="62"/>
      <c r="R21" s="62"/>
      <c r="S21" s="62"/>
      <c r="T21" s="62"/>
      <c r="U21" s="62"/>
    </row>
    <row r="22" spans="1:21" ht="29.45" customHeight="1">
      <c r="A22" s="22" t="s">
        <v>95</v>
      </c>
      <c r="B22" s="22"/>
      <c r="C22" s="62" t="s">
        <v>687</v>
      </c>
      <c r="D22" s="62"/>
      <c r="E22" s="62"/>
      <c r="F22" s="62"/>
      <c r="G22" s="62"/>
      <c r="H22" s="62"/>
      <c r="I22" s="62"/>
      <c r="J22" s="62"/>
      <c r="K22" s="62"/>
      <c r="L22" s="62"/>
      <c r="M22" s="62"/>
      <c r="N22" s="62"/>
      <c r="O22" s="62"/>
      <c r="P22" s="62"/>
      <c r="Q22" s="62"/>
      <c r="R22" s="62"/>
      <c r="S22" s="62"/>
      <c r="T22" s="62"/>
      <c r="U22" s="62"/>
    </row>
    <row r="23" spans="1:21" ht="16.5" customHeight="1">
      <c r="A23" s="22" t="s">
        <v>688</v>
      </c>
      <c r="B23" s="22"/>
      <c r="C23" s="62" t="s">
        <v>689</v>
      </c>
      <c r="D23" s="62"/>
      <c r="E23" s="62"/>
      <c r="F23" s="62"/>
      <c r="G23" s="62"/>
      <c r="H23" s="62"/>
      <c r="I23" s="62"/>
      <c r="J23" s="62"/>
      <c r="K23" s="62"/>
      <c r="L23" s="62"/>
      <c r="M23" s="62"/>
      <c r="N23" s="62"/>
      <c r="O23" s="62"/>
      <c r="P23" s="62"/>
      <c r="Q23" s="62"/>
      <c r="R23" s="62"/>
      <c r="S23" s="62"/>
      <c r="T23" s="62"/>
      <c r="U23" s="62"/>
    </row>
    <row r="24" spans="1:21" ht="4.5" customHeight="1"/>
    <row r="25" spans="1:21" ht="29.45" customHeight="1">
      <c r="A25" s="23" t="s">
        <v>109</v>
      </c>
      <c r="B25" s="22"/>
      <c r="C25" s="22"/>
      <c r="D25" s="22"/>
      <c r="E25" s="62" t="s">
        <v>690</v>
      </c>
      <c r="F25" s="62"/>
      <c r="G25" s="62"/>
      <c r="H25" s="62"/>
      <c r="I25" s="62"/>
      <c r="J25" s="62"/>
      <c r="K25" s="62"/>
      <c r="L25" s="62"/>
      <c r="M25" s="62"/>
      <c r="N25" s="62"/>
      <c r="O25" s="62"/>
      <c r="P25" s="62"/>
      <c r="Q25" s="62"/>
      <c r="R25" s="62"/>
      <c r="S25" s="62"/>
      <c r="T25" s="62"/>
      <c r="U25" s="62"/>
    </row>
  </sheetData>
  <mergeCells count="7">
    <mergeCell ref="C23:U23"/>
    <mergeCell ref="E25:U25"/>
    <mergeCell ref="C5:K5"/>
    <mergeCell ref="K1:U1"/>
    <mergeCell ref="C19:U19"/>
    <mergeCell ref="C21:U21"/>
    <mergeCell ref="C22:U22"/>
  </mergeCells>
  <pageMargins left="0.7" right="0.7" top="0.75" bottom="0.75" header="0.3" footer="0.3"/>
  <pageSetup paperSize="9" fitToHeight="0" orientation="landscape" horizontalDpi="300" verticalDpi="300"/>
  <headerFooter scaleWithDoc="0" alignWithMargins="0">
    <oddHeader>&amp;C&amp;"Arial"&amp;8TABLE 12A.44</oddHeader>
    <oddFooter>&amp;L&amp;"Arial"&amp;8REPORT ON
GOVERNMENT
SERVICES 2022&amp;R&amp;"Arial"&amp;8PUBLIC
HOSPITALS
PAGE &amp;B&amp;P&amp;B</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X92"/>
  <sheetViews>
    <sheetView showGridLines="0" workbookViewId="0"/>
  </sheetViews>
  <sheetFormatPr defaultColWidth="11.5703125" defaultRowHeight="13.15"/>
  <cols>
    <col min="1" max="10" width="1.7109375" customWidth="1"/>
    <col min="11" max="11" width="4.140625" customWidth="1"/>
    <col min="12" max="12" width="5.42578125" customWidth="1"/>
    <col min="13" max="20" width="6.7109375" customWidth="1"/>
    <col min="21" max="21" width="8.42578125" customWidth="1"/>
    <col min="22" max="22" width="1.7109375" customWidth="1"/>
    <col min="23" max="23" width="5.42578125" customWidth="1"/>
    <col min="24" max="24" width="8.42578125" customWidth="1"/>
  </cols>
  <sheetData>
    <row r="1" spans="1:24" ht="17.45" customHeight="1">
      <c r="A1" s="8" t="s">
        <v>691</v>
      </c>
      <c r="B1" s="8"/>
      <c r="C1" s="8"/>
      <c r="D1" s="8"/>
      <c r="E1" s="8"/>
      <c r="F1" s="8"/>
      <c r="G1" s="8"/>
      <c r="H1" s="8"/>
      <c r="I1" s="8"/>
      <c r="J1" s="8"/>
      <c r="K1" s="67" t="s">
        <v>692</v>
      </c>
      <c r="L1" s="68"/>
      <c r="M1" s="68"/>
      <c r="N1" s="68"/>
      <c r="O1" s="68"/>
      <c r="P1" s="68"/>
      <c r="Q1" s="68"/>
      <c r="R1" s="68"/>
      <c r="S1" s="68"/>
      <c r="T1" s="68"/>
      <c r="U1" s="68"/>
      <c r="V1" s="68"/>
      <c r="W1" s="68"/>
      <c r="X1" s="68"/>
    </row>
    <row r="2" spans="1:24" ht="16.5" customHeight="1">
      <c r="A2" s="14"/>
      <c r="B2" s="14"/>
      <c r="C2" s="14"/>
      <c r="D2" s="14"/>
      <c r="E2" s="14"/>
      <c r="F2" s="14"/>
      <c r="G2" s="14"/>
      <c r="H2" s="14"/>
      <c r="I2" s="14"/>
      <c r="J2" s="14"/>
      <c r="K2" s="14"/>
      <c r="L2" s="71" t="s">
        <v>605</v>
      </c>
      <c r="M2" s="72"/>
      <c r="N2" s="72"/>
      <c r="O2" s="72"/>
      <c r="P2" s="72"/>
      <c r="Q2" s="72"/>
      <c r="R2" s="72"/>
      <c r="S2" s="72"/>
      <c r="T2" s="72"/>
      <c r="U2" s="72"/>
      <c r="V2" s="7"/>
      <c r="W2" s="71" t="s">
        <v>606</v>
      </c>
      <c r="X2" s="72"/>
    </row>
    <row r="3" spans="1:24" ht="16.5" customHeight="1">
      <c r="A3" s="11"/>
      <c r="B3" s="11"/>
      <c r="C3" s="11"/>
      <c r="D3" s="11"/>
      <c r="E3" s="11"/>
      <c r="F3" s="11"/>
      <c r="G3" s="11"/>
      <c r="H3" s="11"/>
      <c r="I3" s="11"/>
      <c r="J3" s="11"/>
      <c r="K3" s="11"/>
      <c r="L3" s="12" t="s">
        <v>66</v>
      </c>
      <c r="M3" s="13" t="s">
        <v>113</v>
      </c>
      <c r="N3" s="13" t="s">
        <v>68</v>
      </c>
      <c r="O3" s="13" t="s">
        <v>126</v>
      </c>
      <c r="P3" s="13" t="s">
        <v>70</v>
      </c>
      <c r="Q3" s="13" t="s">
        <v>127</v>
      </c>
      <c r="R3" s="13" t="s">
        <v>72</v>
      </c>
      <c r="S3" s="13" t="s">
        <v>73</v>
      </c>
      <c r="T3" s="13" t="s">
        <v>115</v>
      </c>
      <c r="U3" s="13" t="s">
        <v>373</v>
      </c>
      <c r="V3" s="53"/>
      <c r="W3" s="12" t="s">
        <v>66</v>
      </c>
      <c r="X3" s="13" t="s">
        <v>373</v>
      </c>
    </row>
    <row r="4" spans="1:24" ht="16.5" customHeight="1">
      <c r="A4" s="7" t="s">
        <v>693</v>
      </c>
      <c r="B4" s="7"/>
      <c r="C4" s="7"/>
      <c r="D4" s="7"/>
      <c r="E4" s="7"/>
      <c r="F4" s="7"/>
      <c r="G4" s="7"/>
      <c r="H4" s="7"/>
      <c r="I4" s="7"/>
      <c r="J4" s="7"/>
      <c r="K4" s="7"/>
      <c r="L4" s="9"/>
      <c r="M4" s="10"/>
      <c r="N4" s="10"/>
      <c r="O4" s="10"/>
      <c r="P4" s="10"/>
      <c r="Q4" s="10"/>
      <c r="R4" s="10"/>
      <c r="S4" s="10"/>
      <c r="T4" s="10"/>
      <c r="U4" s="10"/>
      <c r="V4" s="7"/>
      <c r="W4" s="9"/>
      <c r="X4" s="10"/>
    </row>
    <row r="5" spans="1:24" ht="16.5" customHeight="1">
      <c r="A5" s="7"/>
      <c r="B5" s="7" t="s">
        <v>212</v>
      </c>
      <c r="C5" s="7"/>
      <c r="D5" s="7"/>
      <c r="E5" s="7"/>
      <c r="F5" s="7"/>
      <c r="G5" s="7"/>
      <c r="H5" s="7"/>
      <c r="I5" s="7"/>
      <c r="J5" s="7"/>
      <c r="K5" s="7"/>
      <c r="L5" s="9"/>
      <c r="M5" s="10"/>
      <c r="N5" s="10"/>
      <c r="O5" s="10"/>
      <c r="P5" s="10"/>
      <c r="Q5" s="10"/>
      <c r="R5" s="10"/>
      <c r="S5" s="10"/>
      <c r="T5" s="10"/>
      <c r="U5" s="10"/>
      <c r="V5" s="7"/>
      <c r="W5" s="9"/>
      <c r="X5" s="10"/>
    </row>
    <row r="6" spans="1:24" ht="16.5" customHeight="1">
      <c r="A6" s="7"/>
      <c r="B6" s="7"/>
      <c r="C6" s="7" t="s">
        <v>78</v>
      </c>
      <c r="D6" s="7"/>
      <c r="E6" s="7"/>
      <c r="F6" s="7"/>
      <c r="G6" s="7"/>
      <c r="H6" s="7"/>
      <c r="I6" s="7"/>
      <c r="J6" s="7"/>
      <c r="K6" s="7"/>
      <c r="L6" s="9"/>
      <c r="M6" s="10"/>
      <c r="N6" s="10"/>
      <c r="O6" s="10"/>
      <c r="P6" s="10"/>
      <c r="Q6" s="10"/>
      <c r="R6" s="10"/>
      <c r="S6" s="10"/>
      <c r="T6" s="10"/>
      <c r="U6" s="10"/>
      <c r="V6" s="7"/>
      <c r="W6" s="9"/>
      <c r="X6" s="10"/>
    </row>
    <row r="7" spans="1:24" ht="16.5" customHeight="1">
      <c r="A7" s="7"/>
      <c r="B7" s="7"/>
      <c r="C7" s="7"/>
      <c r="D7" s="7" t="s">
        <v>694</v>
      </c>
      <c r="E7" s="7"/>
      <c r="F7" s="7"/>
      <c r="G7" s="7"/>
      <c r="H7" s="7"/>
      <c r="I7" s="7"/>
      <c r="J7" s="7"/>
      <c r="K7" s="7"/>
      <c r="L7" s="9" t="s">
        <v>158</v>
      </c>
      <c r="M7" s="29">
        <v>18.5</v>
      </c>
      <c r="N7" s="29">
        <v>20</v>
      </c>
      <c r="O7" s="29">
        <v>28.5</v>
      </c>
      <c r="P7" s="29">
        <v>20</v>
      </c>
      <c r="Q7" s="29">
        <v>17.600000000000001</v>
      </c>
      <c r="R7" s="29">
        <v>49.1</v>
      </c>
      <c r="S7" s="28">
        <v>8.8000000000000007</v>
      </c>
      <c r="T7" s="26" t="s">
        <v>163</v>
      </c>
      <c r="U7" s="29">
        <v>21.8</v>
      </c>
      <c r="V7" s="7"/>
      <c r="W7" s="9" t="s">
        <v>131</v>
      </c>
      <c r="X7" s="18">
        <v>244</v>
      </c>
    </row>
    <row r="8" spans="1:24" ht="16.5" customHeight="1">
      <c r="A8" s="7"/>
      <c r="B8" s="7"/>
      <c r="C8" s="7"/>
      <c r="D8" s="7" t="s">
        <v>695</v>
      </c>
      <c r="E8" s="7"/>
      <c r="F8" s="7"/>
      <c r="G8" s="7"/>
      <c r="H8" s="7"/>
      <c r="I8" s="7"/>
      <c r="J8" s="7"/>
      <c r="K8" s="7"/>
      <c r="L8" s="9" t="s">
        <v>158</v>
      </c>
      <c r="M8" s="29">
        <v>18.600000000000001</v>
      </c>
      <c r="N8" s="29">
        <v>21.8</v>
      </c>
      <c r="O8" s="29">
        <v>28.8</v>
      </c>
      <c r="P8" s="29">
        <v>22.3</v>
      </c>
      <c r="Q8" s="29">
        <v>36.6</v>
      </c>
      <c r="R8" s="29">
        <v>48.2</v>
      </c>
      <c r="S8" s="28">
        <v>8.3000000000000007</v>
      </c>
      <c r="T8" s="26" t="s">
        <v>163</v>
      </c>
      <c r="U8" s="29">
        <v>23.5</v>
      </c>
      <c r="V8" s="7"/>
      <c r="W8" s="9" t="s">
        <v>131</v>
      </c>
      <c r="X8" s="18">
        <v>219</v>
      </c>
    </row>
    <row r="9" spans="1:24" ht="29.45" customHeight="1">
      <c r="A9" s="7"/>
      <c r="B9" s="7"/>
      <c r="C9" s="7"/>
      <c r="D9" s="69" t="s">
        <v>696</v>
      </c>
      <c r="E9" s="69"/>
      <c r="F9" s="69"/>
      <c r="G9" s="69"/>
      <c r="H9" s="69"/>
      <c r="I9" s="69"/>
      <c r="J9" s="69"/>
      <c r="K9" s="69"/>
      <c r="L9" s="9" t="s">
        <v>158</v>
      </c>
      <c r="M9" s="29">
        <v>41.6</v>
      </c>
      <c r="N9" s="29">
        <v>26.7</v>
      </c>
      <c r="O9" s="29">
        <v>56.8</v>
      </c>
      <c r="P9" s="29">
        <v>54.5</v>
      </c>
      <c r="Q9" s="29">
        <v>44.9</v>
      </c>
      <c r="R9" s="29">
        <v>70.5</v>
      </c>
      <c r="S9" s="29">
        <v>62.3</v>
      </c>
      <c r="T9" s="29">
        <v>80.2</v>
      </c>
      <c r="U9" s="29">
        <v>41.5</v>
      </c>
      <c r="V9" s="7"/>
      <c r="W9" s="9" t="s">
        <v>131</v>
      </c>
      <c r="X9" s="18">
        <v>724</v>
      </c>
    </row>
    <row r="10" spans="1:24" ht="16.5" customHeight="1">
      <c r="A10" s="7"/>
      <c r="B10" s="7"/>
      <c r="C10" s="7"/>
      <c r="D10" s="7" t="s">
        <v>418</v>
      </c>
      <c r="E10" s="7"/>
      <c r="F10" s="7"/>
      <c r="G10" s="7"/>
      <c r="H10" s="7"/>
      <c r="I10" s="7"/>
      <c r="J10" s="7"/>
      <c r="K10" s="7"/>
      <c r="L10" s="9" t="s">
        <v>158</v>
      </c>
      <c r="M10" s="29">
        <v>32.1</v>
      </c>
      <c r="N10" s="29">
        <v>28.7</v>
      </c>
      <c r="O10" s="29">
        <v>38.6</v>
      </c>
      <c r="P10" s="29">
        <v>25.7</v>
      </c>
      <c r="Q10" s="29">
        <v>25.6</v>
      </c>
      <c r="R10" s="29">
        <v>50.3</v>
      </c>
      <c r="S10" s="29">
        <v>55.6</v>
      </c>
      <c r="T10" s="30">
        <v>100</v>
      </c>
      <c r="U10" s="29">
        <v>33.700000000000003</v>
      </c>
      <c r="V10" s="7"/>
      <c r="W10" s="9" t="s">
        <v>131</v>
      </c>
      <c r="X10" s="18">
        <v>309</v>
      </c>
    </row>
    <row r="11" spans="1:24" ht="16.5" customHeight="1">
      <c r="A11" s="7"/>
      <c r="B11" s="7"/>
      <c r="C11" s="7"/>
      <c r="D11" s="7" t="s">
        <v>422</v>
      </c>
      <c r="E11" s="7"/>
      <c r="F11" s="7"/>
      <c r="G11" s="7"/>
      <c r="H11" s="7"/>
      <c r="I11" s="7"/>
      <c r="J11" s="7"/>
      <c r="K11" s="7"/>
      <c r="L11" s="9" t="s">
        <v>158</v>
      </c>
      <c r="M11" s="29">
        <v>26</v>
      </c>
      <c r="N11" s="29">
        <v>28.6</v>
      </c>
      <c r="O11" s="29">
        <v>49.1</v>
      </c>
      <c r="P11" s="29">
        <v>26.1</v>
      </c>
      <c r="Q11" s="29">
        <v>30.9</v>
      </c>
      <c r="R11" s="29">
        <v>58.6</v>
      </c>
      <c r="S11" s="29">
        <v>14.7</v>
      </c>
      <c r="T11" s="26" t="s">
        <v>163</v>
      </c>
      <c r="U11" s="29">
        <v>32.9</v>
      </c>
      <c r="V11" s="7"/>
      <c r="W11" s="9" t="s">
        <v>131</v>
      </c>
      <c r="X11" s="18">
        <v>270</v>
      </c>
    </row>
    <row r="12" spans="1:24" ht="16.5" customHeight="1">
      <c r="A12" s="7"/>
      <c r="B12" s="7"/>
      <c r="C12" s="7"/>
      <c r="D12" s="7" t="s">
        <v>697</v>
      </c>
      <c r="E12" s="7"/>
      <c r="F12" s="7"/>
      <c r="G12" s="7"/>
      <c r="H12" s="7"/>
      <c r="I12" s="7"/>
      <c r="J12" s="7"/>
      <c r="K12" s="7"/>
      <c r="L12" s="9" t="s">
        <v>158</v>
      </c>
      <c r="M12" s="28">
        <v>2.6</v>
      </c>
      <c r="N12" s="28">
        <v>2.2000000000000002</v>
      </c>
      <c r="O12" s="28">
        <v>5.5</v>
      </c>
      <c r="P12" s="28">
        <v>1.7</v>
      </c>
      <c r="Q12" s="28">
        <v>2.8</v>
      </c>
      <c r="R12" s="28">
        <v>5.8</v>
      </c>
      <c r="S12" s="28">
        <v>0.9</v>
      </c>
      <c r="T12" s="28">
        <v>9.9</v>
      </c>
      <c r="U12" s="28">
        <v>3</v>
      </c>
      <c r="V12" s="7"/>
      <c r="W12" s="9" t="s">
        <v>131</v>
      </c>
      <c r="X12" s="18">
        <v>156</v>
      </c>
    </row>
    <row r="13" spans="1:24" ht="16.5" customHeight="1">
      <c r="A13" s="7"/>
      <c r="B13" s="7"/>
      <c r="C13" s="7"/>
      <c r="D13" s="7" t="s">
        <v>698</v>
      </c>
      <c r="E13" s="7"/>
      <c r="F13" s="7"/>
      <c r="G13" s="7"/>
      <c r="H13" s="7"/>
      <c r="I13" s="7"/>
      <c r="J13" s="7"/>
      <c r="K13" s="7"/>
      <c r="L13" s="9" t="s">
        <v>158</v>
      </c>
      <c r="M13" s="29">
        <v>20.3</v>
      </c>
      <c r="N13" s="29">
        <v>19.2</v>
      </c>
      <c r="O13" s="29">
        <v>24.7</v>
      </c>
      <c r="P13" s="29">
        <v>24.9</v>
      </c>
      <c r="Q13" s="29">
        <v>24.9</v>
      </c>
      <c r="R13" s="29">
        <v>22.4</v>
      </c>
      <c r="S13" s="28">
        <v>8.3000000000000007</v>
      </c>
      <c r="T13" s="29">
        <v>44.4</v>
      </c>
      <c r="U13" s="29">
        <v>21.5</v>
      </c>
      <c r="V13" s="7"/>
      <c r="W13" s="9" t="s">
        <v>131</v>
      </c>
      <c r="X13" s="18">
        <v>586</v>
      </c>
    </row>
    <row r="14" spans="1:24" ht="16.5" customHeight="1">
      <c r="A14" s="7"/>
      <c r="B14" s="7"/>
      <c r="C14" s="7" t="s">
        <v>83</v>
      </c>
      <c r="D14" s="7"/>
      <c r="E14" s="7"/>
      <c r="F14" s="7"/>
      <c r="G14" s="7"/>
      <c r="H14" s="7"/>
      <c r="I14" s="7"/>
      <c r="J14" s="7"/>
      <c r="K14" s="7"/>
      <c r="L14" s="9"/>
      <c r="M14" s="10"/>
      <c r="N14" s="10"/>
      <c r="O14" s="10"/>
      <c r="P14" s="10"/>
      <c r="Q14" s="10"/>
      <c r="R14" s="10"/>
      <c r="S14" s="10"/>
      <c r="T14" s="10"/>
      <c r="U14" s="10"/>
      <c r="V14" s="7"/>
      <c r="W14" s="9"/>
      <c r="X14" s="10"/>
    </row>
    <row r="15" spans="1:24" ht="16.5" customHeight="1">
      <c r="A15" s="7"/>
      <c r="B15" s="7"/>
      <c r="C15" s="7"/>
      <c r="D15" s="7" t="s">
        <v>694</v>
      </c>
      <c r="E15" s="7"/>
      <c r="F15" s="7"/>
      <c r="G15" s="7"/>
      <c r="H15" s="7"/>
      <c r="I15" s="7"/>
      <c r="J15" s="7"/>
      <c r="K15" s="7"/>
      <c r="L15" s="9" t="s">
        <v>158</v>
      </c>
      <c r="M15" s="29">
        <v>16.899999999999999</v>
      </c>
      <c r="N15" s="29">
        <v>24.8</v>
      </c>
      <c r="O15" s="29">
        <v>31.4</v>
      </c>
      <c r="P15" s="29">
        <v>20.9</v>
      </c>
      <c r="Q15" s="29">
        <v>25.2</v>
      </c>
      <c r="R15" s="29">
        <v>25.5</v>
      </c>
      <c r="S15" s="28" t="s">
        <v>132</v>
      </c>
      <c r="T15" s="26" t="s">
        <v>163</v>
      </c>
      <c r="U15" s="29">
        <v>22.4</v>
      </c>
      <c r="V15" s="7"/>
      <c r="W15" s="9" t="s">
        <v>131</v>
      </c>
      <c r="X15" s="18">
        <v>301</v>
      </c>
    </row>
    <row r="16" spans="1:24" ht="16.5" customHeight="1">
      <c r="A16" s="7"/>
      <c r="B16" s="7"/>
      <c r="C16" s="7"/>
      <c r="D16" s="7" t="s">
        <v>695</v>
      </c>
      <c r="E16" s="7"/>
      <c r="F16" s="7"/>
      <c r="G16" s="7"/>
      <c r="H16" s="7"/>
      <c r="I16" s="7"/>
      <c r="J16" s="7"/>
      <c r="K16" s="7"/>
      <c r="L16" s="9" t="s">
        <v>158</v>
      </c>
      <c r="M16" s="29">
        <v>18.100000000000001</v>
      </c>
      <c r="N16" s="29">
        <v>17.100000000000001</v>
      </c>
      <c r="O16" s="29">
        <v>30.1</v>
      </c>
      <c r="P16" s="29">
        <v>15.7</v>
      </c>
      <c r="Q16" s="29">
        <v>25.1</v>
      </c>
      <c r="R16" s="29">
        <v>39.5</v>
      </c>
      <c r="S16" s="28">
        <v>4.5</v>
      </c>
      <c r="T16" s="26" t="s">
        <v>163</v>
      </c>
      <c r="U16" s="29">
        <v>21.2</v>
      </c>
      <c r="V16" s="7"/>
      <c r="W16" s="9" t="s">
        <v>131</v>
      </c>
      <c r="X16" s="18">
        <v>218</v>
      </c>
    </row>
    <row r="17" spans="1:24" ht="29.45" customHeight="1">
      <c r="A17" s="7"/>
      <c r="B17" s="7"/>
      <c r="C17" s="7"/>
      <c r="D17" s="69" t="s">
        <v>696</v>
      </c>
      <c r="E17" s="69"/>
      <c r="F17" s="69"/>
      <c r="G17" s="69"/>
      <c r="H17" s="69"/>
      <c r="I17" s="69"/>
      <c r="J17" s="69"/>
      <c r="K17" s="69"/>
      <c r="L17" s="9" t="s">
        <v>158</v>
      </c>
      <c r="M17" s="29">
        <v>36</v>
      </c>
      <c r="N17" s="29">
        <v>26.5</v>
      </c>
      <c r="O17" s="29">
        <v>55.8</v>
      </c>
      <c r="P17" s="29">
        <v>65.3</v>
      </c>
      <c r="Q17" s="29">
        <v>51.7</v>
      </c>
      <c r="R17" s="29">
        <v>56.3</v>
      </c>
      <c r="S17" s="29">
        <v>54</v>
      </c>
      <c r="T17" s="30">
        <v>101.2</v>
      </c>
      <c r="U17" s="29">
        <v>39.4</v>
      </c>
      <c r="V17" s="7"/>
      <c r="W17" s="9" t="s">
        <v>131</v>
      </c>
      <c r="X17" s="18">
        <v>837</v>
      </c>
    </row>
    <row r="18" spans="1:24" ht="16.5" customHeight="1">
      <c r="A18" s="7"/>
      <c r="B18" s="7"/>
      <c r="C18" s="7"/>
      <c r="D18" s="7" t="s">
        <v>418</v>
      </c>
      <c r="E18" s="7"/>
      <c r="F18" s="7"/>
      <c r="G18" s="7"/>
      <c r="H18" s="7"/>
      <c r="I18" s="7"/>
      <c r="J18" s="7"/>
      <c r="K18" s="7"/>
      <c r="L18" s="9" t="s">
        <v>158</v>
      </c>
      <c r="M18" s="29">
        <v>24.5</v>
      </c>
      <c r="N18" s="29">
        <v>22.8</v>
      </c>
      <c r="O18" s="29">
        <v>42.8</v>
      </c>
      <c r="P18" s="29">
        <v>37.799999999999997</v>
      </c>
      <c r="Q18" s="29">
        <v>27.6</v>
      </c>
      <c r="R18" s="29">
        <v>58.1</v>
      </c>
      <c r="S18" s="29">
        <v>28</v>
      </c>
      <c r="T18" s="26" t="s">
        <v>163</v>
      </c>
      <c r="U18" s="29">
        <v>30.1</v>
      </c>
      <c r="V18" s="7"/>
      <c r="W18" s="9" t="s">
        <v>131</v>
      </c>
      <c r="X18" s="18">
        <v>255</v>
      </c>
    </row>
    <row r="19" spans="1:24" ht="16.5" customHeight="1">
      <c r="A19" s="7"/>
      <c r="B19" s="7"/>
      <c r="C19" s="7"/>
      <c r="D19" s="7" t="s">
        <v>422</v>
      </c>
      <c r="E19" s="7"/>
      <c r="F19" s="7"/>
      <c r="G19" s="7"/>
      <c r="H19" s="7"/>
      <c r="I19" s="7"/>
      <c r="J19" s="7"/>
      <c r="K19" s="7"/>
      <c r="L19" s="9" t="s">
        <v>158</v>
      </c>
      <c r="M19" s="29">
        <v>24.4</v>
      </c>
      <c r="N19" s="29">
        <v>27.3</v>
      </c>
      <c r="O19" s="29">
        <v>38.1</v>
      </c>
      <c r="P19" s="29">
        <v>38.4</v>
      </c>
      <c r="Q19" s="29">
        <v>28.1</v>
      </c>
      <c r="R19" s="29">
        <v>43.1</v>
      </c>
      <c r="S19" s="29">
        <v>15.9</v>
      </c>
      <c r="T19" s="26" t="s">
        <v>163</v>
      </c>
      <c r="U19" s="29">
        <v>29</v>
      </c>
      <c r="V19" s="7"/>
      <c r="W19" s="9" t="s">
        <v>131</v>
      </c>
      <c r="X19" s="18">
        <v>248</v>
      </c>
    </row>
    <row r="20" spans="1:24" ht="16.5" customHeight="1">
      <c r="A20" s="7"/>
      <c r="B20" s="7"/>
      <c r="C20" s="7"/>
      <c r="D20" s="7" t="s">
        <v>697</v>
      </c>
      <c r="E20" s="7"/>
      <c r="F20" s="7"/>
      <c r="G20" s="7"/>
      <c r="H20" s="7"/>
      <c r="I20" s="7"/>
      <c r="J20" s="7"/>
      <c r="K20" s="7"/>
      <c r="L20" s="9" t="s">
        <v>158</v>
      </c>
      <c r="M20" s="28">
        <v>3.2</v>
      </c>
      <c r="N20" s="28">
        <v>2</v>
      </c>
      <c r="O20" s="28">
        <v>3.1</v>
      </c>
      <c r="P20" s="28">
        <v>2.2999999999999998</v>
      </c>
      <c r="Q20" s="28">
        <v>3.4</v>
      </c>
      <c r="R20" s="28">
        <v>5</v>
      </c>
      <c r="S20" s="28">
        <v>0.9</v>
      </c>
      <c r="T20" s="28">
        <v>5.6</v>
      </c>
      <c r="U20" s="28">
        <v>2.8</v>
      </c>
      <c r="V20" s="7"/>
      <c r="W20" s="9" t="s">
        <v>131</v>
      </c>
      <c r="X20" s="18">
        <v>171</v>
      </c>
    </row>
    <row r="21" spans="1:24" ht="16.5" customHeight="1">
      <c r="A21" s="7"/>
      <c r="B21" s="7"/>
      <c r="C21" s="7"/>
      <c r="D21" s="7" t="s">
        <v>698</v>
      </c>
      <c r="E21" s="7"/>
      <c r="F21" s="7"/>
      <c r="G21" s="7"/>
      <c r="H21" s="7"/>
      <c r="I21" s="7"/>
      <c r="J21" s="7"/>
      <c r="K21" s="7"/>
      <c r="L21" s="9" t="s">
        <v>158</v>
      </c>
      <c r="M21" s="29">
        <v>23.4</v>
      </c>
      <c r="N21" s="29">
        <v>17.7</v>
      </c>
      <c r="O21" s="29">
        <v>25.9</v>
      </c>
      <c r="P21" s="29">
        <v>29</v>
      </c>
      <c r="Q21" s="29">
        <v>24.8</v>
      </c>
      <c r="R21" s="29">
        <v>31.7</v>
      </c>
      <c r="S21" s="29">
        <v>17.5</v>
      </c>
      <c r="T21" s="29">
        <v>54.8</v>
      </c>
      <c r="U21" s="29">
        <v>23.1</v>
      </c>
      <c r="V21" s="7"/>
      <c r="W21" s="9" t="s">
        <v>131</v>
      </c>
      <c r="X21" s="18">
        <v>637</v>
      </c>
    </row>
    <row r="22" spans="1:24" ht="16.5" customHeight="1">
      <c r="A22" s="7"/>
      <c r="B22" s="7"/>
      <c r="C22" s="7" t="s">
        <v>84</v>
      </c>
      <c r="D22" s="7"/>
      <c r="E22" s="7"/>
      <c r="F22" s="7"/>
      <c r="G22" s="7"/>
      <c r="H22" s="7"/>
      <c r="I22" s="7"/>
      <c r="J22" s="7"/>
      <c r="K22" s="7"/>
      <c r="L22" s="9"/>
      <c r="M22" s="10"/>
      <c r="N22" s="10"/>
      <c r="O22" s="10"/>
      <c r="P22" s="10"/>
      <c r="Q22" s="10"/>
      <c r="R22" s="10"/>
      <c r="S22" s="10"/>
      <c r="T22" s="10"/>
      <c r="U22" s="10"/>
      <c r="V22" s="7"/>
      <c r="W22" s="9"/>
      <c r="X22" s="10"/>
    </row>
    <row r="23" spans="1:24" ht="16.5" customHeight="1">
      <c r="A23" s="7"/>
      <c r="B23" s="7"/>
      <c r="C23" s="7"/>
      <c r="D23" s="7" t="s">
        <v>694</v>
      </c>
      <c r="E23" s="7"/>
      <c r="F23" s="7"/>
      <c r="G23" s="7"/>
      <c r="H23" s="7"/>
      <c r="I23" s="7"/>
      <c r="J23" s="7"/>
      <c r="K23" s="7"/>
      <c r="L23" s="9" t="s">
        <v>158</v>
      </c>
      <c r="M23" s="29">
        <v>21.3</v>
      </c>
      <c r="N23" s="29">
        <v>26.6</v>
      </c>
      <c r="O23" s="29">
        <v>32.799999999999997</v>
      </c>
      <c r="P23" s="29">
        <v>22.8</v>
      </c>
      <c r="Q23" s="29">
        <v>29.1</v>
      </c>
      <c r="R23" s="29">
        <v>54.8</v>
      </c>
      <c r="S23" s="28">
        <v>6.9</v>
      </c>
      <c r="T23" s="28" t="s">
        <v>132</v>
      </c>
      <c r="U23" s="29">
        <v>25.9</v>
      </c>
      <c r="V23" s="7"/>
      <c r="W23" s="9" t="s">
        <v>131</v>
      </c>
      <c r="X23" s="18">
        <v>351</v>
      </c>
    </row>
    <row r="24" spans="1:24" ht="16.5" customHeight="1">
      <c r="A24" s="7"/>
      <c r="B24" s="7"/>
      <c r="C24" s="7"/>
      <c r="D24" s="7" t="s">
        <v>695</v>
      </c>
      <c r="E24" s="7"/>
      <c r="F24" s="7"/>
      <c r="G24" s="7"/>
      <c r="H24" s="7"/>
      <c r="I24" s="7"/>
      <c r="J24" s="7"/>
      <c r="K24" s="7"/>
      <c r="L24" s="9" t="s">
        <v>158</v>
      </c>
      <c r="M24" s="29">
        <v>18.399999999999999</v>
      </c>
      <c r="N24" s="29">
        <v>21</v>
      </c>
      <c r="O24" s="29">
        <v>29.8</v>
      </c>
      <c r="P24" s="29">
        <v>22.5</v>
      </c>
      <c r="Q24" s="29">
        <v>16.899999999999999</v>
      </c>
      <c r="R24" s="29">
        <v>18.899999999999999</v>
      </c>
      <c r="S24" s="28">
        <v>3.9</v>
      </c>
      <c r="T24" s="29">
        <v>35.700000000000003</v>
      </c>
      <c r="U24" s="29">
        <v>20.9</v>
      </c>
      <c r="V24" s="7"/>
      <c r="W24" s="9" t="s">
        <v>131</v>
      </c>
      <c r="X24" s="18">
        <v>213</v>
      </c>
    </row>
    <row r="25" spans="1:24" ht="29.45" customHeight="1">
      <c r="A25" s="7"/>
      <c r="B25" s="7"/>
      <c r="C25" s="7"/>
      <c r="D25" s="69" t="s">
        <v>696</v>
      </c>
      <c r="E25" s="69"/>
      <c r="F25" s="69"/>
      <c r="G25" s="69"/>
      <c r="H25" s="69"/>
      <c r="I25" s="69"/>
      <c r="J25" s="69"/>
      <c r="K25" s="69"/>
      <c r="L25" s="9" t="s">
        <v>158</v>
      </c>
      <c r="M25" s="29">
        <v>36</v>
      </c>
      <c r="N25" s="29">
        <v>28.1</v>
      </c>
      <c r="O25" s="29">
        <v>60</v>
      </c>
      <c r="P25" s="29">
        <v>63.3</v>
      </c>
      <c r="Q25" s="29">
        <v>39.1</v>
      </c>
      <c r="R25" s="29">
        <v>56.7</v>
      </c>
      <c r="S25" s="29">
        <v>28.6</v>
      </c>
      <c r="T25" s="29">
        <v>83.7</v>
      </c>
      <c r="U25" s="29">
        <v>39.1</v>
      </c>
      <c r="V25" s="7"/>
      <c r="W25" s="9" t="s">
        <v>131</v>
      </c>
      <c r="X25" s="18">
        <v>906</v>
      </c>
    </row>
    <row r="26" spans="1:24" ht="16.5" customHeight="1">
      <c r="A26" s="7"/>
      <c r="B26" s="7"/>
      <c r="C26" s="7"/>
      <c r="D26" s="7" t="s">
        <v>418</v>
      </c>
      <c r="E26" s="7"/>
      <c r="F26" s="7"/>
      <c r="G26" s="7"/>
      <c r="H26" s="7"/>
      <c r="I26" s="7"/>
      <c r="J26" s="7"/>
      <c r="K26" s="7"/>
      <c r="L26" s="9" t="s">
        <v>158</v>
      </c>
      <c r="M26" s="29">
        <v>27.8</v>
      </c>
      <c r="N26" s="29">
        <v>22</v>
      </c>
      <c r="O26" s="29">
        <v>32.6</v>
      </c>
      <c r="P26" s="29">
        <v>36.700000000000003</v>
      </c>
      <c r="Q26" s="29">
        <v>43.2</v>
      </c>
      <c r="R26" s="29">
        <v>31.1</v>
      </c>
      <c r="S26" s="29">
        <v>49.2</v>
      </c>
      <c r="T26" s="29">
        <v>98.4</v>
      </c>
      <c r="U26" s="29">
        <v>29.2</v>
      </c>
      <c r="V26" s="7"/>
      <c r="W26" s="9" t="s">
        <v>131</v>
      </c>
      <c r="X26" s="18">
        <v>259</v>
      </c>
    </row>
    <row r="27" spans="1:24" ht="16.5" customHeight="1">
      <c r="A27" s="7"/>
      <c r="B27" s="7"/>
      <c r="C27" s="7"/>
      <c r="D27" s="7" t="s">
        <v>422</v>
      </c>
      <c r="E27" s="7"/>
      <c r="F27" s="7"/>
      <c r="G27" s="7"/>
      <c r="H27" s="7"/>
      <c r="I27" s="7"/>
      <c r="J27" s="7"/>
      <c r="K27" s="7"/>
      <c r="L27" s="9" t="s">
        <v>158</v>
      </c>
      <c r="M27" s="29">
        <v>34.6</v>
      </c>
      <c r="N27" s="29">
        <v>24.5</v>
      </c>
      <c r="O27" s="29">
        <v>51.8</v>
      </c>
      <c r="P27" s="29">
        <v>29.3</v>
      </c>
      <c r="Q27" s="29">
        <v>31.5</v>
      </c>
      <c r="R27" s="29">
        <v>39.1</v>
      </c>
      <c r="S27" s="29">
        <v>48.6</v>
      </c>
      <c r="T27" s="29">
        <v>88.9</v>
      </c>
      <c r="U27" s="29">
        <v>35</v>
      </c>
      <c r="V27" s="7"/>
      <c r="W27" s="9" t="s">
        <v>131</v>
      </c>
      <c r="X27" s="18">
        <v>297</v>
      </c>
    </row>
    <row r="28" spans="1:24" ht="16.5" customHeight="1">
      <c r="A28" s="7"/>
      <c r="B28" s="7"/>
      <c r="C28" s="7"/>
      <c r="D28" s="7" t="s">
        <v>697</v>
      </c>
      <c r="E28" s="7"/>
      <c r="F28" s="7"/>
      <c r="G28" s="7"/>
      <c r="H28" s="7"/>
      <c r="I28" s="7"/>
      <c r="J28" s="7"/>
      <c r="K28" s="7"/>
      <c r="L28" s="9" t="s">
        <v>158</v>
      </c>
      <c r="M28" s="28">
        <v>3.2</v>
      </c>
      <c r="N28" s="28">
        <v>2.4</v>
      </c>
      <c r="O28" s="28">
        <v>5.4</v>
      </c>
      <c r="P28" s="28">
        <v>2.4</v>
      </c>
      <c r="Q28" s="28">
        <v>3.1</v>
      </c>
      <c r="R28" s="28">
        <v>3.1</v>
      </c>
      <c r="S28" s="28">
        <v>0.9</v>
      </c>
      <c r="T28" s="28">
        <v>5.9</v>
      </c>
      <c r="U28" s="28">
        <v>3.1</v>
      </c>
      <c r="V28" s="7"/>
      <c r="W28" s="9" t="s">
        <v>131</v>
      </c>
      <c r="X28" s="18">
        <v>188</v>
      </c>
    </row>
    <row r="29" spans="1:24" ht="16.5" customHeight="1">
      <c r="A29" s="7"/>
      <c r="B29" s="7"/>
      <c r="C29" s="7"/>
      <c r="D29" s="7" t="s">
        <v>698</v>
      </c>
      <c r="E29" s="7"/>
      <c r="F29" s="7"/>
      <c r="G29" s="7"/>
      <c r="H29" s="7"/>
      <c r="I29" s="7"/>
      <c r="J29" s="7"/>
      <c r="K29" s="7"/>
      <c r="L29" s="9" t="s">
        <v>158</v>
      </c>
      <c r="M29" s="29">
        <v>20.399999999999999</v>
      </c>
      <c r="N29" s="29">
        <v>16.600000000000001</v>
      </c>
      <c r="O29" s="29">
        <v>21.7</v>
      </c>
      <c r="P29" s="29">
        <v>23.8</v>
      </c>
      <c r="Q29" s="29">
        <v>25.2</v>
      </c>
      <c r="R29" s="29">
        <v>22.4</v>
      </c>
      <c r="S29" s="29">
        <v>34.4</v>
      </c>
      <c r="T29" s="29">
        <v>41.1</v>
      </c>
      <c r="U29" s="29">
        <v>20.7</v>
      </c>
      <c r="V29" s="7"/>
      <c r="W29" s="9" t="s">
        <v>131</v>
      </c>
      <c r="X29" s="18">
        <v>560</v>
      </c>
    </row>
    <row r="30" spans="1:24" ht="16.5" customHeight="1">
      <c r="A30" s="7"/>
      <c r="B30" s="7"/>
      <c r="C30" s="7" t="s">
        <v>85</v>
      </c>
      <c r="D30" s="7"/>
      <c r="E30" s="7"/>
      <c r="F30" s="7"/>
      <c r="G30" s="7"/>
      <c r="H30" s="7"/>
      <c r="I30" s="7"/>
      <c r="J30" s="7"/>
      <c r="K30" s="7"/>
      <c r="L30" s="9"/>
      <c r="M30" s="10"/>
      <c r="N30" s="10"/>
      <c r="O30" s="10"/>
      <c r="P30" s="10"/>
      <c r="Q30" s="10"/>
      <c r="R30" s="10"/>
      <c r="S30" s="10"/>
      <c r="T30" s="10"/>
      <c r="U30" s="10"/>
      <c r="V30" s="7"/>
      <c r="W30" s="9"/>
      <c r="X30" s="10"/>
    </row>
    <row r="31" spans="1:24" ht="16.5" customHeight="1">
      <c r="A31" s="7"/>
      <c r="B31" s="7"/>
      <c r="C31" s="7"/>
      <c r="D31" s="7" t="s">
        <v>694</v>
      </c>
      <c r="E31" s="7"/>
      <c r="F31" s="7"/>
      <c r="G31" s="7"/>
      <c r="H31" s="7"/>
      <c r="I31" s="7"/>
      <c r="J31" s="7"/>
      <c r="K31" s="7"/>
      <c r="L31" s="9" t="s">
        <v>158</v>
      </c>
      <c r="M31" s="29">
        <v>20.5</v>
      </c>
      <c r="N31" s="29">
        <v>19.399999999999999</v>
      </c>
      <c r="O31" s="29">
        <v>32.6</v>
      </c>
      <c r="P31" s="29">
        <v>19.600000000000001</v>
      </c>
      <c r="Q31" s="29">
        <v>24.3</v>
      </c>
      <c r="R31" s="29">
        <v>44.9</v>
      </c>
      <c r="S31" s="28">
        <v>3.6</v>
      </c>
      <c r="T31" s="29">
        <v>45.5</v>
      </c>
      <c r="U31" s="29">
        <v>23.2</v>
      </c>
      <c r="V31" s="7"/>
      <c r="W31" s="9" t="s">
        <v>131</v>
      </c>
      <c r="X31" s="18">
        <v>304</v>
      </c>
    </row>
    <row r="32" spans="1:24" ht="16.5" customHeight="1">
      <c r="A32" s="7"/>
      <c r="B32" s="7"/>
      <c r="C32" s="7"/>
      <c r="D32" s="7" t="s">
        <v>695</v>
      </c>
      <c r="E32" s="7"/>
      <c r="F32" s="7"/>
      <c r="G32" s="7"/>
      <c r="H32" s="7"/>
      <c r="I32" s="7"/>
      <c r="J32" s="7"/>
      <c r="K32" s="7"/>
      <c r="L32" s="9" t="s">
        <v>158</v>
      </c>
      <c r="M32" s="29">
        <v>16.100000000000001</v>
      </c>
      <c r="N32" s="29">
        <v>16.899999999999999</v>
      </c>
      <c r="O32" s="29">
        <v>27.3</v>
      </c>
      <c r="P32" s="29">
        <v>16.8</v>
      </c>
      <c r="Q32" s="29">
        <v>13.6</v>
      </c>
      <c r="R32" s="29">
        <v>39.9</v>
      </c>
      <c r="S32" s="28">
        <v>4</v>
      </c>
      <c r="T32" s="29">
        <v>33.299999999999997</v>
      </c>
      <c r="U32" s="29">
        <v>18.600000000000001</v>
      </c>
      <c r="V32" s="7"/>
      <c r="W32" s="9" t="s">
        <v>131</v>
      </c>
      <c r="X32" s="18">
        <v>185</v>
      </c>
    </row>
    <row r="33" spans="1:24" ht="29.45" customHeight="1">
      <c r="A33" s="7"/>
      <c r="B33" s="7"/>
      <c r="C33" s="7"/>
      <c r="D33" s="69" t="s">
        <v>696</v>
      </c>
      <c r="E33" s="69"/>
      <c r="F33" s="69"/>
      <c r="G33" s="69"/>
      <c r="H33" s="69"/>
      <c r="I33" s="69"/>
      <c r="J33" s="69"/>
      <c r="K33" s="69"/>
      <c r="L33" s="9" t="s">
        <v>158</v>
      </c>
      <c r="M33" s="29">
        <v>35.799999999999997</v>
      </c>
      <c r="N33" s="29">
        <v>28.1</v>
      </c>
      <c r="O33" s="29">
        <v>58.9</v>
      </c>
      <c r="P33" s="29">
        <v>57.2</v>
      </c>
      <c r="Q33" s="29">
        <v>42.7</v>
      </c>
      <c r="R33" s="29">
        <v>56.6</v>
      </c>
      <c r="S33" s="29">
        <v>31.7</v>
      </c>
      <c r="T33" s="30">
        <v>104.7</v>
      </c>
      <c r="U33" s="29">
        <v>39.799999999999997</v>
      </c>
      <c r="V33" s="7"/>
      <c r="W33" s="9" t="s">
        <v>131</v>
      </c>
      <c r="X33" s="18">
        <v>901</v>
      </c>
    </row>
    <row r="34" spans="1:24" ht="16.5" customHeight="1">
      <c r="A34" s="7"/>
      <c r="B34" s="7"/>
      <c r="C34" s="7"/>
      <c r="D34" s="7" t="s">
        <v>418</v>
      </c>
      <c r="E34" s="7"/>
      <c r="F34" s="7"/>
      <c r="G34" s="7"/>
      <c r="H34" s="7"/>
      <c r="I34" s="7"/>
      <c r="J34" s="7"/>
      <c r="K34" s="7"/>
      <c r="L34" s="9" t="s">
        <v>158</v>
      </c>
      <c r="M34" s="29">
        <v>27.9</v>
      </c>
      <c r="N34" s="29">
        <v>29.1</v>
      </c>
      <c r="O34" s="29">
        <v>45.7</v>
      </c>
      <c r="P34" s="29">
        <v>30.8</v>
      </c>
      <c r="Q34" s="29">
        <v>27.5</v>
      </c>
      <c r="R34" s="29">
        <v>46</v>
      </c>
      <c r="S34" s="29">
        <v>25.4</v>
      </c>
      <c r="T34" s="29">
        <v>57.1</v>
      </c>
      <c r="U34" s="29">
        <v>33.1</v>
      </c>
      <c r="V34" s="7"/>
      <c r="W34" s="9" t="s">
        <v>131</v>
      </c>
      <c r="X34" s="18">
        <v>307</v>
      </c>
    </row>
    <row r="35" spans="1:24" ht="16.5" customHeight="1">
      <c r="A35" s="7"/>
      <c r="B35" s="7"/>
      <c r="C35" s="7"/>
      <c r="D35" s="7" t="s">
        <v>422</v>
      </c>
      <c r="E35" s="7"/>
      <c r="F35" s="7"/>
      <c r="G35" s="7"/>
      <c r="H35" s="7"/>
      <c r="I35" s="7"/>
      <c r="J35" s="7"/>
      <c r="K35" s="7"/>
      <c r="L35" s="9" t="s">
        <v>158</v>
      </c>
      <c r="M35" s="29">
        <v>24.8</v>
      </c>
      <c r="N35" s="29">
        <v>17</v>
      </c>
      <c r="O35" s="29">
        <v>31.6</v>
      </c>
      <c r="P35" s="29">
        <v>23.9</v>
      </c>
      <c r="Q35" s="29">
        <v>14</v>
      </c>
      <c r="R35" s="29">
        <v>11.2</v>
      </c>
      <c r="S35" s="29">
        <v>30</v>
      </c>
      <c r="T35" s="29">
        <v>93.8</v>
      </c>
      <c r="U35" s="29">
        <v>22.5</v>
      </c>
      <c r="V35" s="7"/>
      <c r="W35" s="9" t="s">
        <v>131</v>
      </c>
      <c r="X35" s="18">
        <v>151</v>
      </c>
    </row>
    <row r="36" spans="1:24" ht="16.5" customHeight="1">
      <c r="A36" s="7"/>
      <c r="B36" s="7"/>
      <c r="C36" s="7"/>
      <c r="D36" s="7" t="s">
        <v>697</v>
      </c>
      <c r="E36" s="7"/>
      <c r="F36" s="7"/>
      <c r="G36" s="7"/>
      <c r="H36" s="7"/>
      <c r="I36" s="7"/>
      <c r="J36" s="7"/>
      <c r="K36" s="7"/>
      <c r="L36" s="9" t="s">
        <v>158</v>
      </c>
      <c r="M36" s="28">
        <v>2.7</v>
      </c>
      <c r="N36" s="28">
        <v>2.4</v>
      </c>
      <c r="O36" s="28">
        <v>5.7</v>
      </c>
      <c r="P36" s="28">
        <v>1.7</v>
      </c>
      <c r="Q36" s="28">
        <v>3.7</v>
      </c>
      <c r="R36" s="28">
        <v>4.3</v>
      </c>
      <c r="S36" s="28">
        <v>2.9</v>
      </c>
      <c r="T36" s="28">
        <v>5.0999999999999996</v>
      </c>
      <c r="U36" s="28">
        <v>3.1</v>
      </c>
      <c r="V36" s="7"/>
      <c r="W36" s="9" t="s">
        <v>131</v>
      </c>
      <c r="X36" s="18">
        <v>183</v>
      </c>
    </row>
    <row r="37" spans="1:24" ht="16.5" customHeight="1">
      <c r="A37" s="7"/>
      <c r="B37" s="7"/>
      <c r="C37" s="7"/>
      <c r="D37" s="7" t="s">
        <v>698</v>
      </c>
      <c r="E37" s="7"/>
      <c r="F37" s="7"/>
      <c r="G37" s="7"/>
      <c r="H37" s="7"/>
      <c r="I37" s="7"/>
      <c r="J37" s="7"/>
      <c r="K37" s="7"/>
      <c r="L37" s="9" t="s">
        <v>158</v>
      </c>
      <c r="M37" s="29">
        <v>24.4</v>
      </c>
      <c r="N37" s="29">
        <v>19.600000000000001</v>
      </c>
      <c r="O37" s="29">
        <v>23.5</v>
      </c>
      <c r="P37" s="29">
        <v>27.9</v>
      </c>
      <c r="Q37" s="29">
        <v>24</v>
      </c>
      <c r="R37" s="29">
        <v>29.9</v>
      </c>
      <c r="S37" s="29">
        <v>23.3</v>
      </c>
      <c r="T37" s="29">
        <v>50.4</v>
      </c>
      <c r="U37" s="29">
        <v>23.3</v>
      </c>
      <c r="V37" s="7"/>
      <c r="W37" s="9" t="s">
        <v>131</v>
      </c>
      <c r="X37" s="18">
        <v>613</v>
      </c>
    </row>
    <row r="38" spans="1:24" ht="16.5" customHeight="1">
      <c r="A38" s="7"/>
      <c r="B38" s="7"/>
      <c r="C38" s="7" t="s">
        <v>86</v>
      </c>
      <c r="D38" s="7"/>
      <c r="E38" s="7"/>
      <c r="F38" s="7"/>
      <c r="G38" s="7"/>
      <c r="H38" s="7"/>
      <c r="I38" s="7"/>
      <c r="J38" s="7"/>
      <c r="K38" s="7"/>
      <c r="L38" s="9"/>
      <c r="M38" s="10"/>
      <c r="N38" s="10"/>
      <c r="O38" s="10"/>
      <c r="P38" s="10"/>
      <c r="Q38" s="10"/>
      <c r="R38" s="10"/>
      <c r="S38" s="10"/>
      <c r="T38" s="10"/>
      <c r="U38" s="10"/>
      <c r="V38" s="7"/>
      <c r="W38" s="9"/>
      <c r="X38" s="10"/>
    </row>
    <row r="39" spans="1:24" ht="16.5" customHeight="1">
      <c r="A39" s="7"/>
      <c r="B39" s="7"/>
      <c r="C39" s="7"/>
      <c r="D39" s="7" t="s">
        <v>694</v>
      </c>
      <c r="E39" s="7"/>
      <c r="F39" s="7"/>
      <c r="G39" s="7"/>
      <c r="H39" s="7"/>
      <c r="I39" s="7"/>
      <c r="J39" s="7"/>
      <c r="K39" s="7"/>
      <c r="L39" s="9" t="s">
        <v>158</v>
      </c>
      <c r="M39" s="29">
        <v>19.5</v>
      </c>
      <c r="N39" s="29">
        <v>19.3</v>
      </c>
      <c r="O39" s="29">
        <v>31.4</v>
      </c>
      <c r="P39" s="29">
        <v>23.3</v>
      </c>
      <c r="Q39" s="29">
        <v>27.5</v>
      </c>
      <c r="R39" s="29">
        <v>36.4</v>
      </c>
      <c r="S39" s="28">
        <v>9.4</v>
      </c>
      <c r="T39" s="29">
        <v>55.6</v>
      </c>
      <c r="U39" s="29">
        <v>23.1</v>
      </c>
      <c r="V39" s="7"/>
      <c r="W39" s="9" t="s">
        <v>131</v>
      </c>
      <c r="X39" s="18">
        <v>279</v>
      </c>
    </row>
    <row r="40" spans="1:24" ht="16.5" customHeight="1">
      <c r="A40" s="7"/>
      <c r="B40" s="7"/>
      <c r="C40" s="7"/>
      <c r="D40" s="7" t="s">
        <v>695</v>
      </c>
      <c r="E40" s="7"/>
      <c r="F40" s="7"/>
      <c r="G40" s="7"/>
      <c r="H40" s="7"/>
      <c r="I40" s="7"/>
      <c r="J40" s="7"/>
      <c r="K40" s="7"/>
      <c r="L40" s="9" t="s">
        <v>158</v>
      </c>
      <c r="M40" s="29">
        <v>17.3</v>
      </c>
      <c r="N40" s="29">
        <v>19.100000000000001</v>
      </c>
      <c r="O40" s="29">
        <v>20</v>
      </c>
      <c r="P40" s="29">
        <v>21.9</v>
      </c>
      <c r="Q40" s="29">
        <v>20.9</v>
      </c>
      <c r="R40" s="29">
        <v>39</v>
      </c>
      <c r="S40" s="28" t="s">
        <v>132</v>
      </c>
      <c r="T40" s="29">
        <v>23.8</v>
      </c>
      <c r="U40" s="29">
        <v>19.2</v>
      </c>
      <c r="V40" s="7"/>
      <c r="W40" s="9" t="s">
        <v>131</v>
      </c>
      <c r="X40" s="18">
        <v>176</v>
      </c>
    </row>
    <row r="41" spans="1:24" ht="29.45" customHeight="1">
      <c r="A41" s="7"/>
      <c r="B41" s="7"/>
      <c r="C41" s="7"/>
      <c r="D41" s="69" t="s">
        <v>696</v>
      </c>
      <c r="E41" s="69"/>
      <c r="F41" s="69"/>
      <c r="G41" s="69"/>
      <c r="H41" s="69"/>
      <c r="I41" s="69"/>
      <c r="J41" s="69"/>
      <c r="K41" s="69"/>
      <c r="L41" s="9" t="s">
        <v>158</v>
      </c>
      <c r="M41" s="29">
        <v>27.1</v>
      </c>
      <c r="N41" s="29">
        <v>23.9</v>
      </c>
      <c r="O41" s="29">
        <v>56.7</v>
      </c>
      <c r="P41" s="29">
        <v>53.7</v>
      </c>
      <c r="Q41" s="29">
        <v>52.3</v>
      </c>
      <c r="R41" s="29">
        <v>46</v>
      </c>
      <c r="S41" s="29">
        <v>30.6</v>
      </c>
      <c r="T41" s="29">
        <v>85.7</v>
      </c>
      <c r="U41" s="29">
        <v>34.700000000000003</v>
      </c>
      <c r="V41" s="7"/>
      <c r="W41" s="9" t="s">
        <v>131</v>
      </c>
      <c r="X41" s="18">
        <v>746</v>
      </c>
    </row>
    <row r="42" spans="1:24" ht="16.5" customHeight="1">
      <c r="A42" s="7"/>
      <c r="B42" s="7"/>
      <c r="C42" s="7"/>
      <c r="D42" s="7" t="s">
        <v>418</v>
      </c>
      <c r="E42" s="7"/>
      <c r="F42" s="7"/>
      <c r="G42" s="7"/>
      <c r="H42" s="7"/>
      <c r="I42" s="7"/>
      <c r="J42" s="7"/>
      <c r="K42" s="7"/>
      <c r="L42" s="9" t="s">
        <v>158</v>
      </c>
      <c r="M42" s="29">
        <v>38.299999999999997</v>
      </c>
      <c r="N42" s="29">
        <v>25.9</v>
      </c>
      <c r="O42" s="29">
        <v>35</v>
      </c>
      <c r="P42" s="29">
        <v>42.9</v>
      </c>
      <c r="Q42" s="29">
        <v>33.6</v>
      </c>
      <c r="R42" s="29">
        <v>36.299999999999997</v>
      </c>
      <c r="S42" s="29">
        <v>48.8</v>
      </c>
      <c r="T42" s="29">
        <v>51.5</v>
      </c>
      <c r="U42" s="29">
        <v>33.4</v>
      </c>
      <c r="V42" s="7"/>
      <c r="W42" s="9" t="s">
        <v>131</v>
      </c>
      <c r="X42" s="18">
        <v>319</v>
      </c>
    </row>
    <row r="43" spans="1:24" ht="16.5" customHeight="1">
      <c r="A43" s="7"/>
      <c r="B43" s="7"/>
      <c r="C43" s="7"/>
      <c r="D43" s="7" t="s">
        <v>422</v>
      </c>
      <c r="E43" s="7"/>
      <c r="F43" s="7"/>
      <c r="G43" s="7"/>
      <c r="H43" s="7"/>
      <c r="I43" s="7"/>
      <c r="J43" s="7"/>
      <c r="K43" s="7"/>
      <c r="L43" s="9" t="s">
        <v>158</v>
      </c>
      <c r="M43" s="29">
        <v>23.6</v>
      </c>
      <c r="N43" s="29">
        <v>20.7</v>
      </c>
      <c r="O43" s="29">
        <v>42.3</v>
      </c>
      <c r="P43" s="29">
        <v>40.4</v>
      </c>
      <c r="Q43" s="29">
        <v>29.2</v>
      </c>
      <c r="R43" s="29">
        <v>10.5</v>
      </c>
      <c r="S43" s="29">
        <v>27.8</v>
      </c>
      <c r="T43" s="29">
        <v>37</v>
      </c>
      <c r="U43" s="29">
        <v>26.5</v>
      </c>
      <c r="V43" s="7"/>
      <c r="W43" s="9" t="s">
        <v>131</v>
      </c>
      <c r="X43" s="18">
        <v>174</v>
      </c>
    </row>
    <row r="44" spans="1:24" ht="16.5" customHeight="1">
      <c r="A44" s="7"/>
      <c r="B44" s="7"/>
      <c r="C44" s="7"/>
      <c r="D44" s="7" t="s">
        <v>697</v>
      </c>
      <c r="E44" s="7"/>
      <c r="F44" s="7"/>
      <c r="G44" s="7"/>
      <c r="H44" s="7"/>
      <c r="I44" s="7"/>
      <c r="J44" s="7"/>
      <c r="K44" s="7"/>
      <c r="L44" s="9" t="s">
        <v>158</v>
      </c>
      <c r="M44" s="28">
        <v>2.7</v>
      </c>
      <c r="N44" s="28">
        <v>2.8</v>
      </c>
      <c r="O44" s="28">
        <v>4.5999999999999996</v>
      </c>
      <c r="P44" s="28">
        <v>1.6</v>
      </c>
      <c r="Q44" s="28">
        <v>2.6</v>
      </c>
      <c r="R44" s="28">
        <v>8.8000000000000007</v>
      </c>
      <c r="S44" s="28">
        <v>2</v>
      </c>
      <c r="T44" s="28">
        <v>6.6</v>
      </c>
      <c r="U44" s="28">
        <v>3.2</v>
      </c>
      <c r="V44" s="7"/>
      <c r="W44" s="9" t="s">
        <v>131</v>
      </c>
      <c r="X44" s="18">
        <v>176</v>
      </c>
    </row>
    <row r="45" spans="1:24" ht="16.5" customHeight="1">
      <c r="A45" s="7"/>
      <c r="B45" s="7"/>
      <c r="C45" s="7"/>
      <c r="D45" s="7" t="s">
        <v>698</v>
      </c>
      <c r="E45" s="7"/>
      <c r="F45" s="7"/>
      <c r="G45" s="7"/>
      <c r="H45" s="7"/>
      <c r="I45" s="7"/>
      <c r="J45" s="7"/>
      <c r="K45" s="7"/>
      <c r="L45" s="9" t="s">
        <v>158</v>
      </c>
      <c r="M45" s="29">
        <v>18.8</v>
      </c>
      <c r="N45" s="29">
        <v>19.3</v>
      </c>
      <c r="O45" s="29">
        <v>20.2</v>
      </c>
      <c r="P45" s="29">
        <v>32.5</v>
      </c>
      <c r="Q45" s="29">
        <v>34.1</v>
      </c>
      <c r="R45" s="29">
        <v>35</v>
      </c>
      <c r="S45" s="29">
        <v>12.2</v>
      </c>
      <c r="T45" s="29">
        <v>43.3</v>
      </c>
      <c r="U45" s="29">
        <v>20.9</v>
      </c>
      <c r="V45" s="7"/>
      <c r="W45" s="9" t="s">
        <v>131</v>
      </c>
      <c r="X45" s="18">
        <v>562</v>
      </c>
    </row>
    <row r="46" spans="1:24" ht="16.5" customHeight="1">
      <c r="A46" s="7"/>
      <c r="B46" s="7"/>
      <c r="C46" s="7" t="s">
        <v>87</v>
      </c>
      <c r="D46" s="7"/>
      <c r="E46" s="7"/>
      <c r="F46" s="7"/>
      <c r="G46" s="7"/>
      <c r="H46" s="7"/>
      <c r="I46" s="7"/>
      <c r="J46" s="7"/>
      <c r="K46" s="7"/>
      <c r="L46" s="9"/>
      <c r="M46" s="10"/>
      <c r="N46" s="10"/>
      <c r="O46" s="10"/>
      <c r="P46" s="10"/>
      <c r="Q46" s="10"/>
      <c r="R46" s="10"/>
      <c r="S46" s="10"/>
      <c r="T46" s="10"/>
      <c r="U46" s="10"/>
      <c r="V46" s="7"/>
      <c r="W46" s="9"/>
      <c r="X46" s="10"/>
    </row>
    <row r="47" spans="1:24" ht="16.5" customHeight="1">
      <c r="A47" s="7"/>
      <c r="B47" s="7"/>
      <c r="C47" s="7"/>
      <c r="D47" s="7" t="s">
        <v>694</v>
      </c>
      <c r="E47" s="7"/>
      <c r="F47" s="7"/>
      <c r="G47" s="7"/>
      <c r="H47" s="7"/>
      <c r="I47" s="7"/>
      <c r="J47" s="7"/>
      <c r="K47" s="7"/>
      <c r="L47" s="9" t="s">
        <v>158</v>
      </c>
      <c r="M47" s="29">
        <v>19.399999999999999</v>
      </c>
      <c r="N47" s="29">
        <v>19.399999999999999</v>
      </c>
      <c r="O47" s="29">
        <v>36.299999999999997</v>
      </c>
      <c r="P47" s="29">
        <v>28.1</v>
      </c>
      <c r="Q47" s="29">
        <v>18.600000000000001</v>
      </c>
      <c r="R47" s="29">
        <v>18.3</v>
      </c>
      <c r="S47" s="28">
        <v>7</v>
      </c>
      <c r="T47" s="26" t="s">
        <v>163</v>
      </c>
      <c r="U47" s="29">
        <v>22.7</v>
      </c>
      <c r="V47" s="7"/>
      <c r="W47" s="9" t="s">
        <v>131</v>
      </c>
      <c r="X47" s="18">
        <v>265</v>
      </c>
    </row>
    <row r="48" spans="1:24" ht="16.5" customHeight="1">
      <c r="A48" s="7"/>
      <c r="B48" s="7"/>
      <c r="C48" s="7"/>
      <c r="D48" s="7" t="s">
        <v>695</v>
      </c>
      <c r="E48" s="7"/>
      <c r="F48" s="7"/>
      <c r="G48" s="7"/>
      <c r="H48" s="7"/>
      <c r="I48" s="7"/>
      <c r="J48" s="7"/>
      <c r="K48" s="7"/>
      <c r="L48" s="9" t="s">
        <v>158</v>
      </c>
      <c r="M48" s="29">
        <v>16.899999999999999</v>
      </c>
      <c r="N48" s="29">
        <v>16.100000000000001</v>
      </c>
      <c r="O48" s="29">
        <v>23.5</v>
      </c>
      <c r="P48" s="29">
        <v>16.7</v>
      </c>
      <c r="Q48" s="28">
        <v>7.1</v>
      </c>
      <c r="R48" s="29">
        <v>21.6</v>
      </c>
      <c r="S48" s="28">
        <v>8.5</v>
      </c>
      <c r="T48" s="26" t="s">
        <v>163</v>
      </c>
      <c r="U48" s="29">
        <v>17.100000000000001</v>
      </c>
      <c r="V48" s="7"/>
      <c r="W48" s="9" t="s">
        <v>131</v>
      </c>
      <c r="X48" s="18">
        <v>151</v>
      </c>
    </row>
    <row r="49" spans="1:24" ht="29.45" customHeight="1">
      <c r="A49" s="7"/>
      <c r="B49" s="7"/>
      <c r="C49" s="7"/>
      <c r="D49" s="69" t="s">
        <v>696</v>
      </c>
      <c r="E49" s="69"/>
      <c r="F49" s="69"/>
      <c r="G49" s="69"/>
      <c r="H49" s="69"/>
      <c r="I49" s="69"/>
      <c r="J49" s="69"/>
      <c r="K49" s="69"/>
      <c r="L49" s="9" t="s">
        <v>158</v>
      </c>
      <c r="M49" s="29">
        <v>31.7</v>
      </c>
      <c r="N49" s="29">
        <v>26</v>
      </c>
      <c r="O49" s="29">
        <v>49.5</v>
      </c>
      <c r="P49" s="29">
        <v>41.3</v>
      </c>
      <c r="Q49" s="29">
        <v>53.9</v>
      </c>
      <c r="R49" s="29">
        <v>34.9</v>
      </c>
      <c r="S49" s="29">
        <v>31.3</v>
      </c>
      <c r="T49" s="30">
        <v>105</v>
      </c>
      <c r="U49" s="29">
        <v>35.700000000000003</v>
      </c>
      <c r="V49" s="7"/>
      <c r="W49" s="9" t="s">
        <v>131</v>
      </c>
      <c r="X49" s="18">
        <v>752</v>
      </c>
    </row>
    <row r="50" spans="1:24" ht="16.5" customHeight="1">
      <c r="A50" s="7"/>
      <c r="B50" s="7"/>
      <c r="C50" s="7"/>
      <c r="D50" s="7" t="s">
        <v>418</v>
      </c>
      <c r="E50" s="7"/>
      <c r="F50" s="7"/>
      <c r="G50" s="7"/>
      <c r="H50" s="7"/>
      <c r="I50" s="7"/>
      <c r="J50" s="7"/>
      <c r="K50" s="7"/>
      <c r="L50" s="9" t="s">
        <v>158</v>
      </c>
      <c r="M50" s="29">
        <v>28.6</v>
      </c>
      <c r="N50" s="29">
        <v>28.4</v>
      </c>
      <c r="O50" s="29">
        <v>40.9</v>
      </c>
      <c r="P50" s="29">
        <v>38.6</v>
      </c>
      <c r="Q50" s="29">
        <v>25.5</v>
      </c>
      <c r="R50" s="29">
        <v>27.5</v>
      </c>
      <c r="S50" s="29">
        <v>78.3</v>
      </c>
      <c r="T50" s="26" t="s">
        <v>163</v>
      </c>
      <c r="U50" s="29">
        <v>31.6</v>
      </c>
      <c r="V50" s="7"/>
      <c r="W50" s="9" t="s">
        <v>131</v>
      </c>
      <c r="X50" s="18">
        <v>301</v>
      </c>
    </row>
    <row r="51" spans="1:24" ht="16.5" customHeight="1">
      <c r="A51" s="7"/>
      <c r="B51" s="7"/>
      <c r="C51" s="7"/>
      <c r="D51" s="7" t="s">
        <v>422</v>
      </c>
      <c r="E51" s="7"/>
      <c r="F51" s="7"/>
      <c r="G51" s="7"/>
      <c r="H51" s="7"/>
      <c r="I51" s="7"/>
      <c r="J51" s="7"/>
      <c r="K51" s="7"/>
      <c r="L51" s="9" t="s">
        <v>158</v>
      </c>
      <c r="M51" s="29">
        <v>23</v>
      </c>
      <c r="N51" s="29">
        <v>23.4</v>
      </c>
      <c r="O51" s="29">
        <v>33</v>
      </c>
      <c r="P51" s="29">
        <v>12.6</v>
      </c>
      <c r="Q51" s="29">
        <v>13</v>
      </c>
      <c r="R51" s="28" t="s">
        <v>132</v>
      </c>
      <c r="S51" s="26" t="s">
        <v>163</v>
      </c>
      <c r="T51" s="26" t="s">
        <v>163</v>
      </c>
      <c r="U51" s="29">
        <v>24.3</v>
      </c>
      <c r="V51" s="7"/>
      <c r="W51" s="9" t="s">
        <v>131</v>
      </c>
      <c r="X51" s="18">
        <v>155</v>
      </c>
    </row>
    <row r="52" spans="1:24" ht="16.5" customHeight="1">
      <c r="A52" s="7"/>
      <c r="B52" s="7"/>
      <c r="C52" s="7"/>
      <c r="D52" s="7" t="s">
        <v>697</v>
      </c>
      <c r="E52" s="7"/>
      <c r="F52" s="7"/>
      <c r="G52" s="7"/>
      <c r="H52" s="7"/>
      <c r="I52" s="7"/>
      <c r="J52" s="7"/>
      <c r="K52" s="7"/>
      <c r="L52" s="9" t="s">
        <v>158</v>
      </c>
      <c r="M52" s="28">
        <v>2.5</v>
      </c>
      <c r="N52" s="28">
        <v>2.9</v>
      </c>
      <c r="O52" s="28">
        <v>5.0999999999999996</v>
      </c>
      <c r="P52" s="28">
        <v>3.1</v>
      </c>
      <c r="Q52" s="28">
        <v>2.5</v>
      </c>
      <c r="R52" s="28">
        <v>4.0999999999999996</v>
      </c>
      <c r="S52" s="28">
        <v>0.9</v>
      </c>
      <c r="T52" s="29">
        <v>10.1</v>
      </c>
      <c r="U52" s="28">
        <v>3.1</v>
      </c>
      <c r="V52" s="7"/>
      <c r="W52" s="9" t="s">
        <v>131</v>
      </c>
      <c r="X52" s="18">
        <v>167</v>
      </c>
    </row>
    <row r="53" spans="1:24" ht="16.5" customHeight="1">
      <c r="A53" s="7"/>
      <c r="B53" s="7"/>
      <c r="C53" s="7"/>
      <c r="D53" s="7" t="s">
        <v>698</v>
      </c>
      <c r="E53" s="7"/>
      <c r="F53" s="7"/>
      <c r="G53" s="7"/>
      <c r="H53" s="7"/>
      <c r="I53" s="7"/>
      <c r="J53" s="7"/>
      <c r="K53" s="7"/>
      <c r="L53" s="9" t="s">
        <v>158</v>
      </c>
      <c r="M53" s="29">
        <v>20.5</v>
      </c>
      <c r="N53" s="29">
        <v>19.8</v>
      </c>
      <c r="O53" s="29">
        <v>23.9</v>
      </c>
      <c r="P53" s="29">
        <v>35.1</v>
      </c>
      <c r="Q53" s="29">
        <v>26.7</v>
      </c>
      <c r="R53" s="29">
        <v>36.5</v>
      </c>
      <c r="S53" s="29">
        <v>14.3</v>
      </c>
      <c r="T53" s="29">
        <v>37.700000000000003</v>
      </c>
      <c r="U53" s="29">
        <v>22</v>
      </c>
      <c r="V53" s="7"/>
      <c r="W53" s="9" t="s">
        <v>131</v>
      </c>
      <c r="X53" s="18">
        <v>583</v>
      </c>
    </row>
    <row r="54" spans="1:24" ht="16.5" customHeight="1">
      <c r="A54" s="7"/>
      <c r="B54" s="7"/>
      <c r="C54" s="7" t="s">
        <v>88</v>
      </c>
      <c r="D54" s="7"/>
      <c r="E54" s="7"/>
      <c r="F54" s="7"/>
      <c r="G54" s="7"/>
      <c r="H54" s="7"/>
      <c r="I54" s="7"/>
      <c r="J54" s="7"/>
      <c r="K54" s="7"/>
      <c r="L54" s="9"/>
      <c r="M54" s="10"/>
      <c r="N54" s="10"/>
      <c r="O54" s="10"/>
      <c r="P54" s="10"/>
      <c r="Q54" s="10"/>
      <c r="R54" s="10"/>
      <c r="S54" s="10"/>
      <c r="T54" s="10"/>
      <c r="U54" s="10"/>
      <c r="V54" s="7"/>
      <c r="W54" s="9"/>
      <c r="X54" s="10"/>
    </row>
    <row r="55" spans="1:24" ht="16.5" customHeight="1">
      <c r="A55" s="7"/>
      <c r="B55" s="7"/>
      <c r="C55" s="7"/>
      <c r="D55" s="7" t="s">
        <v>694</v>
      </c>
      <c r="E55" s="7"/>
      <c r="F55" s="7"/>
      <c r="G55" s="7"/>
      <c r="H55" s="7"/>
      <c r="I55" s="7"/>
      <c r="J55" s="7"/>
      <c r="K55" s="7"/>
      <c r="L55" s="9" t="s">
        <v>158</v>
      </c>
      <c r="M55" s="29">
        <v>21.4</v>
      </c>
      <c r="N55" s="29">
        <v>21.2</v>
      </c>
      <c r="O55" s="29">
        <v>31.3</v>
      </c>
      <c r="P55" s="29">
        <v>34.4</v>
      </c>
      <c r="Q55" s="29">
        <v>18.5</v>
      </c>
      <c r="R55" s="29">
        <v>33.799999999999997</v>
      </c>
      <c r="S55" s="29">
        <v>30.6</v>
      </c>
      <c r="T55" s="26" t="s">
        <v>163</v>
      </c>
      <c r="U55" s="29">
        <v>23.7</v>
      </c>
      <c r="V55" s="7"/>
      <c r="W55" s="9" t="s">
        <v>131</v>
      </c>
      <c r="X55" s="18">
        <v>264</v>
      </c>
    </row>
    <row r="56" spans="1:24" ht="16.5" customHeight="1">
      <c r="A56" s="7"/>
      <c r="B56" s="7"/>
      <c r="C56" s="7"/>
      <c r="D56" s="7" t="s">
        <v>695</v>
      </c>
      <c r="E56" s="7"/>
      <c r="F56" s="7"/>
      <c r="G56" s="7"/>
      <c r="H56" s="7"/>
      <c r="I56" s="7"/>
      <c r="J56" s="7"/>
      <c r="K56" s="7"/>
      <c r="L56" s="9" t="s">
        <v>158</v>
      </c>
      <c r="M56" s="29">
        <v>18.100000000000001</v>
      </c>
      <c r="N56" s="29">
        <v>16.3</v>
      </c>
      <c r="O56" s="29">
        <v>19.3</v>
      </c>
      <c r="P56" s="29">
        <v>24.8</v>
      </c>
      <c r="Q56" s="29">
        <v>20.9</v>
      </c>
      <c r="R56" s="29">
        <v>14.9</v>
      </c>
      <c r="S56" s="29">
        <v>18.399999999999999</v>
      </c>
      <c r="T56" s="28" t="s">
        <v>132</v>
      </c>
      <c r="U56" s="29">
        <v>17.8</v>
      </c>
      <c r="V56" s="7"/>
      <c r="W56" s="9" t="s">
        <v>131</v>
      </c>
      <c r="X56" s="18">
        <v>145</v>
      </c>
    </row>
    <row r="57" spans="1:24" ht="29.45" customHeight="1">
      <c r="A57" s="7"/>
      <c r="B57" s="7"/>
      <c r="C57" s="7"/>
      <c r="D57" s="69" t="s">
        <v>696</v>
      </c>
      <c r="E57" s="69"/>
      <c r="F57" s="69"/>
      <c r="G57" s="69"/>
      <c r="H57" s="69"/>
      <c r="I57" s="69"/>
      <c r="J57" s="69"/>
      <c r="K57" s="69"/>
      <c r="L57" s="9" t="s">
        <v>158</v>
      </c>
      <c r="M57" s="29">
        <v>28.5</v>
      </c>
      <c r="N57" s="29">
        <v>30.1</v>
      </c>
      <c r="O57" s="29">
        <v>43.4</v>
      </c>
      <c r="P57" s="29">
        <v>45.4</v>
      </c>
      <c r="Q57" s="29">
        <v>35.700000000000003</v>
      </c>
      <c r="R57" s="29">
        <v>35.299999999999997</v>
      </c>
      <c r="S57" s="29">
        <v>27.3</v>
      </c>
      <c r="T57" s="29">
        <v>58.5</v>
      </c>
      <c r="U57" s="29">
        <v>33</v>
      </c>
      <c r="V57" s="7"/>
      <c r="W57" s="9" t="s">
        <v>131</v>
      </c>
      <c r="X57" s="18">
        <v>683</v>
      </c>
    </row>
    <row r="58" spans="1:24" ht="16.5" customHeight="1">
      <c r="A58" s="7"/>
      <c r="B58" s="7"/>
      <c r="C58" s="7"/>
      <c r="D58" s="7" t="s">
        <v>418</v>
      </c>
      <c r="E58" s="7"/>
      <c r="F58" s="7"/>
      <c r="G58" s="7"/>
      <c r="H58" s="7"/>
      <c r="I58" s="7"/>
      <c r="J58" s="7"/>
      <c r="K58" s="7"/>
      <c r="L58" s="9" t="s">
        <v>158</v>
      </c>
      <c r="M58" s="29">
        <v>28.6</v>
      </c>
      <c r="N58" s="29">
        <v>26</v>
      </c>
      <c r="O58" s="29">
        <v>34.799999999999997</v>
      </c>
      <c r="P58" s="29">
        <v>37.299999999999997</v>
      </c>
      <c r="Q58" s="29">
        <v>30.9</v>
      </c>
      <c r="R58" s="28">
        <v>8.4</v>
      </c>
      <c r="S58" s="29">
        <v>64.099999999999994</v>
      </c>
      <c r="T58" s="26" t="s">
        <v>163</v>
      </c>
      <c r="U58" s="29">
        <v>29.8</v>
      </c>
      <c r="V58" s="7"/>
      <c r="W58" s="9" t="s">
        <v>131</v>
      </c>
      <c r="X58" s="18">
        <v>281</v>
      </c>
    </row>
    <row r="59" spans="1:24" ht="16.5" customHeight="1">
      <c r="A59" s="7"/>
      <c r="B59" s="7"/>
      <c r="C59" s="7"/>
      <c r="D59" s="7" t="s">
        <v>422</v>
      </c>
      <c r="E59" s="7"/>
      <c r="F59" s="7"/>
      <c r="G59" s="7"/>
      <c r="H59" s="7"/>
      <c r="I59" s="7"/>
      <c r="J59" s="7"/>
      <c r="K59" s="7"/>
      <c r="L59" s="9" t="s">
        <v>158</v>
      </c>
      <c r="M59" s="29">
        <v>25.8</v>
      </c>
      <c r="N59" s="29">
        <v>19.8</v>
      </c>
      <c r="O59" s="29">
        <v>30.4</v>
      </c>
      <c r="P59" s="29">
        <v>29.6</v>
      </c>
      <c r="Q59" s="29">
        <v>29.3</v>
      </c>
      <c r="R59" s="29">
        <v>30.5</v>
      </c>
      <c r="S59" s="26" t="s">
        <v>163</v>
      </c>
      <c r="T59" s="26" t="s">
        <v>163</v>
      </c>
      <c r="U59" s="29">
        <v>25.5</v>
      </c>
      <c r="V59" s="7"/>
      <c r="W59" s="9" t="s">
        <v>131</v>
      </c>
      <c r="X59" s="18">
        <v>165</v>
      </c>
    </row>
    <row r="60" spans="1:24" ht="16.5" customHeight="1">
      <c r="A60" s="7"/>
      <c r="B60" s="7"/>
      <c r="C60" s="7"/>
      <c r="D60" s="7" t="s">
        <v>697</v>
      </c>
      <c r="E60" s="7"/>
      <c r="F60" s="7"/>
      <c r="G60" s="7"/>
      <c r="H60" s="7"/>
      <c r="I60" s="7"/>
      <c r="J60" s="7"/>
      <c r="K60" s="7"/>
      <c r="L60" s="9" t="s">
        <v>158</v>
      </c>
      <c r="M60" s="28">
        <v>2.7</v>
      </c>
      <c r="N60" s="28">
        <v>3.7</v>
      </c>
      <c r="O60" s="28">
        <v>4.3</v>
      </c>
      <c r="P60" s="28">
        <v>2.1</v>
      </c>
      <c r="Q60" s="28">
        <v>1.7</v>
      </c>
      <c r="R60" s="28">
        <v>2.1</v>
      </c>
      <c r="S60" s="28" t="s">
        <v>132</v>
      </c>
      <c r="T60" s="28">
        <v>9.3000000000000007</v>
      </c>
      <c r="U60" s="28">
        <v>3.1</v>
      </c>
      <c r="V60" s="7"/>
      <c r="W60" s="9" t="s">
        <v>131</v>
      </c>
      <c r="X60" s="18">
        <v>162</v>
      </c>
    </row>
    <row r="61" spans="1:24" ht="16.5" customHeight="1">
      <c r="A61" s="7"/>
      <c r="B61" s="7"/>
      <c r="C61" s="7"/>
      <c r="D61" s="7" t="s">
        <v>698</v>
      </c>
      <c r="E61" s="7"/>
      <c r="F61" s="7"/>
      <c r="G61" s="7"/>
      <c r="H61" s="7"/>
      <c r="I61" s="7"/>
      <c r="J61" s="7"/>
      <c r="K61" s="7"/>
      <c r="L61" s="9" t="s">
        <v>158</v>
      </c>
      <c r="M61" s="29">
        <v>18.3</v>
      </c>
      <c r="N61" s="29">
        <v>20.3</v>
      </c>
      <c r="O61" s="29">
        <v>19.7</v>
      </c>
      <c r="P61" s="29">
        <v>32.9</v>
      </c>
      <c r="Q61" s="29">
        <v>25.7</v>
      </c>
      <c r="R61" s="29">
        <v>19.100000000000001</v>
      </c>
      <c r="S61" s="29">
        <v>30.2</v>
      </c>
      <c r="T61" s="29">
        <v>34.9</v>
      </c>
      <c r="U61" s="29">
        <v>20.3</v>
      </c>
      <c r="V61" s="7"/>
      <c r="W61" s="9" t="s">
        <v>131</v>
      </c>
      <c r="X61" s="18">
        <v>538</v>
      </c>
    </row>
    <row r="62" spans="1:24" ht="16.5" customHeight="1">
      <c r="A62" s="7"/>
      <c r="B62" s="7"/>
      <c r="C62" s="7" t="s">
        <v>89</v>
      </c>
      <c r="D62" s="7"/>
      <c r="E62" s="7"/>
      <c r="F62" s="7"/>
      <c r="G62" s="7"/>
      <c r="H62" s="7"/>
      <c r="I62" s="7"/>
      <c r="J62" s="7"/>
      <c r="K62" s="7"/>
      <c r="L62" s="9"/>
      <c r="M62" s="10"/>
      <c r="N62" s="10"/>
      <c r="O62" s="10"/>
      <c r="P62" s="10"/>
      <c r="Q62" s="10"/>
      <c r="R62" s="10"/>
      <c r="S62" s="10"/>
      <c r="T62" s="10"/>
      <c r="U62" s="10"/>
      <c r="V62" s="7"/>
      <c r="W62" s="9"/>
      <c r="X62" s="10"/>
    </row>
    <row r="63" spans="1:24" ht="16.5" customHeight="1">
      <c r="A63" s="7"/>
      <c r="B63" s="7"/>
      <c r="C63" s="7"/>
      <c r="D63" s="7" t="s">
        <v>694</v>
      </c>
      <c r="E63" s="7"/>
      <c r="F63" s="7"/>
      <c r="G63" s="7"/>
      <c r="H63" s="7"/>
      <c r="I63" s="7"/>
      <c r="J63" s="7"/>
      <c r="K63" s="7"/>
      <c r="L63" s="9" t="s">
        <v>158</v>
      </c>
      <c r="M63" s="29">
        <v>21.6</v>
      </c>
      <c r="N63" s="29">
        <v>15.1</v>
      </c>
      <c r="O63" s="29">
        <v>35.1</v>
      </c>
      <c r="P63" s="29">
        <v>22.3</v>
      </c>
      <c r="Q63" s="29">
        <v>18.600000000000001</v>
      </c>
      <c r="R63" s="29">
        <v>37</v>
      </c>
      <c r="S63" s="28" t="s">
        <v>132</v>
      </c>
      <c r="T63" s="26" t="s">
        <v>163</v>
      </c>
      <c r="U63" s="29">
        <v>22.4</v>
      </c>
      <c r="V63" s="7"/>
      <c r="W63" s="9" t="s">
        <v>131</v>
      </c>
      <c r="X63" s="18">
        <v>227</v>
      </c>
    </row>
    <row r="64" spans="1:24" ht="16.5" customHeight="1">
      <c r="A64" s="7"/>
      <c r="B64" s="7"/>
      <c r="C64" s="7"/>
      <c r="D64" s="7" t="s">
        <v>695</v>
      </c>
      <c r="E64" s="7"/>
      <c r="F64" s="7"/>
      <c r="G64" s="7"/>
      <c r="H64" s="7"/>
      <c r="I64" s="7"/>
      <c r="J64" s="7"/>
      <c r="K64" s="7"/>
      <c r="L64" s="9" t="s">
        <v>158</v>
      </c>
      <c r="M64" s="29">
        <v>18</v>
      </c>
      <c r="N64" s="29">
        <v>16.100000000000001</v>
      </c>
      <c r="O64" s="29">
        <v>16.100000000000001</v>
      </c>
      <c r="P64" s="29">
        <v>15.9</v>
      </c>
      <c r="Q64" s="29">
        <v>19.3</v>
      </c>
      <c r="R64" s="29">
        <v>29.6</v>
      </c>
      <c r="S64" s="29">
        <v>12.9</v>
      </c>
      <c r="T64" s="26" t="s">
        <v>163</v>
      </c>
      <c r="U64" s="29">
        <v>17.5</v>
      </c>
      <c r="V64" s="7"/>
      <c r="W64" s="9" t="s">
        <v>131</v>
      </c>
      <c r="X64" s="18">
        <v>130</v>
      </c>
    </row>
    <row r="65" spans="1:24" ht="29.45" customHeight="1">
      <c r="A65" s="7"/>
      <c r="B65" s="7"/>
      <c r="C65" s="7"/>
      <c r="D65" s="69" t="s">
        <v>696</v>
      </c>
      <c r="E65" s="69"/>
      <c r="F65" s="69"/>
      <c r="G65" s="69"/>
      <c r="H65" s="69"/>
      <c r="I65" s="69"/>
      <c r="J65" s="69"/>
      <c r="K65" s="69"/>
      <c r="L65" s="9" t="s">
        <v>158</v>
      </c>
      <c r="M65" s="29">
        <v>30.3</v>
      </c>
      <c r="N65" s="29">
        <v>29.1</v>
      </c>
      <c r="O65" s="29">
        <v>35.700000000000003</v>
      </c>
      <c r="P65" s="29">
        <v>42.4</v>
      </c>
      <c r="Q65" s="29">
        <v>37.5</v>
      </c>
      <c r="R65" s="29">
        <v>51.9</v>
      </c>
      <c r="S65" s="29">
        <v>44.7</v>
      </c>
      <c r="T65" s="29">
        <v>83</v>
      </c>
      <c r="U65" s="29">
        <v>33.1</v>
      </c>
      <c r="V65" s="7"/>
      <c r="W65" s="9" t="s">
        <v>131</v>
      </c>
      <c r="X65" s="18">
        <v>673</v>
      </c>
    </row>
    <row r="66" spans="1:24" ht="16.5" customHeight="1">
      <c r="A66" s="7"/>
      <c r="B66" s="7"/>
      <c r="C66" s="7"/>
      <c r="D66" s="7" t="s">
        <v>418</v>
      </c>
      <c r="E66" s="7"/>
      <c r="F66" s="7"/>
      <c r="G66" s="7"/>
      <c r="H66" s="7"/>
      <c r="I66" s="7"/>
      <c r="J66" s="7"/>
      <c r="K66" s="7"/>
      <c r="L66" s="9" t="s">
        <v>158</v>
      </c>
      <c r="M66" s="29">
        <v>31.6</v>
      </c>
      <c r="N66" s="29">
        <v>25.9</v>
      </c>
      <c r="O66" s="29">
        <v>31.8</v>
      </c>
      <c r="P66" s="29">
        <v>43.6</v>
      </c>
      <c r="Q66" s="29">
        <v>28.7</v>
      </c>
      <c r="R66" s="29">
        <v>52</v>
      </c>
      <c r="S66" s="29">
        <v>23.1</v>
      </c>
      <c r="T66" s="26" t="s">
        <v>163</v>
      </c>
      <c r="U66" s="29">
        <v>30.6</v>
      </c>
      <c r="V66" s="7"/>
      <c r="W66" s="9" t="s">
        <v>131</v>
      </c>
      <c r="X66" s="18">
        <v>277</v>
      </c>
    </row>
    <row r="67" spans="1:24" ht="16.5" customHeight="1">
      <c r="A67" s="7"/>
      <c r="B67" s="7"/>
      <c r="C67" s="7"/>
      <c r="D67" s="7" t="s">
        <v>422</v>
      </c>
      <c r="E67" s="7"/>
      <c r="F67" s="7"/>
      <c r="G67" s="7"/>
      <c r="H67" s="7"/>
      <c r="I67" s="7"/>
      <c r="J67" s="7"/>
      <c r="K67" s="7"/>
      <c r="L67" s="9" t="s">
        <v>158</v>
      </c>
      <c r="M67" s="29">
        <v>27.3</v>
      </c>
      <c r="N67" s="29">
        <v>26.5</v>
      </c>
      <c r="O67" s="29">
        <v>40.700000000000003</v>
      </c>
      <c r="P67" s="29">
        <v>33.9</v>
      </c>
      <c r="Q67" s="29">
        <v>28.9</v>
      </c>
      <c r="R67" s="29">
        <v>57.8</v>
      </c>
      <c r="S67" s="26" t="s">
        <v>163</v>
      </c>
      <c r="T67" s="26" t="s">
        <v>163</v>
      </c>
      <c r="U67" s="29">
        <v>31.1</v>
      </c>
      <c r="V67" s="7"/>
      <c r="W67" s="9" t="s">
        <v>131</v>
      </c>
      <c r="X67" s="18">
        <v>198</v>
      </c>
    </row>
    <row r="68" spans="1:24" ht="16.5" customHeight="1">
      <c r="A68" s="7"/>
      <c r="B68" s="7"/>
      <c r="C68" s="7"/>
      <c r="D68" s="7" t="s">
        <v>697</v>
      </c>
      <c r="E68" s="7"/>
      <c r="F68" s="7"/>
      <c r="G68" s="7"/>
      <c r="H68" s="7"/>
      <c r="I68" s="7"/>
      <c r="J68" s="7"/>
      <c r="K68" s="7"/>
      <c r="L68" s="9" t="s">
        <v>158</v>
      </c>
      <c r="M68" s="28">
        <v>3.4</v>
      </c>
      <c r="N68" s="28">
        <v>3</v>
      </c>
      <c r="O68" s="28">
        <v>4.5999999999999996</v>
      </c>
      <c r="P68" s="28">
        <v>2.6</v>
      </c>
      <c r="Q68" s="28">
        <v>2.9</v>
      </c>
      <c r="R68" s="28">
        <v>4.4000000000000004</v>
      </c>
      <c r="S68" s="28">
        <v>0.9</v>
      </c>
      <c r="T68" s="28">
        <v>6</v>
      </c>
      <c r="U68" s="28">
        <v>3.4</v>
      </c>
      <c r="V68" s="7"/>
      <c r="W68" s="9" t="s">
        <v>131</v>
      </c>
      <c r="X68" s="18">
        <v>167</v>
      </c>
    </row>
    <row r="69" spans="1:24" ht="16.5" customHeight="1">
      <c r="A69" s="7"/>
      <c r="B69" s="7"/>
      <c r="C69" s="7"/>
      <c r="D69" s="7" t="s">
        <v>698</v>
      </c>
      <c r="E69" s="7"/>
      <c r="F69" s="7"/>
      <c r="G69" s="7"/>
      <c r="H69" s="7"/>
      <c r="I69" s="7"/>
      <c r="J69" s="7"/>
      <c r="K69" s="7"/>
      <c r="L69" s="9" t="s">
        <v>158</v>
      </c>
      <c r="M69" s="29">
        <v>22.4</v>
      </c>
      <c r="N69" s="29">
        <v>22.8</v>
      </c>
      <c r="O69" s="29">
        <v>22</v>
      </c>
      <c r="P69" s="29">
        <v>29</v>
      </c>
      <c r="Q69" s="29">
        <v>27</v>
      </c>
      <c r="R69" s="29">
        <v>26.5</v>
      </c>
      <c r="S69" s="29">
        <v>20.399999999999999</v>
      </c>
      <c r="T69" s="29">
        <v>43.5</v>
      </c>
      <c r="U69" s="29">
        <v>23.1</v>
      </c>
      <c r="V69" s="7"/>
      <c r="W69" s="9" t="s">
        <v>131</v>
      </c>
      <c r="X69" s="18">
        <v>584</v>
      </c>
    </row>
    <row r="70" spans="1:24" ht="16.5" customHeight="1">
      <c r="A70" s="7"/>
      <c r="B70" s="7"/>
      <c r="C70" s="7" t="s">
        <v>90</v>
      </c>
      <c r="D70" s="7"/>
      <c r="E70" s="7"/>
      <c r="F70" s="7"/>
      <c r="G70" s="7"/>
      <c r="H70" s="7"/>
      <c r="I70" s="7"/>
      <c r="J70" s="7"/>
      <c r="K70" s="7"/>
      <c r="L70" s="9"/>
      <c r="M70" s="10"/>
      <c r="N70" s="10"/>
      <c r="O70" s="10"/>
      <c r="P70" s="10"/>
      <c r="Q70" s="10"/>
      <c r="R70" s="10"/>
      <c r="S70" s="10"/>
      <c r="T70" s="10"/>
      <c r="U70" s="10"/>
      <c r="V70" s="7"/>
      <c r="W70" s="9"/>
      <c r="X70" s="10"/>
    </row>
    <row r="71" spans="1:24" ht="16.5" customHeight="1">
      <c r="A71" s="7"/>
      <c r="B71" s="7"/>
      <c r="C71" s="7"/>
      <c r="D71" s="7" t="s">
        <v>694</v>
      </c>
      <c r="E71" s="7"/>
      <c r="F71" s="7"/>
      <c r="G71" s="7"/>
      <c r="H71" s="7"/>
      <c r="I71" s="7"/>
      <c r="J71" s="7"/>
      <c r="K71" s="7"/>
      <c r="L71" s="9" t="s">
        <v>158</v>
      </c>
      <c r="M71" s="29">
        <v>18.5</v>
      </c>
      <c r="N71" s="29">
        <v>19.100000000000001</v>
      </c>
      <c r="O71" s="29">
        <v>26.9</v>
      </c>
      <c r="P71" s="29">
        <v>17.399999999999999</v>
      </c>
      <c r="Q71" s="29">
        <v>17.7</v>
      </c>
      <c r="R71" s="26" t="s">
        <v>163</v>
      </c>
      <c r="S71" s="26" t="s">
        <v>163</v>
      </c>
      <c r="T71" s="26" t="s">
        <v>163</v>
      </c>
      <c r="U71" s="29">
        <v>20</v>
      </c>
      <c r="V71" s="7"/>
      <c r="W71" s="9" t="s">
        <v>131</v>
      </c>
      <c r="X71" s="18">
        <v>204</v>
      </c>
    </row>
    <row r="72" spans="1:24" ht="16.5" customHeight="1">
      <c r="A72" s="7"/>
      <c r="B72" s="7"/>
      <c r="C72" s="7"/>
      <c r="D72" s="7" t="s">
        <v>695</v>
      </c>
      <c r="E72" s="7"/>
      <c r="F72" s="7"/>
      <c r="G72" s="7"/>
      <c r="H72" s="7"/>
      <c r="I72" s="7"/>
      <c r="J72" s="7"/>
      <c r="K72" s="7"/>
      <c r="L72" s="9" t="s">
        <v>158</v>
      </c>
      <c r="M72" s="29">
        <v>17.7</v>
      </c>
      <c r="N72" s="29">
        <v>17.399999999999999</v>
      </c>
      <c r="O72" s="29">
        <v>14.2</v>
      </c>
      <c r="P72" s="29">
        <v>22.5</v>
      </c>
      <c r="Q72" s="29">
        <v>23.7</v>
      </c>
      <c r="R72" s="26" t="s">
        <v>163</v>
      </c>
      <c r="S72" s="26" t="s">
        <v>163</v>
      </c>
      <c r="T72" s="26" t="s">
        <v>163</v>
      </c>
      <c r="U72" s="29">
        <v>17.7</v>
      </c>
      <c r="V72" s="7"/>
      <c r="W72" s="9" t="s">
        <v>131</v>
      </c>
      <c r="X72" s="18">
        <v>129</v>
      </c>
    </row>
    <row r="73" spans="1:24" ht="29.45" customHeight="1">
      <c r="A73" s="7"/>
      <c r="B73" s="7"/>
      <c r="C73" s="7"/>
      <c r="D73" s="69" t="s">
        <v>696</v>
      </c>
      <c r="E73" s="69"/>
      <c r="F73" s="69"/>
      <c r="G73" s="69"/>
      <c r="H73" s="69"/>
      <c r="I73" s="69"/>
      <c r="J73" s="69"/>
      <c r="K73" s="69"/>
      <c r="L73" s="9" t="s">
        <v>158</v>
      </c>
      <c r="M73" s="29">
        <v>24.8</v>
      </c>
      <c r="N73" s="29">
        <v>23.7</v>
      </c>
      <c r="O73" s="29">
        <v>32.6</v>
      </c>
      <c r="P73" s="29">
        <v>33.299999999999997</v>
      </c>
      <c r="Q73" s="29">
        <v>33.700000000000003</v>
      </c>
      <c r="R73" s="29">
        <v>60.6</v>
      </c>
      <c r="S73" s="29">
        <v>18.3</v>
      </c>
      <c r="T73" s="26" t="s">
        <v>163</v>
      </c>
      <c r="U73" s="29">
        <v>27.8</v>
      </c>
      <c r="V73" s="7"/>
      <c r="W73" s="9" t="s">
        <v>131</v>
      </c>
      <c r="X73" s="18">
        <v>557</v>
      </c>
    </row>
    <row r="74" spans="1:24" ht="16.5" customHeight="1">
      <c r="A74" s="7"/>
      <c r="B74" s="7"/>
      <c r="C74" s="7"/>
      <c r="D74" s="7" t="s">
        <v>418</v>
      </c>
      <c r="E74" s="7"/>
      <c r="F74" s="7"/>
      <c r="G74" s="7"/>
      <c r="H74" s="7"/>
      <c r="I74" s="7"/>
      <c r="J74" s="7"/>
      <c r="K74" s="7"/>
      <c r="L74" s="9" t="s">
        <v>158</v>
      </c>
      <c r="M74" s="29">
        <v>27.9</v>
      </c>
      <c r="N74" s="29">
        <v>32.4</v>
      </c>
      <c r="O74" s="29">
        <v>33.200000000000003</v>
      </c>
      <c r="P74" s="29">
        <v>31.5</v>
      </c>
      <c r="Q74" s="29">
        <v>28.1</v>
      </c>
      <c r="R74" s="29">
        <v>28.1</v>
      </c>
      <c r="S74" s="26" t="s">
        <v>163</v>
      </c>
      <c r="T74" s="26" t="s">
        <v>163</v>
      </c>
      <c r="U74" s="29">
        <v>30.9</v>
      </c>
      <c r="V74" s="7"/>
      <c r="W74" s="9" t="s">
        <v>131</v>
      </c>
      <c r="X74" s="18">
        <v>281</v>
      </c>
    </row>
    <row r="75" spans="1:24" ht="16.5" customHeight="1">
      <c r="A75" s="7"/>
      <c r="B75" s="7"/>
      <c r="C75" s="7"/>
      <c r="D75" s="7" t="s">
        <v>422</v>
      </c>
      <c r="E75" s="7"/>
      <c r="F75" s="7"/>
      <c r="G75" s="7"/>
      <c r="H75" s="7"/>
      <c r="I75" s="7"/>
      <c r="J75" s="7"/>
      <c r="K75" s="7"/>
      <c r="L75" s="9" t="s">
        <v>158</v>
      </c>
      <c r="M75" s="29">
        <v>22.7</v>
      </c>
      <c r="N75" s="29">
        <v>26.4</v>
      </c>
      <c r="O75" s="29">
        <v>36.299999999999997</v>
      </c>
      <c r="P75" s="29">
        <v>50.3</v>
      </c>
      <c r="Q75" s="29">
        <v>25.9</v>
      </c>
      <c r="R75" s="26" t="s">
        <v>163</v>
      </c>
      <c r="S75" s="26" t="s">
        <v>163</v>
      </c>
      <c r="T75" s="26" t="s">
        <v>163</v>
      </c>
      <c r="U75" s="29">
        <v>27.2</v>
      </c>
      <c r="V75" s="7"/>
      <c r="W75" s="9" t="s">
        <v>131</v>
      </c>
      <c r="X75" s="18">
        <v>181</v>
      </c>
    </row>
    <row r="76" spans="1:24" ht="16.5" customHeight="1">
      <c r="A76" s="7"/>
      <c r="B76" s="7"/>
      <c r="C76" s="7"/>
      <c r="D76" s="7" t="s">
        <v>697</v>
      </c>
      <c r="E76" s="7"/>
      <c r="F76" s="7"/>
      <c r="G76" s="7"/>
      <c r="H76" s="7"/>
      <c r="I76" s="7"/>
      <c r="J76" s="7"/>
      <c r="K76" s="7"/>
      <c r="L76" s="9" t="s">
        <v>158</v>
      </c>
      <c r="M76" s="28">
        <v>2.8</v>
      </c>
      <c r="N76" s="28">
        <v>3.2</v>
      </c>
      <c r="O76" s="28">
        <v>4</v>
      </c>
      <c r="P76" s="28">
        <v>2.6</v>
      </c>
      <c r="Q76" s="28">
        <v>3.3</v>
      </c>
      <c r="R76" s="28">
        <v>7.2</v>
      </c>
      <c r="S76" s="28" t="s">
        <v>132</v>
      </c>
      <c r="T76" s="26" t="s">
        <v>163</v>
      </c>
      <c r="U76" s="28">
        <v>3.2</v>
      </c>
      <c r="V76" s="7"/>
      <c r="W76" s="9" t="s">
        <v>131</v>
      </c>
      <c r="X76" s="18">
        <v>156</v>
      </c>
    </row>
    <row r="77" spans="1:24" ht="16.5" customHeight="1">
      <c r="A77" s="14"/>
      <c r="B77" s="14"/>
      <c r="C77" s="14"/>
      <c r="D77" s="14" t="s">
        <v>698</v>
      </c>
      <c r="E77" s="14"/>
      <c r="F77" s="14"/>
      <c r="G77" s="14"/>
      <c r="H77" s="14"/>
      <c r="I77" s="14"/>
      <c r="J77" s="14"/>
      <c r="K77" s="14"/>
      <c r="L77" s="15" t="s">
        <v>158</v>
      </c>
      <c r="M77" s="35">
        <v>23.5</v>
      </c>
      <c r="N77" s="35">
        <v>24.5</v>
      </c>
      <c r="O77" s="35">
        <v>20.399999999999999</v>
      </c>
      <c r="P77" s="35">
        <v>31.3</v>
      </c>
      <c r="Q77" s="35">
        <v>36</v>
      </c>
      <c r="R77" s="35">
        <v>29.8</v>
      </c>
      <c r="S77" s="35">
        <v>26.3</v>
      </c>
      <c r="T77" s="35">
        <v>49.6</v>
      </c>
      <c r="U77" s="35">
        <v>24.7</v>
      </c>
      <c r="V77" s="14"/>
      <c r="W77" s="15" t="s">
        <v>131</v>
      </c>
      <c r="X77" s="19">
        <v>623</v>
      </c>
    </row>
    <row r="78" spans="1:24" ht="4.5" customHeight="1">
      <c r="A78" s="22"/>
      <c r="B78" s="22"/>
      <c r="C78" s="2"/>
      <c r="D78" s="2"/>
      <c r="E78" s="2"/>
      <c r="F78" s="2"/>
      <c r="G78" s="2"/>
      <c r="H78" s="2"/>
      <c r="I78" s="2"/>
      <c r="J78" s="2"/>
      <c r="K78" s="2"/>
      <c r="L78" s="2"/>
      <c r="M78" s="2"/>
      <c r="N78" s="2"/>
      <c r="O78" s="2"/>
      <c r="P78" s="2"/>
      <c r="Q78" s="2"/>
      <c r="R78" s="2"/>
      <c r="S78" s="2"/>
      <c r="T78" s="2"/>
      <c r="U78" s="2"/>
      <c r="V78" s="2"/>
      <c r="W78" s="2"/>
      <c r="X78" s="2"/>
    </row>
    <row r="79" spans="1:24" ht="16.5" customHeight="1">
      <c r="A79" s="22"/>
      <c r="B79" s="22"/>
      <c r="C79" s="62" t="s">
        <v>699</v>
      </c>
      <c r="D79" s="62"/>
      <c r="E79" s="62"/>
      <c r="F79" s="62"/>
      <c r="G79" s="62"/>
      <c r="H79" s="62"/>
      <c r="I79" s="62"/>
      <c r="J79" s="62"/>
      <c r="K79" s="62"/>
      <c r="L79" s="62"/>
      <c r="M79" s="62"/>
      <c r="N79" s="62"/>
      <c r="O79" s="62"/>
      <c r="P79" s="62"/>
      <c r="Q79" s="62"/>
      <c r="R79" s="62"/>
      <c r="S79" s="62"/>
      <c r="T79" s="62"/>
      <c r="U79" s="62"/>
      <c r="V79" s="62"/>
      <c r="W79" s="62"/>
      <c r="X79" s="62"/>
    </row>
    <row r="80" spans="1:24" ht="4.5" customHeight="1">
      <c r="A80" s="22"/>
      <c r="B80" s="22"/>
      <c r="C80" s="2"/>
      <c r="D80" s="2"/>
      <c r="E80" s="2"/>
      <c r="F80" s="2"/>
      <c r="G80" s="2"/>
      <c r="H80" s="2"/>
      <c r="I80" s="2"/>
      <c r="J80" s="2"/>
      <c r="K80" s="2"/>
      <c r="L80" s="2"/>
      <c r="M80" s="2"/>
      <c r="N80" s="2"/>
      <c r="O80" s="2"/>
      <c r="P80" s="2"/>
      <c r="Q80" s="2"/>
      <c r="R80" s="2"/>
      <c r="S80" s="2"/>
      <c r="T80" s="2"/>
      <c r="U80" s="2"/>
      <c r="V80" s="2"/>
      <c r="W80" s="2"/>
      <c r="X80" s="2"/>
    </row>
    <row r="81" spans="1:24" ht="16.5" customHeight="1">
      <c r="A81" s="45"/>
      <c r="B81" s="45"/>
      <c r="C81" s="62" t="s">
        <v>334</v>
      </c>
      <c r="D81" s="62"/>
      <c r="E81" s="62"/>
      <c r="F81" s="62"/>
      <c r="G81" s="62"/>
      <c r="H81" s="62"/>
      <c r="I81" s="62"/>
      <c r="J81" s="62"/>
      <c r="K81" s="62"/>
      <c r="L81" s="62"/>
      <c r="M81" s="62"/>
      <c r="N81" s="62"/>
      <c r="O81" s="62"/>
      <c r="P81" s="62"/>
      <c r="Q81" s="62"/>
      <c r="R81" s="62"/>
      <c r="S81" s="62"/>
      <c r="T81" s="62"/>
      <c r="U81" s="62"/>
      <c r="V81" s="62"/>
      <c r="W81" s="62"/>
      <c r="X81" s="62"/>
    </row>
    <row r="82" spans="1:24" ht="16.5" customHeight="1">
      <c r="A82" s="46"/>
      <c r="B82" s="46"/>
      <c r="C82" s="62" t="s">
        <v>335</v>
      </c>
      <c r="D82" s="62"/>
      <c r="E82" s="62"/>
      <c r="F82" s="62"/>
      <c r="G82" s="62"/>
      <c r="H82" s="62"/>
      <c r="I82" s="62"/>
      <c r="J82" s="62"/>
      <c r="K82" s="62"/>
      <c r="L82" s="62"/>
      <c r="M82" s="62"/>
      <c r="N82" s="62"/>
      <c r="O82" s="62"/>
      <c r="P82" s="62"/>
      <c r="Q82" s="62"/>
      <c r="R82" s="62"/>
      <c r="S82" s="62"/>
      <c r="T82" s="62"/>
      <c r="U82" s="62"/>
      <c r="V82" s="62"/>
      <c r="W82" s="62"/>
      <c r="X82" s="62"/>
    </row>
    <row r="83" spans="1:24" ht="4.5" customHeight="1">
      <c r="A83" s="22"/>
      <c r="B83" s="22"/>
      <c r="C83" s="2"/>
      <c r="D83" s="2"/>
      <c r="E83" s="2"/>
      <c r="F83" s="2"/>
      <c r="G83" s="2"/>
      <c r="H83" s="2"/>
      <c r="I83" s="2"/>
      <c r="J83" s="2"/>
      <c r="K83" s="2"/>
      <c r="L83" s="2"/>
      <c r="M83" s="2"/>
      <c r="N83" s="2"/>
      <c r="O83" s="2"/>
      <c r="P83" s="2"/>
      <c r="Q83" s="2"/>
      <c r="R83" s="2"/>
      <c r="S83" s="2"/>
      <c r="T83" s="2"/>
      <c r="U83" s="2"/>
      <c r="V83" s="2"/>
      <c r="W83" s="2"/>
      <c r="X83" s="2"/>
    </row>
    <row r="84" spans="1:24" ht="29.45" customHeight="1">
      <c r="A84" s="22" t="s">
        <v>93</v>
      </c>
      <c r="B84" s="22"/>
      <c r="C84" s="62" t="s">
        <v>336</v>
      </c>
      <c r="D84" s="62"/>
      <c r="E84" s="62"/>
      <c r="F84" s="62"/>
      <c r="G84" s="62"/>
      <c r="H84" s="62"/>
      <c r="I84" s="62"/>
      <c r="J84" s="62"/>
      <c r="K84" s="62"/>
      <c r="L84" s="62"/>
      <c r="M84" s="62"/>
      <c r="N84" s="62"/>
      <c r="O84" s="62"/>
      <c r="P84" s="62"/>
      <c r="Q84" s="62"/>
      <c r="R84" s="62"/>
      <c r="S84" s="62"/>
      <c r="T84" s="62"/>
      <c r="U84" s="62"/>
      <c r="V84" s="62"/>
      <c r="W84" s="62"/>
      <c r="X84" s="62"/>
    </row>
    <row r="85" spans="1:24" ht="16.5" customHeight="1">
      <c r="A85" s="22" t="s">
        <v>95</v>
      </c>
      <c r="B85" s="22"/>
      <c r="C85" s="62" t="s">
        <v>700</v>
      </c>
      <c r="D85" s="62"/>
      <c r="E85" s="62"/>
      <c r="F85" s="62"/>
      <c r="G85" s="62"/>
      <c r="H85" s="62"/>
      <c r="I85" s="62"/>
      <c r="J85" s="62"/>
      <c r="K85" s="62"/>
      <c r="L85" s="62"/>
      <c r="M85" s="62"/>
      <c r="N85" s="62"/>
      <c r="O85" s="62"/>
      <c r="P85" s="62"/>
      <c r="Q85" s="62"/>
      <c r="R85" s="62"/>
      <c r="S85" s="62"/>
      <c r="T85" s="62"/>
      <c r="U85" s="62"/>
      <c r="V85" s="62"/>
      <c r="W85" s="62"/>
      <c r="X85" s="62"/>
    </row>
    <row r="86" spans="1:24" ht="16.5" customHeight="1">
      <c r="A86" s="22" t="s">
        <v>97</v>
      </c>
      <c r="B86" s="22"/>
      <c r="C86" s="62" t="s">
        <v>701</v>
      </c>
      <c r="D86" s="62"/>
      <c r="E86" s="62"/>
      <c r="F86" s="62"/>
      <c r="G86" s="62"/>
      <c r="H86" s="62"/>
      <c r="I86" s="62"/>
      <c r="J86" s="62"/>
      <c r="K86" s="62"/>
      <c r="L86" s="62"/>
      <c r="M86" s="62"/>
      <c r="N86" s="62"/>
      <c r="O86" s="62"/>
      <c r="P86" s="62"/>
      <c r="Q86" s="62"/>
      <c r="R86" s="62"/>
      <c r="S86" s="62"/>
      <c r="T86" s="62"/>
      <c r="U86" s="62"/>
      <c r="V86" s="62"/>
      <c r="W86" s="62"/>
      <c r="X86" s="62"/>
    </row>
    <row r="87" spans="1:24" ht="16.5" customHeight="1">
      <c r="A87" s="22" t="s">
        <v>99</v>
      </c>
      <c r="B87" s="22"/>
      <c r="C87" s="62" t="s">
        <v>702</v>
      </c>
      <c r="D87" s="62"/>
      <c r="E87" s="62"/>
      <c r="F87" s="62"/>
      <c r="G87" s="62"/>
      <c r="H87" s="62"/>
      <c r="I87" s="62"/>
      <c r="J87" s="62"/>
      <c r="K87" s="62"/>
      <c r="L87" s="62"/>
      <c r="M87" s="62"/>
      <c r="N87" s="62"/>
      <c r="O87" s="62"/>
      <c r="P87" s="62"/>
      <c r="Q87" s="62"/>
      <c r="R87" s="62"/>
      <c r="S87" s="62"/>
      <c r="T87" s="62"/>
      <c r="U87" s="62"/>
      <c r="V87" s="62"/>
      <c r="W87" s="62"/>
      <c r="X87" s="62"/>
    </row>
    <row r="88" spans="1:24" ht="81" customHeight="1">
      <c r="A88" s="22" t="s">
        <v>101</v>
      </c>
      <c r="B88" s="22"/>
      <c r="C88" s="62" t="s">
        <v>703</v>
      </c>
      <c r="D88" s="62"/>
      <c r="E88" s="62"/>
      <c r="F88" s="62"/>
      <c r="G88" s="62"/>
      <c r="H88" s="62"/>
      <c r="I88" s="62"/>
      <c r="J88" s="62"/>
      <c r="K88" s="62"/>
      <c r="L88" s="62"/>
      <c r="M88" s="62"/>
      <c r="N88" s="62"/>
      <c r="O88" s="62"/>
      <c r="P88" s="62"/>
      <c r="Q88" s="62"/>
      <c r="R88" s="62"/>
      <c r="S88" s="62"/>
      <c r="T88" s="62"/>
      <c r="U88" s="62"/>
      <c r="V88" s="62"/>
      <c r="W88" s="62"/>
      <c r="X88" s="62"/>
    </row>
    <row r="89" spans="1:24" ht="55.15" customHeight="1">
      <c r="A89" s="22" t="s">
        <v>103</v>
      </c>
      <c r="B89" s="22"/>
      <c r="C89" s="62" t="s">
        <v>704</v>
      </c>
      <c r="D89" s="62"/>
      <c r="E89" s="62"/>
      <c r="F89" s="62"/>
      <c r="G89" s="62"/>
      <c r="H89" s="62"/>
      <c r="I89" s="62"/>
      <c r="J89" s="62"/>
      <c r="K89" s="62"/>
      <c r="L89" s="62"/>
      <c r="M89" s="62"/>
      <c r="N89" s="62"/>
      <c r="O89" s="62"/>
      <c r="P89" s="62"/>
      <c r="Q89" s="62"/>
      <c r="R89" s="62"/>
      <c r="S89" s="62"/>
      <c r="T89" s="62"/>
      <c r="U89" s="62"/>
      <c r="V89" s="62"/>
      <c r="W89" s="62"/>
      <c r="X89" s="62"/>
    </row>
    <row r="90" spans="1:24" ht="55.15" customHeight="1">
      <c r="A90" s="22" t="s">
        <v>105</v>
      </c>
      <c r="B90" s="22"/>
      <c r="C90" s="62" t="s">
        <v>705</v>
      </c>
      <c r="D90" s="62"/>
      <c r="E90" s="62"/>
      <c r="F90" s="62"/>
      <c r="G90" s="62"/>
      <c r="H90" s="62"/>
      <c r="I90" s="62"/>
      <c r="J90" s="62"/>
      <c r="K90" s="62"/>
      <c r="L90" s="62"/>
      <c r="M90" s="62"/>
      <c r="N90" s="62"/>
      <c r="O90" s="62"/>
      <c r="P90" s="62"/>
      <c r="Q90" s="62"/>
      <c r="R90" s="62"/>
      <c r="S90" s="62"/>
      <c r="T90" s="62"/>
      <c r="U90" s="62"/>
      <c r="V90" s="62"/>
      <c r="W90" s="62"/>
      <c r="X90" s="62"/>
    </row>
    <row r="91" spans="1:24" ht="4.5" customHeight="1"/>
    <row r="92" spans="1:24" ht="16.5" customHeight="1">
      <c r="A92" s="23" t="s">
        <v>109</v>
      </c>
      <c r="B92" s="22"/>
      <c r="C92" s="22"/>
      <c r="D92" s="22"/>
      <c r="E92" s="62" t="s">
        <v>706</v>
      </c>
      <c r="F92" s="62"/>
      <c r="G92" s="62"/>
      <c r="H92" s="62"/>
      <c r="I92" s="62"/>
      <c r="J92" s="62"/>
      <c r="K92" s="62"/>
      <c r="L92" s="62"/>
      <c r="M92" s="62"/>
      <c r="N92" s="62"/>
      <c r="O92" s="62"/>
      <c r="P92" s="62"/>
      <c r="Q92" s="62"/>
      <c r="R92" s="62"/>
      <c r="S92" s="62"/>
      <c r="T92" s="62"/>
      <c r="U92" s="62"/>
      <c r="V92" s="62"/>
      <c r="W92" s="62"/>
      <c r="X92" s="62"/>
    </row>
  </sheetData>
  <mergeCells count="23">
    <mergeCell ref="D73:K73"/>
    <mergeCell ref="K1:X1"/>
    <mergeCell ref="C79:X79"/>
    <mergeCell ref="C81:X81"/>
    <mergeCell ref="C82:X82"/>
    <mergeCell ref="D33:K33"/>
    <mergeCell ref="D41:K41"/>
    <mergeCell ref="D49:K49"/>
    <mergeCell ref="D57:K57"/>
    <mergeCell ref="D65:K65"/>
    <mergeCell ref="L2:U2"/>
    <mergeCell ref="W2:X2"/>
    <mergeCell ref="D9:K9"/>
    <mergeCell ref="D17:K17"/>
    <mergeCell ref="D25:K25"/>
    <mergeCell ref="C89:X89"/>
    <mergeCell ref="C90:X90"/>
    <mergeCell ref="E92:X92"/>
    <mergeCell ref="C84:X84"/>
    <mergeCell ref="C85:X85"/>
    <mergeCell ref="C86:X86"/>
    <mergeCell ref="C87:X87"/>
    <mergeCell ref="C88:X88"/>
  </mergeCells>
  <pageMargins left="0.7" right="0.7" top="0.75" bottom="0.75" header="0.3" footer="0.3"/>
  <pageSetup paperSize="9" fitToHeight="0" orientation="landscape" horizontalDpi="300" verticalDpi="300"/>
  <headerFooter scaleWithDoc="0" alignWithMargins="0">
    <oddHeader>&amp;C&amp;"Arial"&amp;8TABLE 12A.45</oddHeader>
    <oddFooter>&amp;L&amp;"Arial"&amp;8REPORT ON
GOVERNMENT
SERVICES 2022&amp;R&amp;"Arial"&amp;8PUBLIC
HOSPITALS
PAGE &amp;B&amp;P&amp;B</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154"/>
  <sheetViews>
    <sheetView showGridLines="0" workbookViewId="0"/>
  </sheetViews>
  <sheetFormatPr defaultColWidth="11.5703125" defaultRowHeight="13.15"/>
  <cols>
    <col min="1" max="10" width="1.7109375" customWidth="1"/>
    <col min="11" max="11" width="18.7109375" customWidth="1"/>
    <col min="12" max="12" width="6.7109375" customWidth="1"/>
    <col min="13" max="13" width="9" customWidth="1"/>
    <col min="14" max="14" width="3" customWidth="1"/>
    <col min="15" max="15" width="6.7109375" customWidth="1"/>
    <col min="16" max="16" width="9" customWidth="1"/>
  </cols>
  <sheetData>
    <row r="1" spans="1:16" ht="50.45" customHeight="1">
      <c r="A1" s="8" t="s">
        <v>707</v>
      </c>
      <c r="B1" s="8"/>
      <c r="C1" s="8"/>
      <c r="D1" s="8"/>
      <c r="E1" s="8"/>
      <c r="F1" s="8"/>
      <c r="G1" s="8"/>
      <c r="H1" s="8"/>
      <c r="I1" s="8"/>
      <c r="J1" s="8"/>
      <c r="K1" s="67" t="s">
        <v>708</v>
      </c>
      <c r="L1" s="68"/>
      <c r="M1" s="68"/>
      <c r="N1" s="68"/>
      <c r="O1" s="68"/>
      <c r="P1" s="68"/>
    </row>
    <row r="2" spans="1:16" ht="29.45" customHeight="1">
      <c r="A2" s="14"/>
      <c r="B2" s="14"/>
      <c r="C2" s="14"/>
      <c r="D2" s="14"/>
      <c r="E2" s="14"/>
      <c r="F2" s="14"/>
      <c r="G2" s="14"/>
      <c r="H2" s="14"/>
      <c r="I2" s="14"/>
      <c r="J2" s="14"/>
      <c r="K2" s="14"/>
      <c r="L2" s="71" t="s">
        <v>605</v>
      </c>
      <c r="M2" s="72"/>
      <c r="N2" s="7"/>
      <c r="O2" s="71" t="s">
        <v>606</v>
      </c>
      <c r="P2" s="72"/>
    </row>
    <row r="3" spans="1:16" ht="16.5" customHeight="1">
      <c r="A3" s="11"/>
      <c r="B3" s="11"/>
      <c r="C3" s="11"/>
      <c r="D3" s="11"/>
      <c r="E3" s="11"/>
      <c r="F3" s="11"/>
      <c r="G3" s="11"/>
      <c r="H3" s="11"/>
      <c r="I3" s="11"/>
      <c r="J3" s="11"/>
      <c r="K3" s="11"/>
      <c r="L3" s="12" t="s">
        <v>66</v>
      </c>
      <c r="M3" s="13" t="s">
        <v>75</v>
      </c>
      <c r="N3" s="53"/>
      <c r="O3" s="12" t="s">
        <v>66</v>
      </c>
      <c r="P3" s="13" t="s">
        <v>75</v>
      </c>
    </row>
    <row r="4" spans="1:16" ht="16.5" customHeight="1">
      <c r="A4" s="7" t="s">
        <v>693</v>
      </c>
      <c r="B4" s="7"/>
      <c r="C4" s="7"/>
      <c r="D4" s="7"/>
      <c r="E4" s="7"/>
      <c r="F4" s="7"/>
      <c r="G4" s="7"/>
      <c r="H4" s="7"/>
      <c r="I4" s="7"/>
      <c r="J4" s="7"/>
      <c r="K4" s="7"/>
      <c r="L4" s="9"/>
      <c r="M4" s="10"/>
      <c r="N4" s="7"/>
      <c r="O4" s="9"/>
      <c r="P4" s="10"/>
    </row>
    <row r="5" spans="1:16" ht="16.5" customHeight="1">
      <c r="A5" s="7"/>
      <c r="B5" s="7" t="s">
        <v>78</v>
      </c>
      <c r="C5" s="7"/>
      <c r="D5" s="7"/>
      <c r="E5" s="7"/>
      <c r="F5" s="7"/>
      <c r="G5" s="7"/>
      <c r="H5" s="7"/>
      <c r="I5" s="7"/>
      <c r="J5" s="7"/>
      <c r="K5" s="7"/>
      <c r="L5" s="9"/>
      <c r="M5" s="10"/>
      <c r="N5" s="7"/>
      <c r="O5" s="9"/>
      <c r="P5" s="10"/>
    </row>
    <row r="6" spans="1:16" ht="16.5" customHeight="1">
      <c r="A6" s="7"/>
      <c r="B6" s="7"/>
      <c r="C6" s="7" t="s">
        <v>694</v>
      </c>
      <c r="D6" s="7"/>
      <c r="E6" s="7"/>
      <c r="F6" s="7"/>
      <c r="G6" s="7"/>
      <c r="H6" s="7"/>
      <c r="I6" s="7"/>
      <c r="J6" s="7"/>
      <c r="K6" s="7"/>
      <c r="L6" s="9"/>
      <c r="M6" s="10"/>
      <c r="N6" s="7"/>
      <c r="O6" s="9"/>
      <c r="P6" s="10"/>
    </row>
    <row r="7" spans="1:16" ht="16.5" customHeight="1">
      <c r="A7" s="7"/>
      <c r="B7" s="7"/>
      <c r="C7" s="7"/>
      <c r="D7" s="7" t="s">
        <v>709</v>
      </c>
      <c r="E7" s="7"/>
      <c r="F7" s="7"/>
      <c r="G7" s="7"/>
      <c r="H7" s="7"/>
      <c r="I7" s="7"/>
      <c r="J7" s="7"/>
      <c r="K7" s="7"/>
      <c r="L7" s="9"/>
      <c r="M7" s="10"/>
      <c r="N7" s="7"/>
      <c r="O7" s="9"/>
      <c r="P7" s="10"/>
    </row>
    <row r="8" spans="1:16" ht="29.45" customHeight="1">
      <c r="A8" s="7"/>
      <c r="B8" s="7"/>
      <c r="C8" s="7"/>
      <c r="D8" s="7"/>
      <c r="E8" s="69" t="s">
        <v>310</v>
      </c>
      <c r="F8" s="69"/>
      <c r="G8" s="69"/>
      <c r="H8" s="69"/>
      <c r="I8" s="69"/>
      <c r="J8" s="69"/>
      <c r="K8" s="69"/>
      <c r="L8" s="9" t="s">
        <v>158</v>
      </c>
      <c r="M8" s="29">
        <v>25.6</v>
      </c>
      <c r="N8" s="7"/>
      <c r="O8" s="9" t="s">
        <v>131</v>
      </c>
      <c r="P8" s="27">
        <v>77</v>
      </c>
    </row>
    <row r="9" spans="1:16" ht="16.5" customHeight="1">
      <c r="A9" s="7"/>
      <c r="B9" s="7"/>
      <c r="C9" s="7"/>
      <c r="D9" s="7"/>
      <c r="E9" s="7" t="s">
        <v>311</v>
      </c>
      <c r="F9" s="7"/>
      <c r="G9" s="7"/>
      <c r="H9" s="7"/>
      <c r="I9" s="7"/>
      <c r="J9" s="7"/>
      <c r="K9" s="7"/>
      <c r="L9" s="9" t="s">
        <v>158</v>
      </c>
      <c r="M9" s="29">
        <v>26.2</v>
      </c>
      <c r="N9" s="7"/>
      <c r="O9" s="9" t="s">
        <v>131</v>
      </c>
      <c r="P9" s="18">
        <v>138</v>
      </c>
    </row>
    <row r="10" spans="1:16" ht="16.5" customHeight="1">
      <c r="A10" s="7"/>
      <c r="B10" s="7"/>
      <c r="C10" s="7"/>
      <c r="D10" s="7"/>
      <c r="E10" s="7" t="s">
        <v>312</v>
      </c>
      <c r="F10" s="7"/>
      <c r="G10" s="7"/>
      <c r="H10" s="7"/>
      <c r="I10" s="7"/>
      <c r="J10" s="7"/>
      <c r="K10" s="7"/>
      <c r="L10" s="9" t="s">
        <v>158</v>
      </c>
      <c r="M10" s="29">
        <v>10.7</v>
      </c>
      <c r="N10" s="7"/>
      <c r="O10" s="9" t="s">
        <v>131</v>
      </c>
      <c r="P10" s="27">
        <v>19</v>
      </c>
    </row>
    <row r="11" spans="1:16" ht="29.45" customHeight="1">
      <c r="A11" s="7"/>
      <c r="B11" s="7"/>
      <c r="C11" s="7"/>
      <c r="D11" s="7"/>
      <c r="E11" s="69" t="s">
        <v>363</v>
      </c>
      <c r="F11" s="69"/>
      <c r="G11" s="69"/>
      <c r="H11" s="69"/>
      <c r="I11" s="69"/>
      <c r="J11" s="69"/>
      <c r="K11" s="69"/>
      <c r="L11" s="9" t="s">
        <v>158</v>
      </c>
      <c r="M11" s="28">
        <v>8.9</v>
      </c>
      <c r="N11" s="7"/>
      <c r="O11" s="9" t="s">
        <v>131</v>
      </c>
      <c r="P11" s="27">
        <v>10</v>
      </c>
    </row>
    <row r="12" spans="1:16" ht="16.5" customHeight="1">
      <c r="A12" s="7"/>
      <c r="B12" s="7"/>
      <c r="C12" s="7"/>
      <c r="D12" s="7" t="s">
        <v>609</v>
      </c>
      <c r="E12" s="7"/>
      <c r="F12" s="7"/>
      <c r="G12" s="7"/>
      <c r="H12" s="7"/>
      <c r="I12" s="7"/>
      <c r="J12" s="7"/>
      <c r="K12" s="7"/>
      <c r="L12" s="9"/>
      <c r="M12" s="10"/>
      <c r="N12" s="7"/>
      <c r="O12" s="9"/>
      <c r="P12" s="10"/>
    </row>
    <row r="13" spans="1:16" ht="29.45" customHeight="1">
      <c r="A13" s="7"/>
      <c r="B13" s="7"/>
      <c r="C13" s="7"/>
      <c r="D13" s="7"/>
      <c r="E13" s="69" t="s">
        <v>231</v>
      </c>
      <c r="F13" s="69"/>
      <c r="G13" s="69"/>
      <c r="H13" s="69"/>
      <c r="I13" s="69"/>
      <c r="J13" s="69"/>
      <c r="K13" s="69"/>
      <c r="L13" s="9" t="s">
        <v>158</v>
      </c>
      <c r="M13" s="29">
        <v>32.5</v>
      </c>
      <c r="N13" s="7"/>
      <c r="O13" s="9" t="s">
        <v>131</v>
      </c>
      <c r="P13" s="24">
        <v>9</v>
      </c>
    </row>
    <row r="14" spans="1:16" ht="16.5" customHeight="1">
      <c r="A14" s="7"/>
      <c r="B14" s="7"/>
      <c r="C14" s="7"/>
      <c r="D14" s="7"/>
      <c r="E14" s="7" t="s">
        <v>376</v>
      </c>
      <c r="F14" s="7"/>
      <c r="G14" s="7"/>
      <c r="H14" s="7"/>
      <c r="I14" s="7"/>
      <c r="J14" s="7"/>
      <c r="K14" s="7"/>
      <c r="L14" s="9" t="s">
        <v>158</v>
      </c>
      <c r="M14" s="29">
        <v>21.6</v>
      </c>
      <c r="N14" s="7"/>
      <c r="O14" s="9" t="s">
        <v>131</v>
      </c>
      <c r="P14" s="18">
        <v>235</v>
      </c>
    </row>
    <row r="15" spans="1:16" ht="16.5" customHeight="1">
      <c r="A15" s="7"/>
      <c r="B15" s="7"/>
      <c r="C15" s="7"/>
      <c r="D15" s="7" t="s">
        <v>710</v>
      </c>
      <c r="E15" s="7"/>
      <c r="F15" s="7"/>
      <c r="G15" s="7"/>
      <c r="H15" s="7"/>
      <c r="I15" s="7"/>
      <c r="J15" s="7"/>
      <c r="K15" s="7"/>
      <c r="L15" s="9"/>
      <c r="M15" s="10"/>
      <c r="N15" s="7"/>
      <c r="O15" s="9"/>
      <c r="P15" s="10"/>
    </row>
    <row r="16" spans="1:16" ht="16.5" customHeight="1">
      <c r="A16" s="7"/>
      <c r="B16" s="7"/>
      <c r="C16" s="7"/>
      <c r="D16" s="7"/>
      <c r="E16" s="7" t="s">
        <v>157</v>
      </c>
      <c r="F16" s="7"/>
      <c r="G16" s="7"/>
      <c r="H16" s="7"/>
      <c r="I16" s="7"/>
      <c r="J16" s="7"/>
      <c r="K16" s="7"/>
      <c r="L16" s="9" t="s">
        <v>158</v>
      </c>
      <c r="M16" s="29">
        <v>19.2</v>
      </c>
      <c r="N16" s="7"/>
      <c r="O16" s="9" t="s">
        <v>131</v>
      </c>
      <c r="P16" s="18">
        <v>115</v>
      </c>
    </row>
    <row r="17" spans="1:16" ht="16.5" customHeight="1">
      <c r="A17" s="7"/>
      <c r="B17" s="7"/>
      <c r="C17" s="7"/>
      <c r="D17" s="7"/>
      <c r="E17" s="7" t="s">
        <v>386</v>
      </c>
      <c r="F17" s="7"/>
      <c r="G17" s="7"/>
      <c r="H17" s="7"/>
      <c r="I17" s="7"/>
      <c r="J17" s="7"/>
      <c r="K17" s="7"/>
      <c r="L17" s="9" t="s">
        <v>158</v>
      </c>
      <c r="M17" s="29">
        <v>23.4</v>
      </c>
      <c r="N17" s="7"/>
      <c r="O17" s="9" t="s">
        <v>131</v>
      </c>
      <c r="P17" s="27">
        <v>78</v>
      </c>
    </row>
    <row r="18" spans="1:16" ht="16.5" customHeight="1">
      <c r="A18" s="7"/>
      <c r="B18" s="7"/>
      <c r="C18" s="7"/>
      <c r="D18" s="7"/>
      <c r="E18" s="7" t="s">
        <v>387</v>
      </c>
      <c r="F18" s="7"/>
      <c r="G18" s="7"/>
      <c r="H18" s="7"/>
      <c r="I18" s="7"/>
      <c r="J18" s="7"/>
      <c r="K18" s="7"/>
      <c r="L18" s="9" t="s">
        <v>158</v>
      </c>
      <c r="M18" s="29">
        <v>28.6</v>
      </c>
      <c r="N18" s="7"/>
      <c r="O18" s="9" t="s">
        <v>131</v>
      </c>
      <c r="P18" s="27">
        <v>47</v>
      </c>
    </row>
    <row r="19" spans="1:16" ht="16.5" customHeight="1">
      <c r="A19" s="7"/>
      <c r="B19" s="7"/>
      <c r="C19" s="7"/>
      <c r="D19" s="7"/>
      <c r="E19" s="7" t="s">
        <v>160</v>
      </c>
      <c r="F19" s="7"/>
      <c r="G19" s="7"/>
      <c r="H19" s="7"/>
      <c r="I19" s="7"/>
      <c r="J19" s="7"/>
      <c r="K19" s="7"/>
      <c r="L19" s="9" t="s">
        <v>158</v>
      </c>
      <c r="M19" s="29">
        <v>21.5</v>
      </c>
      <c r="N19" s="7"/>
      <c r="O19" s="9" t="s">
        <v>131</v>
      </c>
      <c r="P19" s="24">
        <v>4</v>
      </c>
    </row>
    <row r="20" spans="1:16" ht="16.5" customHeight="1">
      <c r="A20" s="7"/>
      <c r="B20" s="7"/>
      <c r="C20" s="7"/>
      <c r="D20" s="7" t="s">
        <v>711</v>
      </c>
      <c r="E20" s="7"/>
      <c r="F20" s="7"/>
      <c r="G20" s="7"/>
      <c r="H20" s="7"/>
      <c r="I20" s="7"/>
      <c r="J20" s="7"/>
      <c r="K20" s="7"/>
      <c r="L20" s="9"/>
      <c r="M20" s="10"/>
      <c r="N20" s="7"/>
      <c r="O20" s="9"/>
      <c r="P20" s="10"/>
    </row>
    <row r="21" spans="1:16" ht="16.5" customHeight="1">
      <c r="A21" s="7"/>
      <c r="B21" s="7"/>
      <c r="C21" s="7"/>
      <c r="D21" s="7"/>
      <c r="E21" s="7" t="s">
        <v>612</v>
      </c>
      <c r="F21" s="7"/>
      <c r="G21" s="7"/>
      <c r="H21" s="7"/>
      <c r="I21" s="7"/>
      <c r="J21" s="7"/>
      <c r="K21" s="7"/>
      <c r="L21" s="9" t="s">
        <v>158</v>
      </c>
      <c r="M21" s="29">
        <v>21.8</v>
      </c>
      <c r="N21" s="7"/>
      <c r="O21" s="9" t="s">
        <v>131</v>
      </c>
      <c r="P21" s="27">
        <v>71</v>
      </c>
    </row>
    <row r="22" spans="1:16" ht="16.5" customHeight="1">
      <c r="A22" s="7"/>
      <c r="B22" s="7"/>
      <c r="C22" s="7"/>
      <c r="D22" s="7"/>
      <c r="E22" s="7" t="s">
        <v>613</v>
      </c>
      <c r="F22" s="7"/>
      <c r="G22" s="7"/>
      <c r="H22" s="7"/>
      <c r="I22" s="7"/>
      <c r="J22" s="7"/>
      <c r="K22" s="7"/>
      <c r="L22" s="9" t="s">
        <v>158</v>
      </c>
      <c r="M22" s="29">
        <v>22.6</v>
      </c>
      <c r="N22" s="7"/>
      <c r="O22" s="9" t="s">
        <v>131</v>
      </c>
      <c r="P22" s="27">
        <v>70</v>
      </c>
    </row>
    <row r="23" spans="1:16" ht="16.5" customHeight="1">
      <c r="A23" s="7"/>
      <c r="B23" s="7"/>
      <c r="C23" s="7"/>
      <c r="D23" s="7"/>
      <c r="E23" s="7" t="s">
        <v>614</v>
      </c>
      <c r="F23" s="7"/>
      <c r="G23" s="7"/>
      <c r="H23" s="7"/>
      <c r="I23" s="7"/>
      <c r="J23" s="7"/>
      <c r="K23" s="7"/>
      <c r="L23" s="9" t="s">
        <v>158</v>
      </c>
      <c r="M23" s="29">
        <v>20.9</v>
      </c>
      <c r="N23" s="7"/>
      <c r="O23" s="9" t="s">
        <v>131</v>
      </c>
      <c r="P23" s="27">
        <v>49</v>
      </c>
    </row>
    <row r="24" spans="1:16" ht="16.5" customHeight="1">
      <c r="A24" s="7"/>
      <c r="B24" s="7"/>
      <c r="C24" s="7"/>
      <c r="D24" s="7"/>
      <c r="E24" s="7" t="s">
        <v>615</v>
      </c>
      <c r="F24" s="7"/>
      <c r="G24" s="7"/>
      <c r="H24" s="7"/>
      <c r="I24" s="7"/>
      <c r="J24" s="7"/>
      <c r="K24" s="7"/>
      <c r="L24" s="9" t="s">
        <v>158</v>
      </c>
      <c r="M24" s="29">
        <v>22.4</v>
      </c>
      <c r="N24" s="7"/>
      <c r="O24" s="9" t="s">
        <v>131</v>
      </c>
      <c r="P24" s="27">
        <v>34</v>
      </c>
    </row>
    <row r="25" spans="1:16" ht="16.5" customHeight="1">
      <c r="A25" s="7"/>
      <c r="B25" s="7"/>
      <c r="C25" s="7"/>
      <c r="D25" s="7"/>
      <c r="E25" s="7" t="s">
        <v>616</v>
      </c>
      <c r="F25" s="7"/>
      <c r="G25" s="7"/>
      <c r="H25" s="7"/>
      <c r="I25" s="7"/>
      <c r="J25" s="7"/>
      <c r="K25" s="7"/>
      <c r="L25" s="9" t="s">
        <v>158</v>
      </c>
      <c r="M25" s="29">
        <v>21.3</v>
      </c>
      <c r="N25" s="7"/>
      <c r="O25" s="9" t="s">
        <v>131</v>
      </c>
      <c r="P25" s="27">
        <v>20</v>
      </c>
    </row>
    <row r="26" spans="1:16" ht="16.5" customHeight="1">
      <c r="A26" s="7"/>
      <c r="B26" s="7"/>
      <c r="C26" s="7" t="s">
        <v>695</v>
      </c>
      <c r="D26" s="7"/>
      <c r="E26" s="7"/>
      <c r="F26" s="7"/>
      <c r="G26" s="7"/>
      <c r="H26" s="7"/>
      <c r="I26" s="7"/>
      <c r="J26" s="7"/>
      <c r="K26" s="7"/>
      <c r="L26" s="9"/>
      <c r="M26" s="10"/>
      <c r="N26" s="7"/>
      <c r="O26" s="9"/>
      <c r="P26" s="10"/>
    </row>
    <row r="27" spans="1:16" ht="16.5" customHeight="1">
      <c r="A27" s="7"/>
      <c r="B27" s="7"/>
      <c r="C27" s="7"/>
      <c r="D27" s="7" t="s">
        <v>709</v>
      </c>
      <c r="E27" s="7"/>
      <c r="F27" s="7"/>
      <c r="G27" s="7"/>
      <c r="H27" s="7"/>
      <c r="I27" s="7"/>
      <c r="J27" s="7"/>
      <c r="K27" s="7"/>
      <c r="L27" s="9"/>
      <c r="M27" s="10"/>
      <c r="N27" s="7"/>
      <c r="O27" s="9"/>
      <c r="P27" s="10"/>
    </row>
    <row r="28" spans="1:16" ht="29.45" customHeight="1">
      <c r="A28" s="7"/>
      <c r="B28" s="7"/>
      <c r="C28" s="7"/>
      <c r="D28" s="7"/>
      <c r="E28" s="69" t="s">
        <v>310</v>
      </c>
      <c r="F28" s="69"/>
      <c r="G28" s="69"/>
      <c r="H28" s="69"/>
      <c r="I28" s="69"/>
      <c r="J28" s="69"/>
      <c r="K28" s="69"/>
      <c r="L28" s="9" t="s">
        <v>158</v>
      </c>
      <c r="M28" s="29">
        <v>28</v>
      </c>
      <c r="N28" s="7"/>
      <c r="O28" s="9" t="s">
        <v>131</v>
      </c>
      <c r="P28" s="27">
        <v>83</v>
      </c>
    </row>
    <row r="29" spans="1:16" ht="16.5" customHeight="1">
      <c r="A29" s="7"/>
      <c r="B29" s="7"/>
      <c r="C29" s="7"/>
      <c r="D29" s="7"/>
      <c r="E29" s="7" t="s">
        <v>311</v>
      </c>
      <c r="F29" s="7"/>
      <c r="G29" s="7"/>
      <c r="H29" s="7"/>
      <c r="I29" s="7"/>
      <c r="J29" s="7"/>
      <c r="K29" s="7"/>
      <c r="L29" s="9" t="s">
        <v>158</v>
      </c>
      <c r="M29" s="29">
        <v>24.9</v>
      </c>
      <c r="N29" s="7"/>
      <c r="O29" s="9" t="s">
        <v>131</v>
      </c>
      <c r="P29" s="18">
        <v>111</v>
      </c>
    </row>
    <row r="30" spans="1:16" ht="16.5" customHeight="1">
      <c r="A30" s="7"/>
      <c r="B30" s="7"/>
      <c r="C30" s="7"/>
      <c r="D30" s="7"/>
      <c r="E30" s="7" t="s">
        <v>312</v>
      </c>
      <c r="F30" s="7"/>
      <c r="G30" s="7"/>
      <c r="H30" s="7"/>
      <c r="I30" s="7"/>
      <c r="J30" s="7"/>
      <c r="K30" s="7"/>
      <c r="L30" s="9" t="s">
        <v>158</v>
      </c>
      <c r="M30" s="29">
        <v>17.399999999999999</v>
      </c>
      <c r="N30" s="7"/>
      <c r="O30" s="9" t="s">
        <v>131</v>
      </c>
      <c r="P30" s="27">
        <v>19</v>
      </c>
    </row>
    <row r="31" spans="1:16" ht="29.45" customHeight="1">
      <c r="A31" s="7"/>
      <c r="B31" s="7"/>
      <c r="C31" s="7"/>
      <c r="D31" s="7"/>
      <c r="E31" s="69" t="s">
        <v>363</v>
      </c>
      <c r="F31" s="69"/>
      <c r="G31" s="69"/>
      <c r="H31" s="69"/>
      <c r="I31" s="69"/>
      <c r="J31" s="69"/>
      <c r="K31" s="69"/>
      <c r="L31" s="9" t="s">
        <v>158</v>
      </c>
      <c r="M31" s="28">
        <v>7.6</v>
      </c>
      <c r="N31" s="7"/>
      <c r="O31" s="9" t="s">
        <v>131</v>
      </c>
      <c r="P31" s="24">
        <v>6</v>
      </c>
    </row>
    <row r="32" spans="1:16" ht="16.5" customHeight="1">
      <c r="A32" s="7"/>
      <c r="B32" s="7"/>
      <c r="C32" s="7"/>
      <c r="D32" s="7" t="s">
        <v>609</v>
      </c>
      <c r="E32" s="7"/>
      <c r="F32" s="7"/>
      <c r="G32" s="7"/>
      <c r="H32" s="7"/>
      <c r="I32" s="7"/>
      <c r="J32" s="7"/>
      <c r="K32" s="7"/>
      <c r="L32" s="9"/>
      <c r="M32" s="10"/>
      <c r="N32" s="7"/>
      <c r="O32" s="9"/>
      <c r="P32" s="10"/>
    </row>
    <row r="33" spans="1:16" ht="29.45" customHeight="1">
      <c r="A33" s="7"/>
      <c r="B33" s="7"/>
      <c r="C33" s="7"/>
      <c r="D33" s="7"/>
      <c r="E33" s="69" t="s">
        <v>231</v>
      </c>
      <c r="F33" s="69"/>
      <c r="G33" s="69"/>
      <c r="H33" s="69"/>
      <c r="I33" s="69"/>
      <c r="J33" s="69"/>
      <c r="K33" s="69"/>
      <c r="L33" s="9" t="s">
        <v>158</v>
      </c>
      <c r="M33" s="29">
        <v>23.1</v>
      </c>
      <c r="N33" s="7"/>
      <c r="O33" s="9" t="s">
        <v>131</v>
      </c>
      <c r="P33" s="24">
        <v>4</v>
      </c>
    </row>
    <row r="34" spans="1:16" ht="16.5" customHeight="1">
      <c r="A34" s="7"/>
      <c r="B34" s="7"/>
      <c r="C34" s="7"/>
      <c r="D34" s="7"/>
      <c r="E34" s="7" t="s">
        <v>376</v>
      </c>
      <c r="F34" s="7"/>
      <c r="G34" s="7"/>
      <c r="H34" s="7"/>
      <c r="I34" s="7"/>
      <c r="J34" s="7"/>
      <c r="K34" s="7"/>
      <c r="L34" s="9" t="s">
        <v>158</v>
      </c>
      <c r="M34" s="29">
        <v>23.5</v>
      </c>
      <c r="N34" s="7"/>
      <c r="O34" s="9" t="s">
        <v>131</v>
      </c>
      <c r="P34" s="18">
        <v>215</v>
      </c>
    </row>
    <row r="35" spans="1:16" ht="16.5" customHeight="1">
      <c r="A35" s="7"/>
      <c r="B35" s="7"/>
      <c r="C35" s="7"/>
      <c r="D35" s="7" t="s">
        <v>710</v>
      </c>
      <c r="E35" s="7"/>
      <c r="F35" s="7"/>
      <c r="G35" s="7"/>
      <c r="H35" s="7"/>
      <c r="I35" s="7"/>
      <c r="J35" s="7"/>
      <c r="K35" s="7"/>
      <c r="L35" s="9"/>
      <c r="M35" s="10"/>
      <c r="N35" s="7"/>
      <c r="O35" s="9"/>
      <c r="P35" s="10"/>
    </row>
    <row r="36" spans="1:16" ht="16.5" customHeight="1">
      <c r="A36" s="7"/>
      <c r="B36" s="7"/>
      <c r="C36" s="7"/>
      <c r="D36" s="7"/>
      <c r="E36" s="7" t="s">
        <v>157</v>
      </c>
      <c r="F36" s="7"/>
      <c r="G36" s="7"/>
      <c r="H36" s="7"/>
      <c r="I36" s="7"/>
      <c r="J36" s="7"/>
      <c r="K36" s="7"/>
      <c r="L36" s="9" t="s">
        <v>158</v>
      </c>
      <c r="M36" s="29">
        <v>24</v>
      </c>
      <c r="N36" s="7"/>
      <c r="O36" s="9" t="s">
        <v>131</v>
      </c>
      <c r="P36" s="18">
        <v>123</v>
      </c>
    </row>
    <row r="37" spans="1:16" ht="16.5" customHeight="1">
      <c r="A37" s="7"/>
      <c r="B37" s="7"/>
      <c r="C37" s="7"/>
      <c r="D37" s="7"/>
      <c r="E37" s="7" t="s">
        <v>386</v>
      </c>
      <c r="F37" s="7"/>
      <c r="G37" s="7"/>
      <c r="H37" s="7"/>
      <c r="I37" s="7"/>
      <c r="J37" s="7"/>
      <c r="K37" s="7"/>
      <c r="L37" s="9" t="s">
        <v>158</v>
      </c>
      <c r="M37" s="29">
        <v>22.5</v>
      </c>
      <c r="N37" s="7"/>
      <c r="O37" s="9" t="s">
        <v>131</v>
      </c>
      <c r="P37" s="27">
        <v>64</v>
      </c>
    </row>
    <row r="38" spans="1:16" ht="16.5" customHeight="1">
      <c r="A38" s="7"/>
      <c r="B38" s="7"/>
      <c r="C38" s="7"/>
      <c r="D38" s="7"/>
      <c r="E38" s="7" t="s">
        <v>387</v>
      </c>
      <c r="F38" s="7"/>
      <c r="G38" s="7"/>
      <c r="H38" s="7"/>
      <c r="I38" s="7"/>
      <c r="J38" s="7"/>
      <c r="K38" s="7"/>
      <c r="L38" s="9" t="s">
        <v>158</v>
      </c>
      <c r="M38" s="29">
        <v>25.1</v>
      </c>
      <c r="N38" s="7"/>
      <c r="O38" s="9" t="s">
        <v>131</v>
      </c>
      <c r="P38" s="27">
        <v>29</v>
      </c>
    </row>
    <row r="39" spans="1:16" ht="16.5" customHeight="1">
      <c r="A39" s="7"/>
      <c r="B39" s="7"/>
      <c r="C39" s="7"/>
      <c r="D39" s="7"/>
      <c r="E39" s="7" t="s">
        <v>160</v>
      </c>
      <c r="F39" s="7"/>
      <c r="G39" s="7"/>
      <c r="H39" s="7"/>
      <c r="I39" s="7"/>
      <c r="J39" s="7"/>
      <c r="K39" s="7"/>
      <c r="L39" s="9" t="s">
        <v>158</v>
      </c>
      <c r="M39" s="29">
        <v>25</v>
      </c>
      <c r="N39" s="7"/>
      <c r="O39" s="9" t="s">
        <v>131</v>
      </c>
      <c r="P39" s="24">
        <v>3</v>
      </c>
    </row>
    <row r="40" spans="1:16" ht="16.5" customHeight="1">
      <c r="A40" s="7"/>
      <c r="B40" s="7"/>
      <c r="C40" s="7"/>
      <c r="D40" s="7" t="s">
        <v>711</v>
      </c>
      <c r="E40" s="7"/>
      <c r="F40" s="7"/>
      <c r="G40" s="7"/>
      <c r="H40" s="7"/>
      <c r="I40" s="7"/>
      <c r="J40" s="7"/>
      <c r="K40" s="7"/>
      <c r="L40" s="9"/>
      <c r="M40" s="10"/>
      <c r="N40" s="7"/>
      <c r="O40" s="9"/>
      <c r="P40" s="10"/>
    </row>
    <row r="41" spans="1:16" ht="16.5" customHeight="1">
      <c r="A41" s="7"/>
      <c r="B41" s="7"/>
      <c r="C41" s="7"/>
      <c r="D41" s="7"/>
      <c r="E41" s="7" t="s">
        <v>612</v>
      </c>
      <c r="F41" s="7"/>
      <c r="G41" s="7"/>
      <c r="H41" s="7"/>
      <c r="I41" s="7"/>
      <c r="J41" s="7"/>
      <c r="K41" s="7"/>
      <c r="L41" s="9" t="s">
        <v>158</v>
      </c>
      <c r="M41" s="29">
        <v>29.9</v>
      </c>
      <c r="N41" s="7"/>
      <c r="O41" s="9" t="s">
        <v>131</v>
      </c>
      <c r="P41" s="27">
        <v>69</v>
      </c>
    </row>
    <row r="42" spans="1:16" ht="16.5" customHeight="1">
      <c r="A42" s="7"/>
      <c r="B42" s="7"/>
      <c r="C42" s="7"/>
      <c r="D42" s="7"/>
      <c r="E42" s="7" t="s">
        <v>613</v>
      </c>
      <c r="F42" s="7"/>
      <c r="G42" s="7"/>
      <c r="H42" s="7"/>
      <c r="I42" s="7"/>
      <c r="J42" s="7"/>
      <c r="K42" s="7"/>
      <c r="L42" s="9" t="s">
        <v>158</v>
      </c>
      <c r="M42" s="29">
        <v>21</v>
      </c>
      <c r="N42" s="7"/>
      <c r="O42" s="9" t="s">
        <v>131</v>
      </c>
      <c r="P42" s="27">
        <v>52</v>
      </c>
    </row>
    <row r="43" spans="1:16" ht="16.5" customHeight="1">
      <c r="A43" s="7"/>
      <c r="B43" s="7"/>
      <c r="C43" s="7"/>
      <c r="D43" s="7"/>
      <c r="E43" s="7" t="s">
        <v>614</v>
      </c>
      <c r="F43" s="7"/>
      <c r="G43" s="7"/>
      <c r="H43" s="7"/>
      <c r="I43" s="7"/>
      <c r="J43" s="7"/>
      <c r="K43" s="7"/>
      <c r="L43" s="9" t="s">
        <v>158</v>
      </c>
      <c r="M43" s="29">
        <v>25.3</v>
      </c>
      <c r="N43" s="7"/>
      <c r="O43" s="9" t="s">
        <v>131</v>
      </c>
      <c r="P43" s="27">
        <v>49</v>
      </c>
    </row>
    <row r="44" spans="1:16" ht="16.5" customHeight="1">
      <c r="A44" s="7"/>
      <c r="B44" s="7"/>
      <c r="C44" s="7"/>
      <c r="D44" s="7"/>
      <c r="E44" s="7" t="s">
        <v>615</v>
      </c>
      <c r="F44" s="7"/>
      <c r="G44" s="7"/>
      <c r="H44" s="7"/>
      <c r="I44" s="7"/>
      <c r="J44" s="7"/>
      <c r="K44" s="7"/>
      <c r="L44" s="9" t="s">
        <v>158</v>
      </c>
      <c r="M44" s="29">
        <v>21.6</v>
      </c>
      <c r="N44" s="7"/>
      <c r="O44" s="9" t="s">
        <v>131</v>
      </c>
      <c r="P44" s="27">
        <v>29</v>
      </c>
    </row>
    <row r="45" spans="1:16" ht="16.5" customHeight="1">
      <c r="A45" s="7"/>
      <c r="B45" s="7"/>
      <c r="C45" s="7"/>
      <c r="D45" s="7"/>
      <c r="E45" s="7" t="s">
        <v>616</v>
      </c>
      <c r="F45" s="7"/>
      <c r="G45" s="7"/>
      <c r="H45" s="7"/>
      <c r="I45" s="7"/>
      <c r="J45" s="7"/>
      <c r="K45" s="7"/>
      <c r="L45" s="9" t="s">
        <v>158</v>
      </c>
      <c r="M45" s="29">
        <v>16.8</v>
      </c>
      <c r="N45" s="7"/>
      <c r="O45" s="9" t="s">
        <v>131</v>
      </c>
      <c r="P45" s="27">
        <v>20</v>
      </c>
    </row>
    <row r="46" spans="1:16" ht="16.5" customHeight="1">
      <c r="A46" s="7"/>
      <c r="B46" s="7"/>
      <c r="C46" s="7" t="s">
        <v>696</v>
      </c>
      <c r="D46" s="7"/>
      <c r="E46" s="7"/>
      <c r="F46" s="7"/>
      <c r="G46" s="7"/>
      <c r="H46" s="7"/>
      <c r="I46" s="7"/>
      <c r="J46" s="7"/>
      <c r="K46" s="7"/>
      <c r="L46" s="9"/>
      <c r="M46" s="10"/>
      <c r="N46" s="7"/>
      <c r="O46" s="9"/>
      <c r="P46" s="10"/>
    </row>
    <row r="47" spans="1:16" ht="16.5" customHeight="1">
      <c r="A47" s="7"/>
      <c r="B47" s="7"/>
      <c r="C47" s="7"/>
      <c r="D47" s="7" t="s">
        <v>709</v>
      </c>
      <c r="E47" s="7"/>
      <c r="F47" s="7"/>
      <c r="G47" s="7"/>
      <c r="H47" s="7"/>
      <c r="I47" s="7"/>
      <c r="J47" s="7"/>
      <c r="K47" s="7"/>
      <c r="L47" s="9"/>
      <c r="M47" s="10"/>
      <c r="N47" s="7"/>
      <c r="O47" s="9"/>
      <c r="P47" s="10"/>
    </row>
    <row r="48" spans="1:16" ht="29.45" customHeight="1">
      <c r="A48" s="7"/>
      <c r="B48" s="7"/>
      <c r="C48" s="7"/>
      <c r="D48" s="7"/>
      <c r="E48" s="69" t="s">
        <v>310</v>
      </c>
      <c r="F48" s="69"/>
      <c r="G48" s="69"/>
      <c r="H48" s="69"/>
      <c r="I48" s="69"/>
      <c r="J48" s="69"/>
      <c r="K48" s="69"/>
      <c r="L48" s="9" t="s">
        <v>158</v>
      </c>
      <c r="M48" s="29">
        <v>58.9</v>
      </c>
      <c r="N48" s="7"/>
      <c r="O48" s="9" t="s">
        <v>131</v>
      </c>
      <c r="P48" s="18">
        <v>417</v>
      </c>
    </row>
    <row r="49" spans="1:16" ht="16.5" customHeight="1">
      <c r="A49" s="7"/>
      <c r="B49" s="7"/>
      <c r="C49" s="7"/>
      <c r="D49" s="7"/>
      <c r="E49" s="7" t="s">
        <v>311</v>
      </c>
      <c r="F49" s="7"/>
      <c r="G49" s="7"/>
      <c r="H49" s="7"/>
      <c r="I49" s="7"/>
      <c r="J49" s="7"/>
      <c r="K49" s="7"/>
      <c r="L49" s="9" t="s">
        <v>158</v>
      </c>
      <c r="M49" s="29">
        <v>44.2</v>
      </c>
      <c r="N49" s="7"/>
      <c r="O49" s="9" t="s">
        <v>131</v>
      </c>
      <c r="P49" s="18">
        <v>271</v>
      </c>
    </row>
    <row r="50" spans="1:16" ht="16.5" customHeight="1">
      <c r="A50" s="7"/>
      <c r="B50" s="7"/>
      <c r="C50" s="7"/>
      <c r="D50" s="7"/>
      <c r="E50" s="7" t="s">
        <v>312</v>
      </c>
      <c r="F50" s="7"/>
      <c r="G50" s="7"/>
      <c r="H50" s="7"/>
      <c r="I50" s="7"/>
      <c r="J50" s="7"/>
      <c r="K50" s="7"/>
      <c r="L50" s="9" t="s">
        <v>158</v>
      </c>
      <c r="M50" s="29">
        <v>10.6</v>
      </c>
      <c r="N50" s="7"/>
      <c r="O50" s="9" t="s">
        <v>131</v>
      </c>
      <c r="P50" s="27">
        <v>20</v>
      </c>
    </row>
    <row r="51" spans="1:16" ht="29.45" customHeight="1">
      <c r="A51" s="7"/>
      <c r="B51" s="7"/>
      <c r="C51" s="7"/>
      <c r="D51" s="7"/>
      <c r="E51" s="69" t="s">
        <v>363</v>
      </c>
      <c r="F51" s="69"/>
      <c r="G51" s="69"/>
      <c r="H51" s="69"/>
      <c r="I51" s="69"/>
      <c r="J51" s="69"/>
      <c r="K51" s="69"/>
      <c r="L51" s="9" t="s">
        <v>158</v>
      </c>
      <c r="M51" s="28">
        <v>6.7</v>
      </c>
      <c r="N51" s="7"/>
      <c r="O51" s="9" t="s">
        <v>131</v>
      </c>
      <c r="P51" s="27">
        <v>16</v>
      </c>
    </row>
    <row r="52" spans="1:16" ht="16.5" customHeight="1">
      <c r="A52" s="7"/>
      <c r="B52" s="7"/>
      <c r="C52" s="7"/>
      <c r="D52" s="7" t="s">
        <v>609</v>
      </c>
      <c r="E52" s="7"/>
      <c r="F52" s="7"/>
      <c r="G52" s="7"/>
      <c r="H52" s="7"/>
      <c r="I52" s="7"/>
      <c r="J52" s="7"/>
      <c r="K52" s="7"/>
      <c r="L52" s="9"/>
      <c r="M52" s="10"/>
      <c r="N52" s="7"/>
      <c r="O52" s="9"/>
      <c r="P52" s="10"/>
    </row>
    <row r="53" spans="1:16" ht="29.45" customHeight="1">
      <c r="A53" s="7"/>
      <c r="B53" s="7"/>
      <c r="C53" s="7"/>
      <c r="D53" s="7"/>
      <c r="E53" s="69" t="s">
        <v>231</v>
      </c>
      <c r="F53" s="69"/>
      <c r="G53" s="69"/>
      <c r="H53" s="69"/>
      <c r="I53" s="69"/>
      <c r="J53" s="69"/>
      <c r="K53" s="69"/>
      <c r="L53" s="9" t="s">
        <v>158</v>
      </c>
      <c r="M53" s="29">
        <v>43.7</v>
      </c>
      <c r="N53" s="7"/>
      <c r="O53" s="9" t="s">
        <v>131</v>
      </c>
      <c r="P53" s="27">
        <v>71</v>
      </c>
    </row>
    <row r="54" spans="1:16" ht="16.5" customHeight="1">
      <c r="A54" s="7"/>
      <c r="B54" s="7"/>
      <c r="C54" s="7"/>
      <c r="D54" s="7"/>
      <c r="E54" s="7" t="s">
        <v>376</v>
      </c>
      <c r="F54" s="7"/>
      <c r="G54" s="7"/>
      <c r="H54" s="7"/>
      <c r="I54" s="7"/>
      <c r="J54" s="7"/>
      <c r="K54" s="7"/>
      <c r="L54" s="9" t="s">
        <v>158</v>
      </c>
      <c r="M54" s="29">
        <v>41.2</v>
      </c>
      <c r="N54" s="7"/>
      <c r="O54" s="9" t="s">
        <v>131</v>
      </c>
      <c r="P54" s="18">
        <v>653</v>
      </c>
    </row>
    <row r="55" spans="1:16" ht="16.5" customHeight="1">
      <c r="A55" s="7"/>
      <c r="B55" s="7"/>
      <c r="C55" s="7"/>
      <c r="D55" s="7" t="s">
        <v>710</v>
      </c>
      <c r="E55" s="7"/>
      <c r="F55" s="7"/>
      <c r="G55" s="7"/>
      <c r="H55" s="7"/>
      <c r="I55" s="7"/>
      <c r="J55" s="7"/>
      <c r="K55" s="7"/>
      <c r="L55" s="9"/>
      <c r="M55" s="10"/>
      <c r="N55" s="7"/>
      <c r="O55" s="9"/>
      <c r="P55" s="10"/>
    </row>
    <row r="56" spans="1:16" ht="16.5" customHeight="1">
      <c r="A56" s="7"/>
      <c r="B56" s="7"/>
      <c r="C56" s="7"/>
      <c r="D56" s="7"/>
      <c r="E56" s="7" t="s">
        <v>157</v>
      </c>
      <c r="F56" s="7"/>
      <c r="G56" s="7"/>
      <c r="H56" s="7"/>
      <c r="I56" s="7"/>
      <c r="J56" s="7"/>
      <c r="K56" s="7"/>
      <c r="L56" s="9" t="s">
        <v>158</v>
      </c>
      <c r="M56" s="29">
        <v>44.9</v>
      </c>
      <c r="N56" s="7"/>
      <c r="O56" s="9" t="s">
        <v>131</v>
      </c>
      <c r="P56" s="18">
        <v>467</v>
      </c>
    </row>
    <row r="57" spans="1:16" ht="16.5" customHeight="1">
      <c r="A57" s="7"/>
      <c r="B57" s="7"/>
      <c r="C57" s="7"/>
      <c r="D57" s="7"/>
      <c r="E57" s="7" t="s">
        <v>386</v>
      </c>
      <c r="F57" s="7"/>
      <c r="G57" s="7"/>
      <c r="H57" s="7"/>
      <c r="I57" s="7"/>
      <c r="J57" s="7"/>
      <c r="K57" s="7"/>
      <c r="L57" s="9" t="s">
        <v>158</v>
      </c>
      <c r="M57" s="29">
        <v>32.200000000000003</v>
      </c>
      <c r="N57" s="7"/>
      <c r="O57" s="9" t="s">
        <v>131</v>
      </c>
      <c r="P57" s="18">
        <v>153</v>
      </c>
    </row>
    <row r="58" spans="1:16" ht="16.5" customHeight="1">
      <c r="A58" s="7"/>
      <c r="B58" s="7"/>
      <c r="C58" s="7"/>
      <c r="D58" s="7"/>
      <c r="E58" s="7" t="s">
        <v>387</v>
      </c>
      <c r="F58" s="7"/>
      <c r="G58" s="7"/>
      <c r="H58" s="7"/>
      <c r="I58" s="7"/>
      <c r="J58" s="7"/>
      <c r="K58" s="7"/>
      <c r="L58" s="9" t="s">
        <v>158</v>
      </c>
      <c r="M58" s="29">
        <v>42.5</v>
      </c>
      <c r="N58" s="7"/>
      <c r="O58" s="9" t="s">
        <v>131</v>
      </c>
      <c r="P58" s="27">
        <v>79</v>
      </c>
    </row>
    <row r="59" spans="1:16" ht="16.5" customHeight="1">
      <c r="A59" s="7"/>
      <c r="B59" s="7"/>
      <c r="C59" s="7"/>
      <c r="D59" s="7"/>
      <c r="E59" s="7" t="s">
        <v>160</v>
      </c>
      <c r="F59" s="7"/>
      <c r="G59" s="7"/>
      <c r="H59" s="7"/>
      <c r="I59" s="7"/>
      <c r="J59" s="7"/>
      <c r="K59" s="7"/>
      <c r="L59" s="9" t="s">
        <v>158</v>
      </c>
      <c r="M59" s="29">
        <v>56.8</v>
      </c>
      <c r="N59" s="7"/>
      <c r="O59" s="9" t="s">
        <v>131</v>
      </c>
      <c r="P59" s="27">
        <v>23</v>
      </c>
    </row>
    <row r="60" spans="1:16" ht="16.5" customHeight="1">
      <c r="A60" s="7"/>
      <c r="B60" s="7"/>
      <c r="C60" s="7"/>
      <c r="D60" s="7" t="s">
        <v>711</v>
      </c>
      <c r="E60" s="7"/>
      <c r="F60" s="7"/>
      <c r="G60" s="7"/>
      <c r="H60" s="7"/>
      <c r="I60" s="7"/>
      <c r="J60" s="7"/>
      <c r="K60" s="7"/>
      <c r="L60" s="9"/>
      <c r="M60" s="10"/>
      <c r="N60" s="7"/>
      <c r="O60" s="9"/>
      <c r="P60" s="10"/>
    </row>
    <row r="61" spans="1:16" ht="16.5" customHeight="1">
      <c r="A61" s="7"/>
      <c r="B61" s="7"/>
      <c r="C61" s="7"/>
      <c r="D61" s="7"/>
      <c r="E61" s="7" t="s">
        <v>612</v>
      </c>
      <c r="F61" s="7"/>
      <c r="G61" s="7"/>
      <c r="H61" s="7"/>
      <c r="I61" s="7"/>
      <c r="J61" s="7"/>
      <c r="K61" s="7"/>
      <c r="L61" s="9" t="s">
        <v>158</v>
      </c>
      <c r="M61" s="29">
        <v>35.700000000000003</v>
      </c>
      <c r="N61" s="7"/>
      <c r="O61" s="9" t="s">
        <v>131</v>
      </c>
      <c r="P61" s="18">
        <v>163</v>
      </c>
    </row>
    <row r="62" spans="1:16" ht="16.5" customHeight="1">
      <c r="A62" s="7"/>
      <c r="B62" s="7"/>
      <c r="C62" s="7"/>
      <c r="D62" s="7"/>
      <c r="E62" s="7" t="s">
        <v>613</v>
      </c>
      <c r="F62" s="7"/>
      <c r="G62" s="7"/>
      <c r="H62" s="7"/>
      <c r="I62" s="7"/>
      <c r="J62" s="7"/>
      <c r="K62" s="7"/>
      <c r="L62" s="9" t="s">
        <v>158</v>
      </c>
      <c r="M62" s="29">
        <v>34.4</v>
      </c>
      <c r="N62" s="7"/>
      <c r="O62" s="9" t="s">
        <v>131</v>
      </c>
      <c r="P62" s="18">
        <v>155</v>
      </c>
    </row>
    <row r="63" spans="1:16" ht="16.5" customHeight="1">
      <c r="A63" s="7"/>
      <c r="B63" s="7"/>
      <c r="C63" s="7"/>
      <c r="D63" s="7"/>
      <c r="E63" s="7" t="s">
        <v>614</v>
      </c>
      <c r="F63" s="7"/>
      <c r="G63" s="7"/>
      <c r="H63" s="7"/>
      <c r="I63" s="7"/>
      <c r="J63" s="7"/>
      <c r="K63" s="7"/>
      <c r="L63" s="9" t="s">
        <v>158</v>
      </c>
      <c r="M63" s="29">
        <v>50.9</v>
      </c>
      <c r="N63" s="7"/>
      <c r="O63" s="9" t="s">
        <v>131</v>
      </c>
      <c r="P63" s="18">
        <v>191</v>
      </c>
    </row>
    <row r="64" spans="1:16" ht="16.5" customHeight="1">
      <c r="A64" s="7"/>
      <c r="B64" s="7"/>
      <c r="C64" s="7"/>
      <c r="D64" s="7"/>
      <c r="E64" s="7" t="s">
        <v>615</v>
      </c>
      <c r="F64" s="7"/>
      <c r="G64" s="7"/>
      <c r="H64" s="7"/>
      <c r="I64" s="7"/>
      <c r="J64" s="7"/>
      <c r="K64" s="7"/>
      <c r="L64" s="9" t="s">
        <v>158</v>
      </c>
      <c r="M64" s="29">
        <v>48</v>
      </c>
      <c r="N64" s="7"/>
      <c r="O64" s="9" t="s">
        <v>131</v>
      </c>
      <c r="P64" s="18">
        <v>140</v>
      </c>
    </row>
    <row r="65" spans="1:16" ht="16.5" customHeight="1">
      <c r="A65" s="7"/>
      <c r="B65" s="7"/>
      <c r="C65" s="7"/>
      <c r="D65" s="7"/>
      <c r="E65" s="7" t="s">
        <v>616</v>
      </c>
      <c r="F65" s="7"/>
      <c r="G65" s="7"/>
      <c r="H65" s="7"/>
      <c r="I65" s="7"/>
      <c r="J65" s="7"/>
      <c r="K65" s="7"/>
      <c r="L65" s="9" t="s">
        <v>158</v>
      </c>
      <c r="M65" s="29">
        <v>43.5</v>
      </c>
      <c r="N65" s="7"/>
      <c r="O65" s="9" t="s">
        <v>131</v>
      </c>
      <c r="P65" s="27">
        <v>73</v>
      </c>
    </row>
    <row r="66" spans="1:16" ht="16.5" customHeight="1">
      <c r="A66" s="7"/>
      <c r="B66" s="7"/>
      <c r="C66" s="7" t="s">
        <v>418</v>
      </c>
      <c r="D66" s="7"/>
      <c r="E66" s="7"/>
      <c r="F66" s="7"/>
      <c r="G66" s="7"/>
      <c r="H66" s="7"/>
      <c r="I66" s="7"/>
      <c r="J66" s="7"/>
      <c r="K66" s="7"/>
      <c r="L66" s="9"/>
      <c r="M66" s="10"/>
      <c r="N66" s="7"/>
      <c r="O66" s="9"/>
      <c r="P66" s="10"/>
    </row>
    <row r="67" spans="1:16" ht="16.5" customHeight="1">
      <c r="A67" s="7"/>
      <c r="B67" s="7"/>
      <c r="C67" s="7"/>
      <c r="D67" s="7" t="s">
        <v>709</v>
      </c>
      <c r="E67" s="7"/>
      <c r="F67" s="7"/>
      <c r="G67" s="7"/>
      <c r="H67" s="7"/>
      <c r="I67" s="7"/>
      <c r="J67" s="7"/>
      <c r="K67" s="7"/>
      <c r="L67" s="9"/>
      <c r="M67" s="10"/>
      <c r="N67" s="7"/>
      <c r="O67" s="9"/>
      <c r="P67" s="10"/>
    </row>
    <row r="68" spans="1:16" ht="29.45" customHeight="1">
      <c r="A68" s="7"/>
      <c r="B68" s="7"/>
      <c r="C68" s="7"/>
      <c r="D68" s="7"/>
      <c r="E68" s="69" t="s">
        <v>310</v>
      </c>
      <c r="F68" s="69"/>
      <c r="G68" s="69"/>
      <c r="H68" s="69"/>
      <c r="I68" s="69"/>
      <c r="J68" s="69"/>
      <c r="K68" s="69"/>
      <c r="L68" s="9" t="s">
        <v>158</v>
      </c>
      <c r="M68" s="29">
        <v>35.9</v>
      </c>
      <c r="N68" s="7"/>
      <c r="O68" s="9" t="s">
        <v>131</v>
      </c>
      <c r="P68" s="18">
        <v>143</v>
      </c>
    </row>
    <row r="69" spans="1:16" ht="16.5" customHeight="1">
      <c r="A69" s="7"/>
      <c r="B69" s="7"/>
      <c r="C69" s="7"/>
      <c r="D69" s="7"/>
      <c r="E69" s="7" t="s">
        <v>311</v>
      </c>
      <c r="F69" s="7"/>
      <c r="G69" s="7"/>
      <c r="H69" s="7"/>
      <c r="I69" s="7"/>
      <c r="J69" s="7"/>
      <c r="K69" s="7"/>
      <c r="L69" s="9" t="s">
        <v>158</v>
      </c>
      <c r="M69" s="29">
        <v>37.1</v>
      </c>
      <c r="N69" s="7"/>
      <c r="O69" s="9" t="s">
        <v>131</v>
      </c>
      <c r="P69" s="18">
        <v>130</v>
      </c>
    </row>
    <row r="70" spans="1:16" ht="16.5" customHeight="1">
      <c r="A70" s="7"/>
      <c r="B70" s="7"/>
      <c r="C70" s="7"/>
      <c r="D70" s="7"/>
      <c r="E70" s="7" t="s">
        <v>312</v>
      </c>
      <c r="F70" s="7"/>
      <c r="G70" s="7"/>
      <c r="H70" s="7"/>
      <c r="I70" s="7"/>
      <c r="J70" s="7"/>
      <c r="K70" s="7"/>
      <c r="L70" s="9" t="s">
        <v>158</v>
      </c>
      <c r="M70" s="29">
        <v>28.2</v>
      </c>
      <c r="N70" s="7"/>
      <c r="O70" s="9" t="s">
        <v>131</v>
      </c>
      <c r="P70" s="27">
        <v>27</v>
      </c>
    </row>
    <row r="71" spans="1:16" ht="29.45" customHeight="1">
      <c r="A71" s="7"/>
      <c r="B71" s="7"/>
      <c r="C71" s="7"/>
      <c r="D71" s="7"/>
      <c r="E71" s="69" t="s">
        <v>363</v>
      </c>
      <c r="F71" s="69"/>
      <c r="G71" s="69"/>
      <c r="H71" s="69"/>
      <c r="I71" s="69"/>
      <c r="J71" s="69"/>
      <c r="K71" s="69"/>
      <c r="L71" s="9" t="s">
        <v>158</v>
      </c>
      <c r="M71" s="29">
        <v>12.3</v>
      </c>
      <c r="N71" s="7"/>
      <c r="O71" s="9" t="s">
        <v>131</v>
      </c>
      <c r="P71" s="24">
        <v>9</v>
      </c>
    </row>
    <row r="72" spans="1:16" ht="16.5" customHeight="1">
      <c r="A72" s="7"/>
      <c r="B72" s="7"/>
      <c r="C72" s="7"/>
      <c r="D72" s="7" t="s">
        <v>609</v>
      </c>
      <c r="E72" s="7"/>
      <c r="F72" s="7"/>
      <c r="G72" s="7"/>
      <c r="H72" s="7"/>
      <c r="I72" s="7"/>
      <c r="J72" s="7"/>
      <c r="K72" s="7"/>
      <c r="L72" s="9"/>
      <c r="M72" s="10"/>
      <c r="N72" s="7"/>
      <c r="O72" s="9"/>
      <c r="P72" s="10"/>
    </row>
    <row r="73" spans="1:16" ht="29.45" customHeight="1">
      <c r="A73" s="7"/>
      <c r="B73" s="7"/>
      <c r="C73" s="7"/>
      <c r="D73" s="7"/>
      <c r="E73" s="69" t="s">
        <v>231</v>
      </c>
      <c r="F73" s="69"/>
      <c r="G73" s="69"/>
      <c r="H73" s="69"/>
      <c r="I73" s="69"/>
      <c r="J73" s="69"/>
      <c r="K73" s="69"/>
      <c r="L73" s="9" t="s">
        <v>158</v>
      </c>
      <c r="M73" s="29">
        <v>49.2</v>
      </c>
      <c r="N73" s="7"/>
      <c r="O73" s="9" t="s">
        <v>131</v>
      </c>
      <c r="P73" s="27">
        <v>19</v>
      </c>
    </row>
    <row r="74" spans="1:16" ht="16.5" customHeight="1">
      <c r="A74" s="7"/>
      <c r="B74" s="7"/>
      <c r="C74" s="7"/>
      <c r="D74" s="7"/>
      <c r="E74" s="7" t="s">
        <v>376</v>
      </c>
      <c r="F74" s="7"/>
      <c r="G74" s="7"/>
      <c r="H74" s="7"/>
      <c r="I74" s="7"/>
      <c r="J74" s="7"/>
      <c r="K74" s="7"/>
      <c r="L74" s="9" t="s">
        <v>158</v>
      </c>
      <c r="M74" s="29">
        <v>33</v>
      </c>
      <c r="N74" s="7"/>
      <c r="O74" s="9" t="s">
        <v>131</v>
      </c>
      <c r="P74" s="18">
        <v>290</v>
      </c>
    </row>
    <row r="75" spans="1:16" ht="16.5" customHeight="1">
      <c r="A75" s="7"/>
      <c r="B75" s="7"/>
      <c r="C75" s="7"/>
      <c r="D75" s="7" t="s">
        <v>710</v>
      </c>
      <c r="E75" s="7"/>
      <c r="F75" s="7"/>
      <c r="G75" s="7"/>
      <c r="H75" s="7"/>
      <c r="I75" s="7"/>
      <c r="J75" s="7"/>
      <c r="K75" s="7"/>
      <c r="L75" s="9"/>
      <c r="M75" s="10"/>
      <c r="N75" s="7"/>
      <c r="O75" s="9"/>
      <c r="P75" s="10"/>
    </row>
    <row r="76" spans="1:16" ht="16.5" customHeight="1">
      <c r="A76" s="7"/>
      <c r="B76" s="7"/>
      <c r="C76" s="7"/>
      <c r="D76" s="7"/>
      <c r="E76" s="7" t="s">
        <v>157</v>
      </c>
      <c r="F76" s="7"/>
      <c r="G76" s="7"/>
      <c r="H76" s="7"/>
      <c r="I76" s="7"/>
      <c r="J76" s="7"/>
      <c r="K76" s="7"/>
      <c r="L76" s="9" t="s">
        <v>158</v>
      </c>
      <c r="M76" s="29">
        <v>36</v>
      </c>
      <c r="N76" s="7"/>
      <c r="O76" s="9" t="s">
        <v>131</v>
      </c>
      <c r="P76" s="18">
        <v>201</v>
      </c>
    </row>
    <row r="77" spans="1:16" ht="16.5" customHeight="1">
      <c r="A77" s="7"/>
      <c r="B77" s="7"/>
      <c r="C77" s="7"/>
      <c r="D77" s="7"/>
      <c r="E77" s="7" t="s">
        <v>386</v>
      </c>
      <c r="F77" s="7"/>
      <c r="G77" s="7"/>
      <c r="H77" s="7"/>
      <c r="I77" s="7"/>
      <c r="J77" s="7"/>
      <c r="K77" s="7"/>
      <c r="L77" s="9" t="s">
        <v>158</v>
      </c>
      <c r="M77" s="29">
        <v>30.9</v>
      </c>
      <c r="N77" s="7"/>
      <c r="O77" s="9" t="s">
        <v>131</v>
      </c>
      <c r="P77" s="27">
        <v>73</v>
      </c>
    </row>
    <row r="78" spans="1:16" ht="16.5" customHeight="1">
      <c r="A78" s="7"/>
      <c r="B78" s="7"/>
      <c r="C78" s="7"/>
      <c r="D78" s="7"/>
      <c r="E78" s="7" t="s">
        <v>387</v>
      </c>
      <c r="F78" s="7"/>
      <c r="G78" s="7"/>
      <c r="H78" s="7"/>
      <c r="I78" s="7"/>
      <c r="J78" s="7"/>
      <c r="K78" s="7"/>
      <c r="L78" s="9" t="s">
        <v>158</v>
      </c>
      <c r="M78" s="29">
        <v>26.9</v>
      </c>
      <c r="N78" s="7"/>
      <c r="O78" s="9" t="s">
        <v>131</v>
      </c>
      <c r="P78" s="27">
        <v>28</v>
      </c>
    </row>
    <row r="79" spans="1:16" ht="16.5" customHeight="1">
      <c r="A79" s="7"/>
      <c r="B79" s="7"/>
      <c r="C79" s="7"/>
      <c r="D79" s="7"/>
      <c r="E79" s="7" t="s">
        <v>160</v>
      </c>
      <c r="F79" s="7"/>
      <c r="G79" s="7"/>
      <c r="H79" s="7"/>
      <c r="I79" s="7"/>
      <c r="J79" s="7"/>
      <c r="K79" s="7"/>
      <c r="L79" s="9" t="s">
        <v>158</v>
      </c>
      <c r="M79" s="29">
        <v>38.700000000000003</v>
      </c>
      <c r="N79" s="7"/>
      <c r="O79" s="9" t="s">
        <v>131</v>
      </c>
      <c r="P79" s="24">
        <v>7</v>
      </c>
    </row>
    <row r="80" spans="1:16" ht="16.5" customHeight="1">
      <c r="A80" s="7"/>
      <c r="B80" s="7"/>
      <c r="C80" s="7"/>
      <c r="D80" s="7" t="s">
        <v>711</v>
      </c>
      <c r="E80" s="7"/>
      <c r="F80" s="7"/>
      <c r="G80" s="7"/>
      <c r="H80" s="7"/>
      <c r="I80" s="7"/>
      <c r="J80" s="7"/>
      <c r="K80" s="7"/>
      <c r="L80" s="9"/>
      <c r="M80" s="10"/>
      <c r="N80" s="7"/>
      <c r="O80" s="9"/>
      <c r="P80" s="10"/>
    </row>
    <row r="81" spans="1:16" ht="16.5" customHeight="1">
      <c r="A81" s="7"/>
      <c r="B81" s="7"/>
      <c r="C81" s="7"/>
      <c r="D81" s="7"/>
      <c r="E81" s="7" t="s">
        <v>612</v>
      </c>
      <c r="F81" s="7"/>
      <c r="G81" s="7"/>
      <c r="H81" s="7"/>
      <c r="I81" s="7"/>
      <c r="J81" s="7"/>
      <c r="K81" s="7"/>
      <c r="L81" s="9" t="s">
        <v>158</v>
      </c>
      <c r="M81" s="29">
        <v>36.9</v>
      </c>
      <c r="N81" s="7"/>
      <c r="O81" s="9" t="s">
        <v>131</v>
      </c>
      <c r="P81" s="27">
        <v>88</v>
      </c>
    </row>
    <row r="82" spans="1:16" ht="16.5" customHeight="1">
      <c r="A82" s="7"/>
      <c r="B82" s="7"/>
      <c r="C82" s="7"/>
      <c r="D82" s="7"/>
      <c r="E82" s="7" t="s">
        <v>613</v>
      </c>
      <c r="F82" s="7"/>
      <c r="G82" s="7"/>
      <c r="H82" s="7"/>
      <c r="I82" s="7"/>
      <c r="J82" s="7"/>
      <c r="K82" s="7"/>
      <c r="L82" s="9" t="s">
        <v>158</v>
      </c>
      <c r="M82" s="29">
        <v>28.9</v>
      </c>
      <c r="N82" s="7"/>
      <c r="O82" s="9" t="s">
        <v>131</v>
      </c>
      <c r="P82" s="27">
        <v>63</v>
      </c>
    </row>
    <row r="83" spans="1:16" ht="16.5" customHeight="1">
      <c r="A83" s="7"/>
      <c r="B83" s="7"/>
      <c r="C83" s="7"/>
      <c r="D83" s="7"/>
      <c r="E83" s="7" t="s">
        <v>614</v>
      </c>
      <c r="F83" s="7"/>
      <c r="G83" s="7"/>
      <c r="H83" s="7"/>
      <c r="I83" s="7"/>
      <c r="J83" s="7"/>
      <c r="K83" s="7"/>
      <c r="L83" s="9" t="s">
        <v>158</v>
      </c>
      <c r="M83" s="29">
        <v>31.8</v>
      </c>
      <c r="N83" s="7"/>
      <c r="O83" s="9" t="s">
        <v>131</v>
      </c>
      <c r="P83" s="27">
        <v>65</v>
      </c>
    </row>
    <row r="84" spans="1:16" ht="16.5" customHeight="1">
      <c r="A84" s="7"/>
      <c r="B84" s="7"/>
      <c r="C84" s="7"/>
      <c r="D84" s="7"/>
      <c r="E84" s="7" t="s">
        <v>615</v>
      </c>
      <c r="F84" s="7"/>
      <c r="G84" s="7"/>
      <c r="H84" s="7"/>
      <c r="I84" s="7"/>
      <c r="J84" s="7"/>
      <c r="K84" s="7"/>
      <c r="L84" s="9" t="s">
        <v>158</v>
      </c>
      <c r="M84" s="29">
        <v>31.5</v>
      </c>
      <c r="N84" s="7"/>
      <c r="O84" s="9" t="s">
        <v>131</v>
      </c>
      <c r="P84" s="27">
        <v>49</v>
      </c>
    </row>
    <row r="85" spans="1:16" ht="16.5" customHeight="1">
      <c r="A85" s="7"/>
      <c r="B85" s="7"/>
      <c r="C85" s="7"/>
      <c r="D85" s="7"/>
      <c r="E85" s="7" t="s">
        <v>616</v>
      </c>
      <c r="F85" s="7"/>
      <c r="G85" s="7"/>
      <c r="H85" s="7"/>
      <c r="I85" s="7"/>
      <c r="J85" s="7"/>
      <c r="K85" s="7"/>
      <c r="L85" s="9" t="s">
        <v>158</v>
      </c>
      <c r="M85" s="29">
        <v>44.1</v>
      </c>
      <c r="N85" s="7"/>
      <c r="O85" s="9" t="s">
        <v>131</v>
      </c>
      <c r="P85" s="27">
        <v>44</v>
      </c>
    </row>
    <row r="86" spans="1:16" ht="16.5" customHeight="1">
      <c r="A86" s="7"/>
      <c r="B86" s="7"/>
      <c r="C86" s="7" t="s">
        <v>422</v>
      </c>
      <c r="D86" s="7"/>
      <c r="E86" s="7"/>
      <c r="F86" s="7"/>
      <c r="G86" s="7"/>
      <c r="H86" s="7"/>
      <c r="I86" s="7"/>
      <c r="J86" s="7"/>
      <c r="K86" s="7"/>
      <c r="L86" s="9"/>
      <c r="M86" s="10"/>
      <c r="N86" s="7"/>
      <c r="O86" s="9"/>
      <c r="P86" s="10"/>
    </row>
    <row r="87" spans="1:16" ht="16.5" customHeight="1">
      <c r="A87" s="7"/>
      <c r="B87" s="7"/>
      <c r="C87" s="7"/>
      <c r="D87" s="7" t="s">
        <v>709</v>
      </c>
      <c r="E87" s="7"/>
      <c r="F87" s="7"/>
      <c r="G87" s="7"/>
      <c r="H87" s="7"/>
      <c r="I87" s="7"/>
      <c r="J87" s="7"/>
      <c r="K87" s="7"/>
      <c r="L87" s="9"/>
      <c r="M87" s="10"/>
      <c r="N87" s="7"/>
      <c r="O87" s="9"/>
      <c r="P87" s="10"/>
    </row>
    <row r="88" spans="1:16" ht="29.45" customHeight="1">
      <c r="A88" s="7"/>
      <c r="B88" s="7"/>
      <c r="C88" s="7"/>
      <c r="D88" s="7"/>
      <c r="E88" s="69" t="s">
        <v>310</v>
      </c>
      <c r="F88" s="69"/>
      <c r="G88" s="69"/>
      <c r="H88" s="69"/>
      <c r="I88" s="69"/>
      <c r="J88" s="69"/>
      <c r="K88" s="69"/>
      <c r="L88" s="9" t="s">
        <v>158</v>
      </c>
      <c r="M88" s="29">
        <v>40.6</v>
      </c>
      <c r="N88" s="7"/>
      <c r="O88" s="9" t="s">
        <v>131</v>
      </c>
      <c r="P88" s="18">
        <v>130</v>
      </c>
    </row>
    <row r="89" spans="1:16" ht="16.5" customHeight="1">
      <c r="A89" s="7"/>
      <c r="B89" s="7"/>
      <c r="C89" s="7"/>
      <c r="D89" s="7"/>
      <c r="E89" s="7" t="s">
        <v>311</v>
      </c>
      <c r="F89" s="7"/>
      <c r="G89" s="7"/>
      <c r="H89" s="7"/>
      <c r="I89" s="7"/>
      <c r="J89" s="7"/>
      <c r="K89" s="7"/>
      <c r="L89" s="9" t="s">
        <v>158</v>
      </c>
      <c r="M89" s="29">
        <v>34.1</v>
      </c>
      <c r="N89" s="7"/>
      <c r="O89" s="9" t="s">
        <v>131</v>
      </c>
      <c r="P89" s="18">
        <v>128</v>
      </c>
    </row>
    <row r="90" spans="1:16" ht="16.5" customHeight="1">
      <c r="A90" s="7"/>
      <c r="B90" s="7"/>
      <c r="C90" s="7"/>
      <c r="D90" s="7"/>
      <c r="E90" s="7" t="s">
        <v>312</v>
      </c>
      <c r="F90" s="7"/>
      <c r="G90" s="7"/>
      <c r="H90" s="7"/>
      <c r="I90" s="7"/>
      <c r="J90" s="7"/>
      <c r="K90" s="7"/>
      <c r="L90" s="9" t="s">
        <v>158</v>
      </c>
      <c r="M90" s="28">
        <v>7.5</v>
      </c>
      <c r="N90" s="7"/>
      <c r="O90" s="9" t="s">
        <v>131</v>
      </c>
      <c r="P90" s="24">
        <v>4</v>
      </c>
    </row>
    <row r="91" spans="1:16" ht="29.45" customHeight="1">
      <c r="A91" s="7"/>
      <c r="B91" s="7"/>
      <c r="C91" s="7"/>
      <c r="D91" s="7"/>
      <c r="E91" s="69" t="s">
        <v>363</v>
      </c>
      <c r="F91" s="69"/>
      <c r="G91" s="69"/>
      <c r="H91" s="69"/>
      <c r="I91" s="69"/>
      <c r="J91" s="69"/>
      <c r="K91" s="69"/>
      <c r="L91" s="9" t="s">
        <v>158</v>
      </c>
      <c r="M91" s="29">
        <v>11.2</v>
      </c>
      <c r="N91" s="7"/>
      <c r="O91" s="9" t="s">
        <v>131</v>
      </c>
      <c r="P91" s="24">
        <v>8</v>
      </c>
    </row>
    <row r="92" spans="1:16" ht="16.5" customHeight="1">
      <c r="A92" s="7"/>
      <c r="B92" s="7"/>
      <c r="C92" s="7"/>
      <c r="D92" s="7" t="s">
        <v>609</v>
      </c>
      <c r="E92" s="7"/>
      <c r="F92" s="7"/>
      <c r="G92" s="7"/>
      <c r="H92" s="7"/>
      <c r="I92" s="7"/>
      <c r="J92" s="7"/>
      <c r="K92" s="7"/>
      <c r="L92" s="9"/>
      <c r="M92" s="10"/>
      <c r="N92" s="7"/>
      <c r="O92" s="9"/>
      <c r="P92" s="10"/>
    </row>
    <row r="93" spans="1:16" ht="29.45" customHeight="1">
      <c r="A93" s="7"/>
      <c r="B93" s="7"/>
      <c r="C93" s="7"/>
      <c r="D93" s="7"/>
      <c r="E93" s="69" t="s">
        <v>231</v>
      </c>
      <c r="F93" s="69"/>
      <c r="G93" s="69"/>
      <c r="H93" s="69"/>
      <c r="I93" s="69"/>
      <c r="J93" s="69"/>
      <c r="K93" s="69"/>
      <c r="L93" s="9" t="s">
        <v>158</v>
      </c>
      <c r="M93" s="29">
        <v>75.900000000000006</v>
      </c>
      <c r="N93" s="7"/>
      <c r="O93" s="9" t="s">
        <v>131</v>
      </c>
      <c r="P93" s="27">
        <v>11</v>
      </c>
    </row>
    <row r="94" spans="1:16" ht="16.5" customHeight="1">
      <c r="A94" s="7"/>
      <c r="B94" s="7"/>
      <c r="C94" s="7"/>
      <c r="D94" s="7"/>
      <c r="E94" s="7" t="s">
        <v>376</v>
      </c>
      <c r="F94" s="7"/>
      <c r="G94" s="7"/>
      <c r="H94" s="7"/>
      <c r="I94" s="7"/>
      <c r="J94" s="7"/>
      <c r="K94" s="7"/>
      <c r="L94" s="9" t="s">
        <v>158</v>
      </c>
      <c r="M94" s="29">
        <v>32.200000000000003</v>
      </c>
      <c r="N94" s="7"/>
      <c r="O94" s="9" t="s">
        <v>131</v>
      </c>
      <c r="P94" s="18">
        <v>259</v>
      </c>
    </row>
    <row r="95" spans="1:16" ht="16.5" customHeight="1">
      <c r="A95" s="7"/>
      <c r="B95" s="7"/>
      <c r="C95" s="7"/>
      <c r="D95" s="7" t="s">
        <v>710</v>
      </c>
      <c r="E95" s="7"/>
      <c r="F95" s="7"/>
      <c r="G95" s="7"/>
      <c r="H95" s="7"/>
      <c r="I95" s="7"/>
      <c r="J95" s="7"/>
      <c r="K95" s="7"/>
      <c r="L95" s="9"/>
      <c r="M95" s="10"/>
      <c r="N95" s="7"/>
      <c r="O95" s="9"/>
      <c r="P95" s="10"/>
    </row>
    <row r="96" spans="1:16" ht="16.5" customHeight="1">
      <c r="A96" s="7"/>
      <c r="B96" s="7"/>
      <c r="C96" s="7"/>
      <c r="D96" s="7"/>
      <c r="E96" s="7" t="s">
        <v>157</v>
      </c>
      <c r="F96" s="7"/>
      <c r="G96" s="7"/>
      <c r="H96" s="7"/>
      <c r="I96" s="7"/>
      <c r="J96" s="7"/>
      <c r="K96" s="7"/>
      <c r="L96" s="9" t="s">
        <v>158</v>
      </c>
      <c r="M96" s="29">
        <v>33.799999999999997</v>
      </c>
      <c r="N96" s="7"/>
      <c r="O96" s="9" t="s">
        <v>131</v>
      </c>
      <c r="P96" s="18">
        <v>157</v>
      </c>
    </row>
    <row r="97" spans="1:16" ht="16.5" customHeight="1">
      <c r="A97" s="7"/>
      <c r="B97" s="7"/>
      <c r="C97" s="7"/>
      <c r="D97" s="7"/>
      <c r="E97" s="7" t="s">
        <v>386</v>
      </c>
      <c r="F97" s="7"/>
      <c r="G97" s="7"/>
      <c r="H97" s="7"/>
      <c r="I97" s="7"/>
      <c r="J97" s="7"/>
      <c r="K97" s="7"/>
      <c r="L97" s="9" t="s">
        <v>158</v>
      </c>
      <c r="M97" s="29">
        <v>28.4</v>
      </c>
      <c r="N97" s="7"/>
      <c r="O97" s="9" t="s">
        <v>131</v>
      </c>
      <c r="P97" s="27">
        <v>67</v>
      </c>
    </row>
    <row r="98" spans="1:16" ht="16.5" customHeight="1">
      <c r="A98" s="7"/>
      <c r="B98" s="7"/>
      <c r="C98" s="7"/>
      <c r="D98" s="7"/>
      <c r="E98" s="7" t="s">
        <v>387</v>
      </c>
      <c r="F98" s="7"/>
      <c r="G98" s="7"/>
      <c r="H98" s="7"/>
      <c r="I98" s="7"/>
      <c r="J98" s="7"/>
      <c r="K98" s="7"/>
      <c r="L98" s="9" t="s">
        <v>158</v>
      </c>
      <c r="M98" s="29">
        <v>36.4</v>
      </c>
      <c r="N98" s="7"/>
      <c r="O98" s="9" t="s">
        <v>131</v>
      </c>
      <c r="P98" s="27">
        <v>39</v>
      </c>
    </row>
    <row r="99" spans="1:16" ht="16.5" customHeight="1">
      <c r="A99" s="7"/>
      <c r="B99" s="7"/>
      <c r="C99" s="7"/>
      <c r="D99" s="7"/>
      <c r="E99" s="7" t="s">
        <v>160</v>
      </c>
      <c r="F99" s="7"/>
      <c r="G99" s="7"/>
      <c r="H99" s="7"/>
      <c r="I99" s="7"/>
      <c r="J99" s="7"/>
      <c r="K99" s="7"/>
      <c r="L99" s="9" t="s">
        <v>158</v>
      </c>
      <c r="M99" s="29">
        <v>60.3</v>
      </c>
      <c r="N99" s="7"/>
      <c r="O99" s="9" t="s">
        <v>131</v>
      </c>
      <c r="P99" s="24">
        <v>7</v>
      </c>
    </row>
    <row r="100" spans="1:16" ht="16.5" customHeight="1">
      <c r="A100" s="7"/>
      <c r="B100" s="7"/>
      <c r="C100" s="7"/>
      <c r="D100" s="7" t="s">
        <v>711</v>
      </c>
      <c r="E100" s="7"/>
      <c r="F100" s="7"/>
      <c r="G100" s="7"/>
      <c r="H100" s="7"/>
      <c r="I100" s="7"/>
      <c r="J100" s="7"/>
      <c r="K100" s="7"/>
      <c r="L100" s="9"/>
      <c r="M100" s="10"/>
      <c r="N100" s="7"/>
      <c r="O100" s="9"/>
      <c r="P100" s="10"/>
    </row>
    <row r="101" spans="1:16" ht="16.5" customHeight="1">
      <c r="A101" s="7"/>
      <c r="B101" s="7"/>
      <c r="C101" s="7"/>
      <c r="D101" s="7"/>
      <c r="E101" s="7" t="s">
        <v>612</v>
      </c>
      <c r="F101" s="7"/>
      <c r="G101" s="7"/>
      <c r="H101" s="7"/>
      <c r="I101" s="7"/>
      <c r="J101" s="7"/>
      <c r="K101" s="7"/>
      <c r="L101" s="9" t="s">
        <v>158</v>
      </c>
      <c r="M101" s="29">
        <v>37.299999999999997</v>
      </c>
      <c r="N101" s="7"/>
      <c r="O101" s="9" t="s">
        <v>131</v>
      </c>
      <c r="P101" s="27">
        <v>81</v>
      </c>
    </row>
    <row r="102" spans="1:16" ht="16.5" customHeight="1">
      <c r="A102" s="7"/>
      <c r="B102" s="7"/>
      <c r="C102" s="7"/>
      <c r="D102" s="7"/>
      <c r="E102" s="7" t="s">
        <v>613</v>
      </c>
      <c r="F102" s="7"/>
      <c r="G102" s="7"/>
      <c r="H102" s="7"/>
      <c r="I102" s="7"/>
      <c r="J102" s="7"/>
      <c r="K102" s="7"/>
      <c r="L102" s="9" t="s">
        <v>158</v>
      </c>
      <c r="M102" s="29">
        <v>31.5</v>
      </c>
      <c r="N102" s="7"/>
      <c r="O102" s="9" t="s">
        <v>131</v>
      </c>
      <c r="P102" s="27">
        <v>69</v>
      </c>
    </row>
    <row r="103" spans="1:16" ht="16.5" customHeight="1">
      <c r="A103" s="7"/>
      <c r="B103" s="7"/>
      <c r="C103" s="7"/>
      <c r="D103" s="7"/>
      <c r="E103" s="7" t="s">
        <v>614</v>
      </c>
      <c r="F103" s="7"/>
      <c r="G103" s="7"/>
      <c r="H103" s="7"/>
      <c r="I103" s="7"/>
      <c r="J103" s="7"/>
      <c r="K103" s="7"/>
      <c r="L103" s="9" t="s">
        <v>158</v>
      </c>
      <c r="M103" s="29">
        <v>32</v>
      </c>
      <c r="N103" s="7"/>
      <c r="O103" s="9" t="s">
        <v>131</v>
      </c>
      <c r="P103" s="27">
        <v>53</v>
      </c>
    </row>
    <row r="104" spans="1:16" ht="16.5" customHeight="1">
      <c r="A104" s="7"/>
      <c r="B104" s="7"/>
      <c r="C104" s="7"/>
      <c r="D104" s="7"/>
      <c r="E104" s="7" t="s">
        <v>615</v>
      </c>
      <c r="F104" s="7"/>
      <c r="G104" s="7"/>
      <c r="H104" s="7"/>
      <c r="I104" s="7"/>
      <c r="J104" s="7"/>
      <c r="K104" s="7"/>
      <c r="L104" s="9" t="s">
        <v>158</v>
      </c>
      <c r="M104" s="29">
        <v>29.5</v>
      </c>
      <c r="N104" s="7"/>
      <c r="O104" s="9" t="s">
        <v>131</v>
      </c>
      <c r="P104" s="27">
        <v>38</v>
      </c>
    </row>
    <row r="105" spans="1:16" ht="16.5" customHeight="1">
      <c r="A105" s="7"/>
      <c r="B105" s="7"/>
      <c r="C105" s="7"/>
      <c r="D105" s="7"/>
      <c r="E105" s="7" t="s">
        <v>616</v>
      </c>
      <c r="F105" s="7"/>
      <c r="G105" s="7"/>
      <c r="H105" s="7"/>
      <c r="I105" s="7"/>
      <c r="J105" s="7"/>
      <c r="K105" s="7"/>
      <c r="L105" s="9" t="s">
        <v>158</v>
      </c>
      <c r="M105" s="29">
        <v>33</v>
      </c>
      <c r="N105" s="7"/>
      <c r="O105" s="9" t="s">
        <v>131</v>
      </c>
      <c r="P105" s="27">
        <v>29</v>
      </c>
    </row>
    <row r="106" spans="1:16" ht="16.5" customHeight="1">
      <c r="A106" s="7"/>
      <c r="B106" s="7"/>
      <c r="C106" s="7" t="s">
        <v>697</v>
      </c>
      <c r="D106" s="7"/>
      <c r="E106" s="7"/>
      <c r="F106" s="7"/>
      <c r="G106" s="7"/>
      <c r="H106" s="7"/>
      <c r="I106" s="7"/>
      <c r="J106" s="7"/>
      <c r="K106" s="7"/>
      <c r="L106" s="9"/>
      <c r="M106" s="10"/>
      <c r="N106" s="7"/>
      <c r="O106" s="9"/>
      <c r="P106" s="10"/>
    </row>
    <row r="107" spans="1:16" ht="16.5" customHeight="1">
      <c r="A107" s="7"/>
      <c r="B107" s="7"/>
      <c r="C107" s="7"/>
      <c r="D107" s="7" t="s">
        <v>709</v>
      </c>
      <c r="E107" s="7"/>
      <c r="F107" s="7"/>
      <c r="G107" s="7"/>
      <c r="H107" s="7"/>
      <c r="I107" s="7"/>
      <c r="J107" s="7"/>
      <c r="K107" s="7"/>
      <c r="L107" s="9"/>
      <c r="M107" s="10"/>
      <c r="N107" s="7"/>
      <c r="O107" s="9"/>
      <c r="P107" s="10"/>
    </row>
    <row r="108" spans="1:16" ht="29.45" customHeight="1">
      <c r="A108" s="7"/>
      <c r="B108" s="7"/>
      <c r="C108" s="7"/>
      <c r="D108" s="7"/>
      <c r="E108" s="69" t="s">
        <v>310</v>
      </c>
      <c r="F108" s="69"/>
      <c r="G108" s="69"/>
      <c r="H108" s="69"/>
      <c r="I108" s="69"/>
      <c r="J108" s="69"/>
      <c r="K108" s="69"/>
      <c r="L108" s="9" t="s">
        <v>158</v>
      </c>
      <c r="M108" s="28">
        <v>7.1</v>
      </c>
      <c r="N108" s="7"/>
      <c r="O108" s="9" t="s">
        <v>131</v>
      </c>
      <c r="P108" s="27">
        <v>69</v>
      </c>
    </row>
    <row r="109" spans="1:16" ht="16.5" customHeight="1">
      <c r="A109" s="7"/>
      <c r="B109" s="7"/>
      <c r="C109" s="7"/>
      <c r="D109" s="7"/>
      <c r="E109" s="7" t="s">
        <v>311</v>
      </c>
      <c r="F109" s="7"/>
      <c r="G109" s="7"/>
      <c r="H109" s="7"/>
      <c r="I109" s="7"/>
      <c r="J109" s="7"/>
      <c r="K109" s="7"/>
      <c r="L109" s="9" t="s">
        <v>158</v>
      </c>
      <c r="M109" s="28">
        <v>2.2000000000000002</v>
      </c>
      <c r="N109" s="7"/>
      <c r="O109" s="9" t="s">
        <v>131</v>
      </c>
      <c r="P109" s="27">
        <v>27</v>
      </c>
    </row>
    <row r="110" spans="1:16" ht="16.5" customHeight="1">
      <c r="A110" s="7"/>
      <c r="B110" s="7"/>
      <c r="C110" s="7"/>
      <c r="D110" s="7"/>
      <c r="E110" s="7" t="s">
        <v>312</v>
      </c>
      <c r="F110" s="7"/>
      <c r="G110" s="7"/>
      <c r="H110" s="7"/>
      <c r="I110" s="7"/>
      <c r="J110" s="7"/>
      <c r="K110" s="7"/>
      <c r="L110" s="9" t="s">
        <v>158</v>
      </c>
      <c r="M110" s="28">
        <v>3.1</v>
      </c>
      <c r="N110" s="7"/>
      <c r="O110" s="9" t="s">
        <v>131</v>
      </c>
      <c r="P110" s="27">
        <v>27</v>
      </c>
    </row>
    <row r="111" spans="1:16" ht="29.45" customHeight="1">
      <c r="A111" s="7"/>
      <c r="B111" s="7"/>
      <c r="C111" s="7"/>
      <c r="D111" s="7"/>
      <c r="E111" s="69" t="s">
        <v>363</v>
      </c>
      <c r="F111" s="69"/>
      <c r="G111" s="69"/>
      <c r="H111" s="69"/>
      <c r="I111" s="69"/>
      <c r="J111" s="69"/>
      <c r="K111" s="69"/>
      <c r="L111" s="9" t="s">
        <v>158</v>
      </c>
      <c r="M111" s="28">
        <v>1.5</v>
      </c>
      <c r="N111" s="7"/>
      <c r="O111" s="9" t="s">
        <v>131</v>
      </c>
      <c r="P111" s="27">
        <v>33</v>
      </c>
    </row>
    <row r="112" spans="1:16" ht="16.5" customHeight="1">
      <c r="A112" s="7"/>
      <c r="B112" s="7"/>
      <c r="C112" s="7"/>
      <c r="D112" s="7" t="s">
        <v>609</v>
      </c>
      <c r="E112" s="7"/>
      <c r="F112" s="7"/>
      <c r="G112" s="7"/>
      <c r="H112" s="7"/>
      <c r="I112" s="7"/>
      <c r="J112" s="7"/>
      <c r="K112" s="7"/>
      <c r="L112" s="9"/>
      <c r="M112" s="10"/>
      <c r="N112" s="7"/>
      <c r="O112" s="9"/>
      <c r="P112" s="10"/>
    </row>
    <row r="113" spans="1:16" ht="29.45" customHeight="1">
      <c r="A113" s="7"/>
      <c r="B113" s="7"/>
      <c r="C113" s="7"/>
      <c r="D113" s="7"/>
      <c r="E113" s="69" t="s">
        <v>231</v>
      </c>
      <c r="F113" s="69"/>
      <c r="G113" s="69"/>
      <c r="H113" s="69"/>
      <c r="I113" s="69"/>
      <c r="J113" s="69"/>
      <c r="K113" s="69"/>
      <c r="L113" s="9" t="s">
        <v>158</v>
      </c>
      <c r="M113" s="28">
        <v>7.7</v>
      </c>
      <c r="N113" s="7"/>
      <c r="O113" s="9" t="s">
        <v>131</v>
      </c>
      <c r="P113" s="27">
        <v>11</v>
      </c>
    </row>
    <row r="114" spans="1:16" ht="16.5" customHeight="1">
      <c r="A114" s="7"/>
      <c r="B114" s="7"/>
      <c r="C114" s="7"/>
      <c r="D114" s="7"/>
      <c r="E114" s="7" t="s">
        <v>376</v>
      </c>
      <c r="F114" s="7"/>
      <c r="G114" s="7"/>
      <c r="H114" s="7"/>
      <c r="I114" s="7"/>
      <c r="J114" s="7"/>
      <c r="K114" s="7"/>
      <c r="L114" s="9" t="s">
        <v>158</v>
      </c>
      <c r="M114" s="28">
        <v>2.9</v>
      </c>
      <c r="N114" s="7"/>
      <c r="O114" s="9" t="s">
        <v>131</v>
      </c>
      <c r="P114" s="18">
        <v>145</v>
      </c>
    </row>
    <row r="115" spans="1:16" ht="16.5" customHeight="1">
      <c r="A115" s="7"/>
      <c r="B115" s="7"/>
      <c r="C115" s="7"/>
      <c r="D115" s="7" t="s">
        <v>710</v>
      </c>
      <c r="E115" s="7"/>
      <c r="F115" s="7"/>
      <c r="G115" s="7"/>
      <c r="H115" s="7"/>
      <c r="I115" s="7"/>
      <c r="J115" s="7"/>
      <c r="K115" s="7"/>
      <c r="L115" s="9"/>
      <c r="M115" s="10"/>
      <c r="N115" s="7"/>
      <c r="O115" s="9"/>
      <c r="P115" s="10"/>
    </row>
    <row r="116" spans="1:16" ht="16.5" customHeight="1">
      <c r="A116" s="7"/>
      <c r="B116" s="7"/>
      <c r="C116" s="7"/>
      <c r="D116" s="7"/>
      <c r="E116" s="7" t="s">
        <v>157</v>
      </c>
      <c r="F116" s="7"/>
      <c r="G116" s="7"/>
      <c r="H116" s="7"/>
      <c r="I116" s="7"/>
      <c r="J116" s="7"/>
      <c r="K116" s="7"/>
      <c r="L116" s="9" t="s">
        <v>158</v>
      </c>
      <c r="M116" s="28">
        <v>3.8</v>
      </c>
      <c r="N116" s="7"/>
      <c r="O116" s="9" t="s">
        <v>131</v>
      </c>
      <c r="P116" s="18">
        <v>108</v>
      </c>
    </row>
    <row r="117" spans="1:16" ht="16.5" customHeight="1">
      <c r="A117" s="7"/>
      <c r="B117" s="7"/>
      <c r="C117" s="7"/>
      <c r="D117" s="7"/>
      <c r="E117" s="7" t="s">
        <v>386</v>
      </c>
      <c r="F117" s="7"/>
      <c r="G117" s="7"/>
      <c r="H117" s="7"/>
      <c r="I117" s="7"/>
      <c r="J117" s="7"/>
      <c r="K117" s="7"/>
      <c r="L117" s="9" t="s">
        <v>158</v>
      </c>
      <c r="M117" s="28">
        <v>1.4</v>
      </c>
      <c r="N117" s="7"/>
      <c r="O117" s="9" t="s">
        <v>131</v>
      </c>
      <c r="P117" s="27">
        <v>21</v>
      </c>
    </row>
    <row r="118" spans="1:16" ht="16.5" customHeight="1">
      <c r="A118" s="7"/>
      <c r="B118" s="7"/>
      <c r="C118" s="7"/>
      <c r="D118" s="7"/>
      <c r="E118" s="7" t="s">
        <v>387</v>
      </c>
      <c r="F118" s="7"/>
      <c r="G118" s="7"/>
      <c r="H118" s="7"/>
      <c r="I118" s="7"/>
      <c r="J118" s="7"/>
      <c r="K118" s="7"/>
      <c r="L118" s="9" t="s">
        <v>158</v>
      </c>
      <c r="M118" s="28">
        <v>2.8</v>
      </c>
      <c r="N118" s="7"/>
      <c r="O118" s="9" t="s">
        <v>131</v>
      </c>
      <c r="P118" s="27">
        <v>20</v>
      </c>
    </row>
    <row r="119" spans="1:16" ht="16.5" customHeight="1">
      <c r="A119" s="7"/>
      <c r="B119" s="7"/>
      <c r="C119" s="7"/>
      <c r="D119" s="7"/>
      <c r="E119" s="7" t="s">
        <v>160</v>
      </c>
      <c r="F119" s="7"/>
      <c r="G119" s="7"/>
      <c r="H119" s="7"/>
      <c r="I119" s="7"/>
      <c r="J119" s="7"/>
      <c r="K119" s="7"/>
      <c r="L119" s="9" t="s">
        <v>158</v>
      </c>
      <c r="M119" s="28">
        <v>5.6</v>
      </c>
      <c r="N119" s="7"/>
      <c r="O119" s="9" t="s">
        <v>131</v>
      </c>
      <c r="P119" s="24">
        <v>7</v>
      </c>
    </row>
    <row r="120" spans="1:16" ht="16.5" customHeight="1">
      <c r="A120" s="7"/>
      <c r="B120" s="7"/>
      <c r="C120" s="7"/>
      <c r="D120" s="7" t="s">
        <v>711</v>
      </c>
      <c r="E120" s="7"/>
      <c r="F120" s="7"/>
      <c r="G120" s="7"/>
      <c r="H120" s="7"/>
      <c r="I120" s="7"/>
      <c r="J120" s="7"/>
      <c r="K120" s="7"/>
      <c r="L120" s="9"/>
      <c r="M120" s="10"/>
      <c r="N120" s="7"/>
      <c r="O120" s="9"/>
      <c r="P120" s="10"/>
    </row>
    <row r="121" spans="1:16" ht="16.5" customHeight="1">
      <c r="A121" s="7"/>
      <c r="B121" s="7"/>
      <c r="C121" s="7"/>
      <c r="D121" s="7"/>
      <c r="E121" s="7" t="s">
        <v>612</v>
      </c>
      <c r="F121" s="7"/>
      <c r="G121" s="7"/>
      <c r="H121" s="7"/>
      <c r="I121" s="7"/>
      <c r="J121" s="7"/>
      <c r="K121" s="7"/>
      <c r="L121" s="9" t="s">
        <v>158</v>
      </c>
      <c r="M121" s="28">
        <v>2.4</v>
      </c>
      <c r="N121" s="7"/>
      <c r="O121" s="9" t="s">
        <v>131</v>
      </c>
      <c r="P121" s="27">
        <v>34</v>
      </c>
    </row>
    <row r="122" spans="1:16" ht="16.5" customHeight="1">
      <c r="A122" s="7"/>
      <c r="B122" s="7"/>
      <c r="C122" s="7"/>
      <c r="D122" s="7"/>
      <c r="E122" s="7" t="s">
        <v>613</v>
      </c>
      <c r="F122" s="7"/>
      <c r="G122" s="7"/>
      <c r="H122" s="7"/>
      <c r="I122" s="7"/>
      <c r="J122" s="7"/>
      <c r="K122" s="7"/>
      <c r="L122" s="9" t="s">
        <v>158</v>
      </c>
      <c r="M122" s="28">
        <v>2.4</v>
      </c>
      <c r="N122" s="7"/>
      <c r="O122" s="9" t="s">
        <v>131</v>
      </c>
      <c r="P122" s="27">
        <v>35</v>
      </c>
    </row>
    <row r="123" spans="1:16" ht="16.5" customHeight="1">
      <c r="A123" s="7"/>
      <c r="B123" s="7"/>
      <c r="C123" s="7"/>
      <c r="D123" s="7"/>
      <c r="E123" s="7" t="s">
        <v>614</v>
      </c>
      <c r="F123" s="7"/>
      <c r="G123" s="7"/>
      <c r="H123" s="7"/>
      <c r="I123" s="7"/>
      <c r="J123" s="7"/>
      <c r="K123" s="7"/>
      <c r="L123" s="9" t="s">
        <v>158</v>
      </c>
      <c r="M123" s="28">
        <v>3.4</v>
      </c>
      <c r="N123" s="7"/>
      <c r="O123" s="9" t="s">
        <v>131</v>
      </c>
      <c r="P123" s="27">
        <v>36</v>
      </c>
    </row>
    <row r="124" spans="1:16" ht="16.5" customHeight="1">
      <c r="A124" s="7"/>
      <c r="B124" s="7"/>
      <c r="C124" s="7"/>
      <c r="D124" s="7"/>
      <c r="E124" s="7" t="s">
        <v>615</v>
      </c>
      <c r="F124" s="7"/>
      <c r="G124" s="7"/>
      <c r="H124" s="7"/>
      <c r="I124" s="7"/>
      <c r="J124" s="7"/>
      <c r="K124" s="7"/>
      <c r="L124" s="9" t="s">
        <v>158</v>
      </c>
      <c r="M124" s="28">
        <v>3.5</v>
      </c>
      <c r="N124" s="7"/>
      <c r="O124" s="9" t="s">
        <v>131</v>
      </c>
      <c r="P124" s="27">
        <v>27</v>
      </c>
    </row>
    <row r="125" spans="1:16" ht="16.5" customHeight="1">
      <c r="A125" s="7"/>
      <c r="B125" s="7"/>
      <c r="C125" s="7"/>
      <c r="D125" s="7"/>
      <c r="E125" s="7" t="s">
        <v>616</v>
      </c>
      <c r="F125" s="7"/>
      <c r="G125" s="7"/>
      <c r="H125" s="7"/>
      <c r="I125" s="7"/>
      <c r="J125" s="7"/>
      <c r="K125" s="7"/>
      <c r="L125" s="9" t="s">
        <v>158</v>
      </c>
      <c r="M125" s="28">
        <v>4.7</v>
      </c>
      <c r="N125" s="7"/>
      <c r="O125" s="9" t="s">
        <v>131</v>
      </c>
      <c r="P125" s="27">
        <v>24</v>
      </c>
    </row>
    <row r="126" spans="1:16" ht="16.5" customHeight="1">
      <c r="A126" s="7"/>
      <c r="B126" s="7"/>
      <c r="C126" s="7" t="s">
        <v>698</v>
      </c>
      <c r="D126" s="7"/>
      <c r="E126" s="7"/>
      <c r="F126" s="7"/>
      <c r="G126" s="7"/>
      <c r="H126" s="7"/>
      <c r="I126" s="7"/>
      <c r="J126" s="7"/>
      <c r="K126" s="7"/>
      <c r="L126" s="9"/>
      <c r="M126" s="10"/>
      <c r="N126" s="7"/>
      <c r="O126" s="9"/>
      <c r="P126" s="10"/>
    </row>
    <row r="127" spans="1:16" ht="16.5" customHeight="1">
      <c r="A127" s="7"/>
      <c r="B127" s="7"/>
      <c r="C127" s="7"/>
      <c r="D127" s="7" t="s">
        <v>709</v>
      </c>
      <c r="E127" s="7"/>
      <c r="F127" s="7"/>
      <c r="G127" s="7"/>
      <c r="H127" s="7"/>
      <c r="I127" s="7"/>
      <c r="J127" s="7"/>
      <c r="K127" s="7"/>
      <c r="L127" s="9"/>
      <c r="M127" s="10"/>
      <c r="N127" s="7"/>
      <c r="O127" s="9"/>
      <c r="P127" s="10"/>
    </row>
    <row r="128" spans="1:16" ht="29.45" customHeight="1">
      <c r="A128" s="7"/>
      <c r="B128" s="7"/>
      <c r="C128" s="7"/>
      <c r="D128" s="7"/>
      <c r="E128" s="69" t="s">
        <v>310</v>
      </c>
      <c r="F128" s="69"/>
      <c r="G128" s="69"/>
      <c r="H128" s="69"/>
      <c r="I128" s="69"/>
      <c r="J128" s="69"/>
      <c r="K128" s="69"/>
      <c r="L128" s="9" t="s">
        <v>158</v>
      </c>
      <c r="M128" s="29">
        <v>21.6</v>
      </c>
      <c r="N128" s="7"/>
      <c r="O128" s="9" t="s">
        <v>131</v>
      </c>
      <c r="P128" s="18">
        <v>242</v>
      </c>
    </row>
    <row r="129" spans="1:16" ht="16.5" customHeight="1">
      <c r="A129" s="7"/>
      <c r="B129" s="7"/>
      <c r="C129" s="7"/>
      <c r="D129" s="7"/>
      <c r="E129" s="7" t="s">
        <v>311</v>
      </c>
      <c r="F129" s="7"/>
      <c r="G129" s="7"/>
      <c r="H129" s="7"/>
      <c r="I129" s="7"/>
      <c r="J129" s="7"/>
      <c r="K129" s="7"/>
      <c r="L129" s="9" t="s">
        <v>158</v>
      </c>
      <c r="M129" s="29">
        <v>21.9</v>
      </c>
      <c r="N129" s="7"/>
      <c r="O129" s="9" t="s">
        <v>131</v>
      </c>
      <c r="P129" s="18">
        <v>267</v>
      </c>
    </row>
    <row r="130" spans="1:16" ht="16.5" customHeight="1">
      <c r="A130" s="7"/>
      <c r="B130" s="7"/>
      <c r="C130" s="7"/>
      <c r="D130" s="7"/>
      <c r="E130" s="7" t="s">
        <v>312</v>
      </c>
      <c r="F130" s="7"/>
      <c r="G130" s="7"/>
      <c r="H130" s="7"/>
      <c r="I130" s="7"/>
      <c r="J130" s="7"/>
      <c r="K130" s="7"/>
      <c r="L130" s="9" t="s">
        <v>158</v>
      </c>
      <c r="M130" s="29">
        <v>17.899999999999999</v>
      </c>
      <c r="N130" s="7"/>
      <c r="O130" s="9" t="s">
        <v>131</v>
      </c>
      <c r="P130" s="27">
        <v>59</v>
      </c>
    </row>
    <row r="131" spans="1:16" ht="29.45" customHeight="1">
      <c r="A131" s="7"/>
      <c r="B131" s="7"/>
      <c r="C131" s="7"/>
      <c r="D131" s="7"/>
      <c r="E131" s="69" t="s">
        <v>363</v>
      </c>
      <c r="F131" s="69"/>
      <c r="G131" s="69"/>
      <c r="H131" s="69"/>
      <c r="I131" s="69"/>
      <c r="J131" s="69"/>
      <c r="K131" s="69"/>
      <c r="L131" s="9" t="s">
        <v>158</v>
      </c>
      <c r="M131" s="29">
        <v>29.1</v>
      </c>
      <c r="N131" s="7"/>
      <c r="O131" s="9" t="s">
        <v>131</v>
      </c>
      <c r="P131" s="27">
        <v>18</v>
      </c>
    </row>
    <row r="132" spans="1:16" ht="16.5" customHeight="1">
      <c r="A132" s="7"/>
      <c r="B132" s="7"/>
      <c r="C132" s="7"/>
      <c r="D132" s="7" t="s">
        <v>609</v>
      </c>
      <c r="E132" s="7"/>
      <c r="F132" s="7"/>
      <c r="G132" s="7"/>
      <c r="H132" s="7"/>
      <c r="I132" s="7"/>
      <c r="J132" s="7"/>
      <c r="K132" s="7"/>
      <c r="L132" s="9"/>
      <c r="M132" s="10"/>
      <c r="N132" s="7"/>
      <c r="O132" s="9"/>
      <c r="P132" s="10"/>
    </row>
    <row r="133" spans="1:16" ht="29.45" customHeight="1">
      <c r="A133" s="7"/>
      <c r="B133" s="7"/>
      <c r="C133" s="7"/>
      <c r="D133" s="7"/>
      <c r="E133" s="69" t="s">
        <v>231</v>
      </c>
      <c r="F133" s="69"/>
      <c r="G133" s="69"/>
      <c r="H133" s="69"/>
      <c r="I133" s="69"/>
      <c r="J133" s="69"/>
      <c r="K133" s="69"/>
      <c r="L133" s="9" t="s">
        <v>158</v>
      </c>
      <c r="M133" s="29">
        <v>32.1</v>
      </c>
      <c r="N133" s="7"/>
      <c r="O133" s="9" t="s">
        <v>131</v>
      </c>
      <c r="P133" s="27">
        <v>43</v>
      </c>
    </row>
    <row r="134" spans="1:16" ht="16.5" customHeight="1">
      <c r="A134" s="7"/>
      <c r="B134" s="7"/>
      <c r="C134" s="7"/>
      <c r="D134" s="7"/>
      <c r="E134" s="7" t="s">
        <v>376</v>
      </c>
      <c r="F134" s="7"/>
      <c r="G134" s="7"/>
      <c r="H134" s="7"/>
      <c r="I134" s="7"/>
      <c r="J134" s="7"/>
      <c r="K134" s="7"/>
      <c r="L134" s="9" t="s">
        <v>158</v>
      </c>
      <c r="M134" s="29">
        <v>20.9</v>
      </c>
      <c r="N134" s="7"/>
      <c r="O134" s="9" t="s">
        <v>131</v>
      </c>
      <c r="P134" s="18">
        <v>543</v>
      </c>
    </row>
    <row r="135" spans="1:16" ht="16.5" customHeight="1">
      <c r="A135" s="7"/>
      <c r="B135" s="7"/>
      <c r="C135" s="7"/>
      <c r="D135" s="7" t="s">
        <v>710</v>
      </c>
      <c r="E135" s="7"/>
      <c r="F135" s="7"/>
      <c r="G135" s="7"/>
      <c r="H135" s="7"/>
      <c r="I135" s="7"/>
      <c r="J135" s="7"/>
      <c r="K135" s="7"/>
      <c r="L135" s="9"/>
      <c r="M135" s="10"/>
      <c r="N135" s="7"/>
      <c r="O135" s="9"/>
      <c r="P135" s="10"/>
    </row>
    <row r="136" spans="1:16" ht="16.5" customHeight="1">
      <c r="A136" s="7"/>
      <c r="B136" s="7"/>
      <c r="C136" s="7"/>
      <c r="D136" s="7"/>
      <c r="E136" s="7" t="s">
        <v>157</v>
      </c>
      <c r="F136" s="7"/>
      <c r="G136" s="7"/>
      <c r="H136" s="7"/>
      <c r="I136" s="7"/>
      <c r="J136" s="7"/>
      <c r="K136" s="7"/>
      <c r="L136" s="9" t="s">
        <v>158</v>
      </c>
      <c r="M136" s="29">
        <v>21.2</v>
      </c>
      <c r="N136" s="7"/>
      <c r="O136" s="9" t="s">
        <v>131</v>
      </c>
      <c r="P136" s="18">
        <v>378</v>
      </c>
    </row>
    <row r="137" spans="1:16" ht="16.5" customHeight="1">
      <c r="A137" s="7"/>
      <c r="B137" s="7"/>
      <c r="C137" s="7"/>
      <c r="D137" s="7"/>
      <c r="E137" s="7" t="s">
        <v>386</v>
      </c>
      <c r="F137" s="7"/>
      <c r="G137" s="7"/>
      <c r="H137" s="7"/>
      <c r="I137" s="7"/>
      <c r="J137" s="7"/>
      <c r="K137" s="7"/>
      <c r="L137" s="9" t="s">
        <v>158</v>
      </c>
      <c r="M137" s="29">
        <v>22.4</v>
      </c>
      <c r="N137" s="7"/>
      <c r="O137" s="9" t="s">
        <v>131</v>
      </c>
      <c r="P137" s="18">
        <v>133</v>
      </c>
    </row>
    <row r="138" spans="1:16" ht="16.5" customHeight="1">
      <c r="A138" s="7"/>
      <c r="B138" s="7"/>
      <c r="C138" s="7"/>
      <c r="D138" s="7"/>
      <c r="E138" s="7" t="s">
        <v>387</v>
      </c>
      <c r="F138" s="7"/>
      <c r="G138" s="7"/>
      <c r="H138" s="7"/>
      <c r="I138" s="7"/>
      <c r="J138" s="7"/>
      <c r="K138" s="7"/>
      <c r="L138" s="9" t="s">
        <v>158</v>
      </c>
      <c r="M138" s="29">
        <v>24.1</v>
      </c>
      <c r="N138" s="7"/>
      <c r="O138" s="9" t="s">
        <v>131</v>
      </c>
      <c r="P138" s="27">
        <v>62</v>
      </c>
    </row>
    <row r="139" spans="1:16" ht="16.5" customHeight="1">
      <c r="A139" s="7"/>
      <c r="B139" s="7"/>
      <c r="C139" s="7"/>
      <c r="D139" s="7"/>
      <c r="E139" s="7" t="s">
        <v>160</v>
      </c>
      <c r="F139" s="7"/>
      <c r="G139" s="7"/>
      <c r="H139" s="7"/>
      <c r="I139" s="7"/>
      <c r="J139" s="7"/>
      <c r="K139" s="7"/>
      <c r="L139" s="9" t="s">
        <v>158</v>
      </c>
      <c r="M139" s="29">
        <v>20</v>
      </c>
      <c r="N139" s="7"/>
      <c r="O139" s="9" t="s">
        <v>131</v>
      </c>
      <c r="P139" s="27">
        <v>10</v>
      </c>
    </row>
    <row r="140" spans="1:16" ht="16.5" customHeight="1">
      <c r="A140" s="7"/>
      <c r="B140" s="7"/>
      <c r="C140" s="7"/>
      <c r="D140" s="7" t="s">
        <v>711</v>
      </c>
      <c r="E140" s="7"/>
      <c r="F140" s="7"/>
      <c r="G140" s="7"/>
      <c r="H140" s="7"/>
      <c r="I140" s="7"/>
      <c r="J140" s="7"/>
      <c r="K140" s="7"/>
      <c r="L140" s="9"/>
      <c r="M140" s="10"/>
      <c r="N140" s="7"/>
      <c r="O140" s="9"/>
      <c r="P140" s="10"/>
    </row>
    <row r="141" spans="1:16" ht="16.5" customHeight="1">
      <c r="A141" s="7"/>
      <c r="B141" s="7"/>
      <c r="C141" s="7"/>
      <c r="D141" s="7"/>
      <c r="E141" s="7" t="s">
        <v>612</v>
      </c>
      <c r="F141" s="7"/>
      <c r="G141" s="7"/>
      <c r="H141" s="7"/>
      <c r="I141" s="7"/>
      <c r="J141" s="7"/>
      <c r="K141" s="7"/>
      <c r="L141" s="9" t="s">
        <v>158</v>
      </c>
      <c r="M141" s="29">
        <v>26.7</v>
      </c>
      <c r="N141" s="7"/>
      <c r="O141" s="9" t="s">
        <v>131</v>
      </c>
      <c r="P141" s="18">
        <v>150</v>
      </c>
    </row>
    <row r="142" spans="1:16" ht="16.5" customHeight="1">
      <c r="A142" s="7"/>
      <c r="B142" s="7"/>
      <c r="C142" s="7"/>
      <c r="D142" s="7"/>
      <c r="E142" s="7" t="s">
        <v>613</v>
      </c>
      <c r="F142" s="7"/>
      <c r="G142" s="7"/>
      <c r="H142" s="7"/>
      <c r="I142" s="7"/>
      <c r="J142" s="7"/>
      <c r="K142" s="7"/>
      <c r="L142" s="9" t="s">
        <v>158</v>
      </c>
      <c r="M142" s="29">
        <v>23.7</v>
      </c>
      <c r="N142" s="7"/>
      <c r="O142" s="9" t="s">
        <v>131</v>
      </c>
      <c r="P142" s="18">
        <v>136</v>
      </c>
    </row>
    <row r="143" spans="1:16" ht="16.5" customHeight="1">
      <c r="A143" s="7"/>
      <c r="B143" s="7"/>
      <c r="C143" s="7"/>
      <c r="D143" s="7"/>
      <c r="E143" s="7" t="s">
        <v>614</v>
      </c>
      <c r="F143" s="7"/>
      <c r="G143" s="7"/>
      <c r="H143" s="7"/>
      <c r="I143" s="7"/>
      <c r="J143" s="7"/>
      <c r="K143" s="7"/>
      <c r="L143" s="9" t="s">
        <v>158</v>
      </c>
      <c r="M143" s="29">
        <v>18.600000000000001</v>
      </c>
      <c r="N143" s="7"/>
      <c r="O143" s="9" t="s">
        <v>131</v>
      </c>
      <c r="P143" s="18">
        <v>108</v>
      </c>
    </row>
    <row r="144" spans="1:16" ht="16.5" customHeight="1">
      <c r="A144" s="7"/>
      <c r="B144" s="7"/>
      <c r="C144" s="7"/>
      <c r="D144" s="7"/>
      <c r="E144" s="7" t="s">
        <v>615</v>
      </c>
      <c r="F144" s="7"/>
      <c r="G144" s="7"/>
      <c r="H144" s="7"/>
      <c r="I144" s="7"/>
      <c r="J144" s="7"/>
      <c r="K144" s="7"/>
      <c r="L144" s="9" t="s">
        <v>158</v>
      </c>
      <c r="M144" s="29">
        <v>17</v>
      </c>
      <c r="N144" s="7"/>
      <c r="O144" s="9" t="s">
        <v>131</v>
      </c>
      <c r="P144" s="27">
        <v>89</v>
      </c>
    </row>
    <row r="145" spans="1:16" ht="16.5" customHeight="1">
      <c r="A145" s="14"/>
      <c r="B145" s="14"/>
      <c r="C145" s="14"/>
      <c r="D145" s="14"/>
      <c r="E145" s="14" t="s">
        <v>616</v>
      </c>
      <c r="F145" s="14"/>
      <c r="G145" s="14"/>
      <c r="H145" s="14"/>
      <c r="I145" s="14"/>
      <c r="J145" s="14"/>
      <c r="K145" s="14"/>
      <c r="L145" s="15" t="s">
        <v>158</v>
      </c>
      <c r="M145" s="35">
        <v>22.3</v>
      </c>
      <c r="N145" s="14"/>
      <c r="O145" s="15" t="s">
        <v>131</v>
      </c>
      <c r="P145" s="19">
        <v>100</v>
      </c>
    </row>
    <row r="146" spans="1:16" ht="4.5" customHeight="1">
      <c r="A146" s="22"/>
      <c r="B146" s="22"/>
      <c r="C146" s="2"/>
      <c r="D146" s="2"/>
      <c r="E146" s="2"/>
      <c r="F146" s="2"/>
      <c r="G146" s="2"/>
      <c r="H146" s="2"/>
      <c r="I146" s="2"/>
      <c r="J146" s="2"/>
      <c r="K146" s="2"/>
      <c r="L146" s="2"/>
      <c r="M146" s="2"/>
      <c r="N146" s="2"/>
      <c r="O146" s="2"/>
      <c r="P146" s="2"/>
    </row>
    <row r="147" spans="1:16" ht="29.45" customHeight="1">
      <c r="A147" s="45"/>
      <c r="B147" s="45"/>
      <c r="C147" s="62" t="s">
        <v>334</v>
      </c>
      <c r="D147" s="62"/>
      <c r="E147" s="62"/>
      <c r="F147" s="62"/>
      <c r="G147" s="62"/>
      <c r="H147" s="62"/>
      <c r="I147" s="62"/>
      <c r="J147" s="62"/>
      <c r="K147" s="62"/>
      <c r="L147" s="62"/>
      <c r="M147" s="62"/>
      <c r="N147" s="62"/>
      <c r="O147" s="62"/>
      <c r="P147" s="62"/>
    </row>
    <row r="148" spans="1:16" ht="16.5" customHeight="1">
      <c r="A148" s="46"/>
      <c r="B148" s="46"/>
      <c r="C148" s="62" t="s">
        <v>335</v>
      </c>
      <c r="D148" s="62"/>
      <c r="E148" s="62"/>
      <c r="F148" s="62"/>
      <c r="G148" s="62"/>
      <c r="H148" s="62"/>
      <c r="I148" s="62"/>
      <c r="J148" s="62"/>
      <c r="K148" s="62"/>
      <c r="L148" s="62"/>
      <c r="M148" s="62"/>
      <c r="N148" s="62"/>
      <c r="O148" s="62"/>
      <c r="P148" s="62"/>
    </row>
    <row r="149" spans="1:16" ht="4.5" customHeight="1">
      <c r="A149" s="22"/>
      <c r="B149" s="22"/>
      <c r="C149" s="2"/>
      <c r="D149" s="2"/>
      <c r="E149" s="2"/>
      <c r="F149" s="2"/>
      <c r="G149" s="2"/>
      <c r="H149" s="2"/>
      <c r="I149" s="2"/>
      <c r="J149" s="2"/>
      <c r="K149" s="2"/>
      <c r="L149" s="2"/>
      <c r="M149" s="2"/>
      <c r="N149" s="2"/>
      <c r="O149" s="2"/>
      <c r="P149" s="2"/>
    </row>
    <row r="150" spans="1:16" ht="81" customHeight="1">
      <c r="A150" s="22" t="s">
        <v>93</v>
      </c>
      <c r="B150" s="22"/>
      <c r="C150" s="62" t="s">
        <v>705</v>
      </c>
      <c r="D150" s="62"/>
      <c r="E150" s="62"/>
      <c r="F150" s="62"/>
      <c r="G150" s="62"/>
      <c r="H150" s="62"/>
      <c r="I150" s="62"/>
      <c r="J150" s="62"/>
      <c r="K150" s="62"/>
      <c r="L150" s="62"/>
      <c r="M150" s="62"/>
      <c r="N150" s="62"/>
      <c r="O150" s="62"/>
      <c r="P150" s="62"/>
    </row>
    <row r="151" spans="1:16" ht="55.15" customHeight="1">
      <c r="A151" s="22" t="s">
        <v>95</v>
      </c>
      <c r="B151" s="22"/>
      <c r="C151" s="62" t="s">
        <v>165</v>
      </c>
      <c r="D151" s="62"/>
      <c r="E151" s="62"/>
      <c r="F151" s="62"/>
      <c r="G151" s="62"/>
      <c r="H151" s="62"/>
      <c r="I151" s="62"/>
      <c r="J151" s="62"/>
      <c r="K151" s="62"/>
      <c r="L151" s="62"/>
      <c r="M151" s="62"/>
      <c r="N151" s="62"/>
      <c r="O151" s="62"/>
      <c r="P151" s="62"/>
    </row>
    <row r="152" spans="1:16" ht="68.099999999999994" customHeight="1">
      <c r="A152" s="22" t="s">
        <v>97</v>
      </c>
      <c r="B152" s="22"/>
      <c r="C152" s="62" t="s">
        <v>399</v>
      </c>
      <c r="D152" s="62"/>
      <c r="E152" s="62"/>
      <c r="F152" s="62"/>
      <c r="G152" s="62"/>
      <c r="H152" s="62"/>
      <c r="I152" s="62"/>
      <c r="J152" s="62"/>
      <c r="K152" s="62"/>
      <c r="L152" s="62"/>
      <c r="M152" s="62"/>
      <c r="N152" s="62"/>
      <c r="O152" s="62"/>
      <c r="P152" s="62"/>
    </row>
    <row r="153" spans="1:16" ht="4.5" customHeight="1"/>
    <row r="154" spans="1:16" ht="29.45" customHeight="1">
      <c r="A154" s="23" t="s">
        <v>109</v>
      </c>
      <c r="B154" s="22"/>
      <c r="C154" s="22"/>
      <c r="D154" s="22"/>
      <c r="E154" s="62" t="s">
        <v>706</v>
      </c>
      <c r="F154" s="62"/>
      <c r="G154" s="62"/>
      <c r="H154" s="62"/>
      <c r="I154" s="62"/>
      <c r="J154" s="62"/>
      <c r="K154" s="62"/>
      <c r="L154" s="62"/>
      <c r="M154" s="62"/>
      <c r="N154" s="62"/>
      <c r="O154" s="62"/>
      <c r="P154" s="62"/>
    </row>
  </sheetData>
  <mergeCells count="30">
    <mergeCell ref="O2:P2"/>
    <mergeCell ref="E8:K8"/>
    <mergeCell ref="E11:K11"/>
    <mergeCell ref="E13:K13"/>
    <mergeCell ref="E31:K31"/>
    <mergeCell ref="E33:K33"/>
    <mergeCell ref="E48:K48"/>
    <mergeCell ref="E51:K51"/>
    <mergeCell ref="L2:M2"/>
    <mergeCell ref="E128:K128"/>
    <mergeCell ref="E131:K131"/>
    <mergeCell ref="E133:K133"/>
    <mergeCell ref="K1:P1"/>
    <mergeCell ref="C147:P147"/>
    <mergeCell ref="E91:K91"/>
    <mergeCell ref="E93:K93"/>
    <mergeCell ref="E108:K108"/>
    <mergeCell ref="E111:K111"/>
    <mergeCell ref="E113:K113"/>
    <mergeCell ref="E53:K53"/>
    <mergeCell ref="E68:K68"/>
    <mergeCell ref="E71:K71"/>
    <mergeCell ref="E73:K73"/>
    <mergeCell ref="E88:K88"/>
    <mergeCell ref="E28:K28"/>
    <mergeCell ref="C148:P148"/>
    <mergeCell ref="C150:P150"/>
    <mergeCell ref="C151:P151"/>
    <mergeCell ref="C152:P152"/>
    <mergeCell ref="E154:P154"/>
  </mergeCells>
  <pageMargins left="0.7" right="0.7" top="0.75" bottom="0.75" header="0.3" footer="0.3"/>
  <pageSetup paperSize="9" fitToHeight="0" orientation="landscape" horizontalDpi="300" verticalDpi="300"/>
  <headerFooter scaleWithDoc="0" alignWithMargins="0">
    <oddHeader>&amp;C&amp;"Arial"&amp;8TABLE 12A.46</oddHeader>
    <oddFooter>&amp;L&amp;"Arial"&amp;8REPORT ON
GOVERNMENT
SERVICES 2022&amp;R&amp;"Arial"&amp;8PUBLIC
HOSPITALS
PAGE &amp;B&amp;P&amp;B</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T49"/>
  <sheetViews>
    <sheetView showGridLines="0" workbookViewId="0"/>
  </sheetViews>
  <sheetFormatPr defaultColWidth="11.5703125" defaultRowHeight="13.15"/>
  <cols>
    <col min="1" max="10" width="1.7109375" customWidth="1"/>
    <col min="11" max="11" width="7.42578125" customWidth="1"/>
    <col min="12" max="12" width="5.42578125" customWidth="1"/>
    <col min="13" max="20" width="10.140625" customWidth="1"/>
  </cols>
  <sheetData>
    <row r="1" spans="1:20" ht="17.45" customHeight="1">
      <c r="A1" s="8" t="s">
        <v>712</v>
      </c>
      <c r="B1" s="8"/>
      <c r="C1" s="8"/>
      <c r="D1" s="8"/>
      <c r="E1" s="8"/>
      <c r="F1" s="8"/>
      <c r="G1" s="8"/>
      <c r="H1" s="8"/>
      <c r="I1" s="8"/>
      <c r="J1" s="8"/>
      <c r="K1" s="67" t="s">
        <v>713</v>
      </c>
      <c r="L1" s="68"/>
      <c r="M1" s="68"/>
      <c r="N1" s="68"/>
      <c r="O1" s="68"/>
      <c r="P1" s="68"/>
      <c r="Q1" s="68"/>
      <c r="R1" s="68"/>
      <c r="S1" s="68"/>
      <c r="T1" s="68"/>
    </row>
    <row r="2" spans="1:20" ht="16.5" customHeight="1">
      <c r="A2" s="11"/>
      <c r="B2" s="11"/>
      <c r="C2" s="11"/>
      <c r="D2" s="11"/>
      <c r="E2" s="11"/>
      <c r="F2" s="11"/>
      <c r="G2" s="11"/>
      <c r="H2" s="11"/>
      <c r="I2" s="11"/>
      <c r="J2" s="11"/>
      <c r="K2" s="11"/>
      <c r="L2" s="12" t="s">
        <v>66</v>
      </c>
      <c r="M2" s="13" t="s">
        <v>714</v>
      </c>
      <c r="N2" s="13" t="s">
        <v>715</v>
      </c>
      <c r="O2" s="13" t="s">
        <v>716</v>
      </c>
      <c r="P2" s="13" t="s">
        <v>676</v>
      </c>
      <c r="Q2" s="13" t="s">
        <v>717</v>
      </c>
      <c r="R2" s="13" t="s">
        <v>718</v>
      </c>
      <c r="S2" s="13" t="s">
        <v>553</v>
      </c>
      <c r="T2" s="13" t="s">
        <v>719</v>
      </c>
    </row>
    <row r="3" spans="1:20" ht="16.5" customHeight="1">
      <c r="A3" s="7" t="s">
        <v>720</v>
      </c>
      <c r="B3" s="7"/>
      <c r="C3" s="7"/>
      <c r="D3" s="7"/>
      <c r="E3" s="7"/>
      <c r="F3" s="7"/>
      <c r="G3" s="7"/>
      <c r="H3" s="7"/>
      <c r="I3" s="7"/>
      <c r="J3" s="7"/>
      <c r="K3" s="7"/>
      <c r="L3" s="9"/>
      <c r="M3" s="10"/>
      <c r="N3" s="10"/>
      <c r="O3" s="10"/>
      <c r="P3" s="10"/>
      <c r="Q3" s="10"/>
      <c r="R3" s="10"/>
      <c r="S3" s="10"/>
      <c r="T3" s="10"/>
    </row>
    <row r="4" spans="1:20" ht="16.5" customHeight="1">
      <c r="A4" s="7"/>
      <c r="B4" s="7" t="s">
        <v>721</v>
      </c>
      <c r="C4" s="7"/>
      <c r="D4" s="7"/>
      <c r="E4" s="7"/>
      <c r="F4" s="7"/>
      <c r="G4" s="7"/>
      <c r="H4" s="7"/>
      <c r="I4" s="7"/>
      <c r="J4" s="7"/>
      <c r="K4" s="7"/>
      <c r="L4" s="9"/>
      <c r="M4" s="10"/>
      <c r="N4" s="10"/>
      <c r="O4" s="10"/>
      <c r="P4" s="10"/>
      <c r="Q4" s="10"/>
      <c r="R4" s="10"/>
      <c r="S4" s="10"/>
      <c r="T4" s="10"/>
    </row>
    <row r="5" spans="1:20" ht="16.5" customHeight="1">
      <c r="A5" s="7"/>
      <c r="B5" s="7"/>
      <c r="C5" s="7" t="s">
        <v>157</v>
      </c>
      <c r="D5" s="7"/>
      <c r="E5" s="7"/>
      <c r="F5" s="7"/>
      <c r="G5" s="7"/>
      <c r="H5" s="7"/>
      <c r="I5" s="7"/>
      <c r="J5" s="7"/>
      <c r="K5" s="7"/>
      <c r="L5" s="9" t="s">
        <v>131</v>
      </c>
      <c r="M5" s="60">
        <v>191207.8</v>
      </c>
      <c r="N5" s="60">
        <v>191496.2</v>
      </c>
      <c r="O5" s="60">
        <v>195111.4</v>
      </c>
      <c r="P5" s="60">
        <v>200584.2</v>
      </c>
      <c r="Q5" s="60">
        <v>205505</v>
      </c>
      <c r="R5" s="60">
        <v>213085.4</v>
      </c>
      <c r="S5" s="60">
        <v>220666.3</v>
      </c>
      <c r="T5" s="60">
        <v>221915.2</v>
      </c>
    </row>
    <row r="6" spans="1:20" ht="16.5" customHeight="1">
      <c r="A6" s="7"/>
      <c r="B6" s="7"/>
      <c r="C6" s="7" t="s">
        <v>386</v>
      </c>
      <c r="D6" s="7"/>
      <c r="E6" s="7"/>
      <c r="F6" s="7"/>
      <c r="G6" s="7"/>
      <c r="H6" s="7"/>
      <c r="I6" s="7"/>
      <c r="J6" s="7"/>
      <c r="K6" s="7"/>
      <c r="L6" s="9" t="s">
        <v>131</v>
      </c>
      <c r="M6" s="59">
        <v>47281.5</v>
      </c>
      <c r="N6" s="59">
        <v>46618.5</v>
      </c>
      <c r="O6" s="59">
        <v>47066</v>
      </c>
      <c r="P6" s="59">
        <v>47991.6</v>
      </c>
      <c r="Q6" s="59">
        <v>49317.9</v>
      </c>
      <c r="R6" s="59">
        <v>51180.9</v>
      </c>
      <c r="S6" s="59">
        <v>52973.2</v>
      </c>
      <c r="T6" s="59">
        <v>53782</v>
      </c>
    </row>
    <row r="7" spans="1:20" ht="16.5" customHeight="1">
      <c r="A7" s="7"/>
      <c r="B7" s="7"/>
      <c r="C7" s="7" t="s">
        <v>387</v>
      </c>
      <c r="D7" s="7"/>
      <c r="E7" s="7"/>
      <c r="F7" s="7"/>
      <c r="G7" s="7"/>
      <c r="H7" s="7"/>
      <c r="I7" s="7"/>
      <c r="J7" s="7"/>
      <c r="K7" s="7"/>
      <c r="L7" s="9" t="s">
        <v>131</v>
      </c>
      <c r="M7" s="59">
        <v>22113.8</v>
      </c>
      <c r="N7" s="59">
        <v>21653.7</v>
      </c>
      <c r="O7" s="59">
        <v>21930.1</v>
      </c>
      <c r="P7" s="59">
        <v>22480.3</v>
      </c>
      <c r="Q7" s="59">
        <v>22802.9</v>
      </c>
      <c r="R7" s="59">
        <v>22827.9</v>
      </c>
      <c r="S7" s="59">
        <v>23408.1</v>
      </c>
      <c r="T7" s="59">
        <v>23549.4</v>
      </c>
    </row>
    <row r="8" spans="1:20" ht="16.5" customHeight="1">
      <c r="A8" s="7"/>
      <c r="B8" s="7"/>
      <c r="C8" s="7" t="s">
        <v>160</v>
      </c>
      <c r="D8" s="7"/>
      <c r="E8" s="7"/>
      <c r="F8" s="7"/>
      <c r="G8" s="7"/>
      <c r="H8" s="7"/>
      <c r="I8" s="7"/>
      <c r="J8" s="7"/>
      <c r="K8" s="7"/>
      <c r="L8" s="9" t="s">
        <v>131</v>
      </c>
      <c r="M8" s="36">
        <v>6489.8</v>
      </c>
      <c r="N8" s="36">
        <v>6399.1</v>
      </c>
      <c r="O8" s="36">
        <v>6214</v>
      </c>
      <c r="P8" s="36">
        <v>6254</v>
      </c>
      <c r="Q8" s="36">
        <v>6435.6</v>
      </c>
      <c r="R8" s="36">
        <v>6563.8</v>
      </c>
      <c r="S8" s="36">
        <v>6561.4</v>
      </c>
      <c r="T8" s="36">
        <v>6503.7</v>
      </c>
    </row>
    <row r="9" spans="1:20" ht="16.5" customHeight="1">
      <c r="A9" s="7"/>
      <c r="B9" s="7"/>
      <c r="C9" s="7" t="s">
        <v>161</v>
      </c>
      <c r="D9" s="7"/>
      <c r="E9" s="7"/>
      <c r="F9" s="7"/>
      <c r="G9" s="7"/>
      <c r="H9" s="7"/>
      <c r="I9" s="7"/>
      <c r="J9" s="7"/>
      <c r="K9" s="7"/>
      <c r="L9" s="9" t="s">
        <v>131</v>
      </c>
      <c r="M9" s="60">
        <v>267163.7</v>
      </c>
      <c r="N9" s="60">
        <v>266220.59999999998</v>
      </c>
      <c r="O9" s="60">
        <v>270368</v>
      </c>
      <c r="P9" s="60">
        <v>277363.20000000001</v>
      </c>
      <c r="Q9" s="60">
        <v>284120.40000000002</v>
      </c>
      <c r="R9" s="60">
        <v>293710.59999999998</v>
      </c>
      <c r="S9" s="60">
        <v>303722.59999999998</v>
      </c>
      <c r="T9" s="60">
        <v>305855.09999999998</v>
      </c>
    </row>
    <row r="10" spans="1:20" ht="16.5" customHeight="1">
      <c r="A10" s="7"/>
      <c r="B10" s="7" t="s">
        <v>722</v>
      </c>
      <c r="C10" s="7"/>
      <c r="D10" s="7"/>
      <c r="E10" s="7"/>
      <c r="F10" s="7"/>
      <c r="G10" s="7"/>
      <c r="H10" s="7"/>
      <c r="I10" s="7"/>
      <c r="J10" s="7"/>
      <c r="K10" s="7"/>
      <c r="L10" s="9"/>
      <c r="M10" s="10"/>
      <c r="N10" s="10"/>
      <c r="O10" s="10"/>
      <c r="P10" s="10"/>
      <c r="Q10" s="10"/>
      <c r="R10" s="10"/>
      <c r="S10" s="10"/>
      <c r="T10" s="10"/>
    </row>
    <row r="11" spans="1:20" ht="16.5" customHeight="1">
      <c r="A11" s="7"/>
      <c r="B11" s="7"/>
      <c r="C11" s="7" t="s">
        <v>157</v>
      </c>
      <c r="D11" s="7"/>
      <c r="E11" s="7"/>
      <c r="F11" s="7"/>
      <c r="G11" s="7"/>
      <c r="H11" s="7"/>
      <c r="I11" s="7"/>
      <c r="J11" s="7"/>
      <c r="K11" s="7"/>
      <c r="L11" s="9" t="s">
        <v>139</v>
      </c>
      <c r="M11" s="29">
        <v>17.7</v>
      </c>
      <c r="N11" s="29">
        <v>18.100000000000001</v>
      </c>
      <c r="O11" s="29">
        <v>18.399999999999999</v>
      </c>
      <c r="P11" s="29">
        <v>18.7</v>
      </c>
      <c r="Q11" s="29">
        <v>18.7</v>
      </c>
      <c r="R11" s="29">
        <v>19.100000000000001</v>
      </c>
      <c r="S11" s="29">
        <v>19.3</v>
      </c>
      <c r="T11" s="29">
        <v>19.5</v>
      </c>
    </row>
    <row r="12" spans="1:20" ht="16.5" customHeight="1">
      <c r="A12" s="7"/>
      <c r="B12" s="7"/>
      <c r="C12" s="7" t="s">
        <v>386</v>
      </c>
      <c r="D12" s="7"/>
      <c r="E12" s="7"/>
      <c r="F12" s="7"/>
      <c r="G12" s="7"/>
      <c r="H12" s="7"/>
      <c r="I12" s="7"/>
      <c r="J12" s="7"/>
      <c r="K12" s="7"/>
      <c r="L12" s="9" t="s">
        <v>139</v>
      </c>
      <c r="M12" s="29">
        <v>11.5</v>
      </c>
      <c r="N12" s="29">
        <v>12.2</v>
      </c>
      <c r="O12" s="29">
        <v>12.5</v>
      </c>
      <c r="P12" s="29">
        <v>13</v>
      </c>
      <c r="Q12" s="29">
        <v>13.2</v>
      </c>
      <c r="R12" s="29">
        <v>14.1</v>
      </c>
      <c r="S12" s="29">
        <v>14.8</v>
      </c>
      <c r="T12" s="29">
        <v>15.5</v>
      </c>
    </row>
    <row r="13" spans="1:20" ht="16.5" customHeight="1">
      <c r="A13" s="7"/>
      <c r="B13" s="7"/>
      <c r="C13" s="7" t="s">
        <v>387</v>
      </c>
      <c r="D13" s="7"/>
      <c r="E13" s="7"/>
      <c r="F13" s="7"/>
      <c r="G13" s="7"/>
      <c r="H13" s="7"/>
      <c r="I13" s="7"/>
      <c r="J13" s="7"/>
      <c r="K13" s="7"/>
      <c r="L13" s="9" t="s">
        <v>139</v>
      </c>
      <c r="M13" s="29">
        <v>12.6</v>
      </c>
      <c r="N13" s="29">
        <v>12.9</v>
      </c>
      <c r="O13" s="29">
        <v>13.7</v>
      </c>
      <c r="P13" s="29">
        <v>14.2</v>
      </c>
      <c r="Q13" s="29">
        <v>14.5</v>
      </c>
      <c r="R13" s="29">
        <v>15.4</v>
      </c>
      <c r="S13" s="29">
        <v>15.9</v>
      </c>
      <c r="T13" s="29">
        <v>16.5</v>
      </c>
    </row>
    <row r="14" spans="1:20" ht="16.5" customHeight="1">
      <c r="A14" s="7"/>
      <c r="B14" s="7"/>
      <c r="C14" s="7" t="s">
        <v>160</v>
      </c>
      <c r="D14" s="7"/>
      <c r="E14" s="7"/>
      <c r="F14" s="7"/>
      <c r="G14" s="7"/>
      <c r="H14" s="7"/>
      <c r="I14" s="7"/>
      <c r="J14" s="7"/>
      <c r="K14" s="7"/>
      <c r="L14" s="9" t="s">
        <v>139</v>
      </c>
      <c r="M14" s="29">
        <v>13.8</v>
      </c>
      <c r="N14" s="29">
        <v>13.6</v>
      </c>
      <c r="O14" s="29">
        <v>14.2</v>
      </c>
      <c r="P14" s="29">
        <v>13.4</v>
      </c>
      <c r="Q14" s="29">
        <v>13.7</v>
      </c>
      <c r="R14" s="29">
        <v>13.8</v>
      </c>
      <c r="S14" s="29">
        <v>14.4</v>
      </c>
      <c r="T14" s="29">
        <v>14.9</v>
      </c>
    </row>
    <row r="15" spans="1:20" ht="16.5" customHeight="1">
      <c r="A15" s="7"/>
      <c r="B15" s="7"/>
      <c r="C15" s="7" t="s">
        <v>161</v>
      </c>
      <c r="D15" s="7"/>
      <c r="E15" s="7"/>
      <c r="F15" s="7"/>
      <c r="G15" s="7"/>
      <c r="H15" s="7"/>
      <c r="I15" s="7"/>
      <c r="J15" s="7"/>
      <c r="K15" s="7"/>
      <c r="L15" s="9" t="s">
        <v>139</v>
      </c>
      <c r="M15" s="29">
        <v>16.100000000000001</v>
      </c>
      <c r="N15" s="29">
        <v>16.5</v>
      </c>
      <c r="O15" s="29">
        <v>16.899999999999999</v>
      </c>
      <c r="P15" s="29">
        <v>17.2</v>
      </c>
      <c r="Q15" s="29">
        <v>17.3</v>
      </c>
      <c r="R15" s="29">
        <v>17.899999999999999</v>
      </c>
      <c r="S15" s="29">
        <v>18.2</v>
      </c>
      <c r="T15" s="29">
        <v>18.5</v>
      </c>
    </row>
    <row r="16" spans="1:20" ht="16.5" customHeight="1">
      <c r="A16" s="7"/>
      <c r="B16" s="7" t="s">
        <v>723</v>
      </c>
      <c r="C16" s="7"/>
      <c r="D16" s="7"/>
      <c r="E16" s="7"/>
      <c r="F16" s="7"/>
      <c r="G16" s="7"/>
      <c r="H16" s="7"/>
      <c r="I16" s="7"/>
      <c r="J16" s="7"/>
      <c r="K16" s="7"/>
      <c r="L16" s="9"/>
      <c r="M16" s="10"/>
      <c r="N16" s="10"/>
      <c r="O16" s="10"/>
      <c r="P16" s="10"/>
      <c r="Q16" s="10"/>
      <c r="R16" s="10"/>
      <c r="S16" s="10"/>
      <c r="T16" s="10"/>
    </row>
    <row r="17" spans="1:20" ht="16.5" customHeight="1">
      <c r="A17" s="7"/>
      <c r="B17" s="7"/>
      <c r="C17" s="7" t="s">
        <v>157</v>
      </c>
      <c r="D17" s="7"/>
      <c r="E17" s="7"/>
      <c r="F17" s="7"/>
      <c r="G17" s="7"/>
      <c r="H17" s="7"/>
      <c r="I17" s="7"/>
      <c r="J17" s="7"/>
      <c r="K17" s="7"/>
      <c r="L17" s="9" t="s">
        <v>139</v>
      </c>
      <c r="M17" s="29">
        <v>19.899999999999999</v>
      </c>
      <c r="N17" s="29">
        <v>20.3</v>
      </c>
      <c r="O17" s="29">
        <v>21.1</v>
      </c>
      <c r="P17" s="29">
        <v>21.9</v>
      </c>
      <c r="Q17" s="29">
        <v>23</v>
      </c>
      <c r="R17" s="29">
        <v>24.2</v>
      </c>
      <c r="S17" s="29">
        <v>25.3</v>
      </c>
      <c r="T17" s="29">
        <v>26.5</v>
      </c>
    </row>
    <row r="18" spans="1:20" ht="16.5" customHeight="1">
      <c r="A18" s="7"/>
      <c r="B18" s="7"/>
      <c r="C18" s="7" t="s">
        <v>386</v>
      </c>
      <c r="D18" s="7"/>
      <c r="E18" s="7"/>
      <c r="F18" s="7"/>
      <c r="G18" s="7"/>
      <c r="H18" s="7"/>
      <c r="I18" s="7"/>
      <c r="J18" s="7"/>
      <c r="K18" s="7"/>
      <c r="L18" s="9" t="s">
        <v>139</v>
      </c>
      <c r="M18" s="29">
        <v>14.7</v>
      </c>
      <c r="N18" s="29">
        <v>15.1</v>
      </c>
      <c r="O18" s="29">
        <v>15.6</v>
      </c>
      <c r="P18" s="29">
        <v>16.3</v>
      </c>
      <c r="Q18" s="29">
        <v>17.3</v>
      </c>
      <c r="R18" s="29">
        <v>18.399999999999999</v>
      </c>
      <c r="S18" s="29">
        <v>19.8</v>
      </c>
      <c r="T18" s="29">
        <v>21.1</v>
      </c>
    </row>
    <row r="19" spans="1:20" ht="16.5" customHeight="1">
      <c r="A19" s="7"/>
      <c r="B19" s="7"/>
      <c r="C19" s="7" t="s">
        <v>387</v>
      </c>
      <c r="D19" s="7"/>
      <c r="E19" s="7"/>
      <c r="F19" s="7"/>
      <c r="G19" s="7"/>
      <c r="H19" s="7"/>
      <c r="I19" s="7"/>
      <c r="J19" s="7"/>
      <c r="K19" s="7"/>
      <c r="L19" s="9" t="s">
        <v>139</v>
      </c>
      <c r="M19" s="29">
        <v>15.8</v>
      </c>
      <c r="N19" s="29">
        <v>16.3</v>
      </c>
      <c r="O19" s="29">
        <v>16.7</v>
      </c>
      <c r="P19" s="29">
        <v>17.399999999999999</v>
      </c>
      <c r="Q19" s="29">
        <v>18.100000000000001</v>
      </c>
      <c r="R19" s="29">
        <v>19</v>
      </c>
      <c r="S19" s="29">
        <v>20.3</v>
      </c>
      <c r="T19" s="29">
        <v>21.5</v>
      </c>
    </row>
    <row r="20" spans="1:20" ht="16.5" customHeight="1">
      <c r="A20" s="7"/>
      <c r="B20" s="7"/>
      <c r="C20" s="7" t="s">
        <v>160</v>
      </c>
      <c r="D20" s="7"/>
      <c r="E20" s="7"/>
      <c r="F20" s="7"/>
      <c r="G20" s="7"/>
      <c r="H20" s="7"/>
      <c r="I20" s="7"/>
      <c r="J20" s="7"/>
      <c r="K20" s="7"/>
      <c r="L20" s="9" t="s">
        <v>139</v>
      </c>
      <c r="M20" s="29">
        <v>18.100000000000001</v>
      </c>
      <c r="N20" s="29">
        <v>18.8</v>
      </c>
      <c r="O20" s="29">
        <v>19</v>
      </c>
      <c r="P20" s="29">
        <v>18.100000000000001</v>
      </c>
      <c r="Q20" s="29">
        <v>19.399999999999999</v>
      </c>
      <c r="R20" s="29">
        <v>19.7</v>
      </c>
      <c r="S20" s="29">
        <v>20.9</v>
      </c>
      <c r="T20" s="29">
        <v>21.7</v>
      </c>
    </row>
    <row r="21" spans="1:20" ht="16.5" customHeight="1">
      <c r="A21" s="7"/>
      <c r="B21" s="7"/>
      <c r="C21" s="7" t="s">
        <v>161</v>
      </c>
      <c r="D21" s="7"/>
      <c r="E21" s="7"/>
      <c r="F21" s="7"/>
      <c r="G21" s="7"/>
      <c r="H21" s="7"/>
      <c r="I21" s="7"/>
      <c r="J21" s="7"/>
      <c r="K21" s="7"/>
      <c r="L21" s="9" t="s">
        <v>139</v>
      </c>
      <c r="M21" s="29">
        <v>18.600000000000001</v>
      </c>
      <c r="N21" s="29">
        <v>19.100000000000001</v>
      </c>
      <c r="O21" s="29">
        <v>19.7</v>
      </c>
      <c r="P21" s="29">
        <v>20.399999999999999</v>
      </c>
      <c r="Q21" s="29">
        <v>21.5</v>
      </c>
      <c r="R21" s="29">
        <v>22.7</v>
      </c>
      <c r="S21" s="29">
        <v>23.9</v>
      </c>
      <c r="T21" s="29">
        <v>25.1</v>
      </c>
    </row>
    <row r="22" spans="1:20" ht="16.5" customHeight="1">
      <c r="A22" s="7"/>
      <c r="B22" s="7" t="s">
        <v>724</v>
      </c>
      <c r="C22" s="7"/>
      <c r="D22" s="7"/>
      <c r="E22" s="7"/>
      <c r="F22" s="7"/>
      <c r="G22" s="7"/>
      <c r="H22" s="7"/>
      <c r="I22" s="7"/>
      <c r="J22" s="7"/>
      <c r="K22" s="7"/>
      <c r="L22" s="9"/>
      <c r="M22" s="10"/>
      <c r="N22" s="10"/>
      <c r="O22" s="10"/>
      <c r="P22" s="10"/>
      <c r="Q22" s="10"/>
      <c r="R22" s="10"/>
      <c r="S22" s="10"/>
      <c r="T22" s="10"/>
    </row>
    <row r="23" spans="1:20" ht="16.5" customHeight="1">
      <c r="A23" s="7"/>
      <c r="B23" s="7"/>
      <c r="C23" s="7" t="s">
        <v>157</v>
      </c>
      <c r="D23" s="7"/>
      <c r="E23" s="7"/>
      <c r="F23" s="7"/>
      <c r="G23" s="7"/>
      <c r="H23" s="7"/>
      <c r="I23" s="7"/>
      <c r="J23" s="7"/>
      <c r="K23" s="7"/>
      <c r="L23" s="9" t="s">
        <v>139</v>
      </c>
      <c r="M23" s="29">
        <v>25.3</v>
      </c>
      <c r="N23" s="29">
        <v>25</v>
      </c>
      <c r="O23" s="29">
        <v>24.8</v>
      </c>
      <c r="P23" s="29">
        <v>24.5</v>
      </c>
      <c r="Q23" s="29">
        <v>24.1</v>
      </c>
      <c r="R23" s="29">
        <v>23.4</v>
      </c>
      <c r="S23" s="29">
        <v>22.7</v>
      </c>
      <c r="T23" s="29">
        <v>22.3</v>
      </c>
    </row>
    <row r="24" spans="1:20" ht="16.5" customHeight="1">
      <c r="A24" s="7"/>
      <c r="B24" s="7"/>
      <c r="C24" s="7" t="s">
        <v>386</v>
      </c>
      <c r="D24" s="7"/>
      <c r="E24" s="7"/>
      <c r="F24" s="7"/>
      <c r="G24" s="7"/>
      <c r="H24" s="7"/>
      <c r="I24" s="7"/>
      <c r="J24" s="7"/>
      <c r="K24" s="7"/>
      <c r="L24" s="9" t="s">
        <v>139</v>
      </c>
      <c r="M24" s="29">
        <v>26.3</v>
      </c>
      <c r="N24" s="29">
        <v>25.8</v>
      </c>
      <c r="O24" s="29">
        <v>25.3</v>
      </c>
      <c r="P24" s="29">
        <v>24.7</v>
      </c>
      <c r="Q24" s="29">
        <v>24.1</v>
      </c>
      <c r="R24" s="29">
        <v>23.2</v>
      </c>
      <c r="S24" s="29">
        <v>22.2</v>
      </c>
      <c r="T24" s="29">
        <v>21.6</v>
      </c>
    </row>
    <row r="25" spans="1:20" ht="16.5" customHeight="1">
      <c r="A25" s="7"/>
      <c r="B25" s="7"/>
      <c r="C25" s="7" t="s">
        <v>387</v>
      </c>
      <c r="D25" s="7"/>
      <c r="E25" s="7"/>
      <c r="F25" s="7"/>
      <c r="G25" s="7"/>
      <c r="H25" s="7"/>
      <c r="I25" s="7"/>
      <c r="J25" s="7"/>
      <c r="K25" s="7"/>
      <c r="L25" s="9" t="s">
        <v>139</v>
      </c>
      <c r="M25" s="29">
        <v>25.5</v>
      </c>
      <c r="N25" s="29">
        <v>25.1</v>
      </c>
      <c r="O25" s="29">
        <v>24.2</v>
      </c>
      <c r="P25" s="29">
        <v>23.8</v>
      </c>
      <c r="Q25" s="29">
        <v>22.9</v>
      </c>
      <c r="R25" s="29">
        <v>22.2</v>
      </c>
      <c r="S25" s="29">
        <v>21.3</v>
      </c>
      <c r="T25" s="29">
        <v>20.7</v>
      </c>
    </row>
    <row r="26" spans="1:20" ht="16.5" customHeight="1">
      <c r="A26" s="7"/>
      <c r="B26" s="7"/>
      <c r="C26" s="7" t="s">
        <v>160</v>
      </c>
      <c r="D26" s="7"/>
      <c r="E26" s="7"/>
      <c r="F26" s="7"/>
      <c r="G26" s="7"/>
      <c r="H26" s="7"/>
      <c r="I26" s="7"/>
      <c r="J26" s="7"/>
      <c r="K26" s="7"/>
      <c r="L26" s="9" t="s">
        <v>139</v>
      </c>
      <c r="M26" s="29">
        <v>23.4</v>
      </c>
      <c r="N26" s="29">
        <v>23.4</v>
      </c>
      <c r="O26" s="29">
        <v>22.3</v>
      </c>
      <c r="P26" s="29">
        <v>22</v>
      </c>
      <c r="Q26" s="29">
        <v>21</v>
      </c>
      <c r="R26" s="29">
        <v>20.6</v>
      </c>
      <c r="S26" s="29">
        <v>20</v>
      </c>
      <c r="T26" s="29">
        <v>19.8</v>
      </c>
    </row>
    <row r="27" spans="1:20" ht="16.5" customHeight="1">
      <c r="A27" s="7"/>
      <c r="B27" s="7"/>
      <c r="C27" s="7" t="s">
        <v>161</v>
      </c>
      <c r="D27" s="7"/>
      <c r="E27" s="7"/>
      <c r="F27" s="7"/>
      <c r="G27" s="7"/>
      <c r="H27" s="7"/>
      <c r="I27" s="7"/>
      <c r="J27" s="7"/>
      <c r="K27" s="7"/>
      <c r="L27" s="9" t="s">
        <v>139</v>
      </c>
      <c r="M27" s="29">
        <v>25.5</v>
      </c>
      <c r="N27" s="29">
        <v>25.1</v>
      </c>
      <c r="O27" s="29">
        <v>24.8</v>
      </c>
      <c r="P27" s="29">
        <v>24.4</v>
      </c>
      <c r="Q27" s="29">
        <v>23.9</v>
      </c>
      <c r="R27" s="29">
        <v>23.2</v>
      </c>
      <c r="S27" s="29">
        <v>22.5</v>
      </c>
      <c r="T27" s="29">
        <v>22</v>
      </c>
    </row>
    <row r="28" spans="1:20" ht="16.5" customHeight="1">
      <c r="A28" s="7"/>
      <c r="B28" s="7" t="s">
        <v>725</v>
      </c>
      <c r="C28" s="7"/>
      <c r="D28" s="7"/>
      <c r="E28" s="7"/>
      <c r="F28" s="7"/>
      <c r="G28" s="7"/>
      <c r="H28" s="7"/>
      <c r="I28" s="7"/>
      <c r="J28" s="7"/>
      <c r="K28" s="7"/>
      <c r="L28" s="9"/>
      <c r="M28" s="10"/>
      <c r="N28" s="10"/>
      <c r="O28" s="10"/>
      <c r="P28" s="10"/>
      <c r="Q28" s="10"/>
      <c r="R28" s="10"/>
      <c r="S28" s="10"/>
      <c r="T28" s="10"/>
    </row>
    <row r="29" spans="1:20" ht="16.5" customHeight="1">
      <c r="A29" s="7"/>
      <c r="B29" s="7"/>
      <c r="C29" s="7" t="s">
        <v>157</v>
      </c>
      <c r="D29" s="7"/>
      <c r="E29" s="7"/>
      <c r="F29" s="7"/>
      <c r="G29" s="7"/>
      <c r="H29" s="7"/>
      <c r="I29" s="7"/>
      <c r="J29" s="7"/>
      <c r="K29" s="7"/>
      <c r="L29" s="9" t="s">
        <v>139</v>
      </c>
      <c r="M29" s="29">
        <v>27.3</v>
      </c>
      <c r="N29" s="29">
        <v>26.5</v>
      </c>
      <c r="O29" s="29">
        <v>25.6</v>
      </c>
      <c r="P29" s="29">
        <v>24.6</v>
      </c>
      <c r="Q29" s="29">
        <v>23.7</v>
      </c>
      <c r="R29" s="29">
        <v>22.5</v>
      </c>
      <c r="S29" s="29">
        <v>21.6</v>
      </c>
      <c r="T29" s="29">
        <v>20.8</v>
      </c>
    </row>
    <row r="30" spans="1:20" ht="16.5" customHeight="1">
      <c r="A30" s="7"/>
      <c r="B30" s="7"/>
      <c r="C30" s="7" t="s">
        <v>386</v>
      </c>
      <c r="D30" s="7"/>
      <c r="E30" s="7"/>
      <c r="F30" s="7"/>
      <c r="G30" s="7"/>
      <c r="H30" s="7"/>
      <c r="I30" s="7"/>
      <c r="J30" s="7"/>
      <c r="K30" s="7"/>
      <c r="L30" s="9" t="s">
        <v>139</v>
      </c>
      <c r="M30" s="29">
        <v>36.1</v>
      </c>
      <c r="N30" s="29">
        <v>34.9</v>
      </c>
      <c r="O30" s="29">
        <v>33.6</v>
      </c>
      <c r="P30" s="29">
        <v>32.200000000000003</v>
      </c>
      <c r="Q30" s="29">
        <v>31</v>
      </c>
      <c r="R30" s="29">
        <v>29.4</v>
      </c>
      <c r="S30" s="29">
        <v>27.8</v>
      </c>
      <c r="T30" s="29">
        <v>26.1</v>
      </c>
    </row>
    <row r="31" spans="1:20" ht="16.5" customHeight="1">
      <c r="A31" s="7"/>
      <c r="B31" s="7"/>
      <c r="C31" s="7" t="s">
        <v>387</v>
      </c>
      <c r="D31" s="7"/>
      <c r="E31" s="7"/>
      <c r="F31" s="7"/>
      <c r="G31" s="7"/>
      <c r="H31" s="7"/>
      <c r="I31" s="7"/>
      <c r="J31" s="7"/>
      <c r="K31" s="7"/>
      <c r="L31" s="9" t="s">
        <v>139</v>
      </c>
      <c r="M31" s="29">
        <v>34.299999999999997</v>
      </c>
      <c r="N31" s="29">
        <v>33.5</v>
      </c>
      <c r="O31" s="29">
        <v>32.5</v>
      </c>
      <c r="P31" s="29">
        <v>31.2</v>
      </c>
      <c r="Q31" s="29">
        <v>30.2</v>
      </c>
      <c r="R31" s="29">
        <v>28.6</v>
      </c>
      <c r="S31" s="29">
        <v>27</v>
      </c>
      <c r="T31" s="29">
        <v>25.5</v>
      </c>
    </row>
    <row r="32" spans="1:20" ht="16.5" customHeight="1">
      <c r="A32" s="7"/>
      <c r="B32" s="7"/>
      <c r="C32" s="7" t="s">
        <v>160</v>
      </c>
      <c r="D32" s="7"/>
      <c r="E32" s="7"/>
      <c r="F32" s="7"/>
      <c r="G32" s="7"/>
      <c r="H32" s="7"/>
      <c r="I32" s="7"/>
      <c r="J32" s="7"/>
      <c r="K32" s="7"/>
      <c r="L32" s="9" t="s">
        <v>139</v>
      </c>
      <c r="M32" s="29">
        <v>32.799999999999997</v>
      </c>
      <c r="N32" s="29">
        <v>32.5</v>
      </c>
      <c r="O32" s="29">
        <v>31.1</v>
      </c>
      <c r="P32" s="29">
        <v>32</v>
      </c>
      <c r="Q32" s="29">
        <v>30.6</v>
      </c>
      <c r="R32" s="29">
        <v>29.2</v>
      </c>
      <c r="S32" s="29">
        <v>27.8</v>
      </c>
      <c r="T32" s="29">
        <v>26.1</v>
      </c>
    </row>
    <row r="33" spans="1:20" ht="16.5" customHeight="1">
      <c r="A33" s="7"/>
      <c r="B33" s="7"/>
      <c r="C33" s="7" t="s">
        <v>161</v>
      </c>
      <c r="D33" s="7"/>
      <c r="E33" s="7"/>
      <c r="F33" s="7"/>
      <c r="G33" s="7"/>
      <c r="H33" s="7"/>
      <c r="I33" s="7"/>
      <c r="J33" s="7"/>
      <c r="K33" s="7"/>
      <c r="L33" s="9" t="s">
        <v>139</v>
      </c>
      <c r="M33" s="29">
        <v>29.5</v>
      </c>
      <c r="N33" s="29">
        <v>28.7</v>
      </c>
      <c r="O33" s="29">
        <v>27.7</v>
      </c>
      <c r="P33" s="29">
        <v>26.6</v>
      </c>
      <c r="Q33" s="29">
        <v>25.6</v>
      </c>
      <c r="R33" s="29">
        <v>24.3</v>
      </c>
      <c r="S33" s="29">
        <v>23.2</v>
      </c>
      <c r="T33" s="29">
        <v>22.2</v>
      </c>
    </row>
    <row r="34" spans="1:20" ht="16.5" customHeight="1">
      <c r="A34" s="7"/>
      <c r="B34" s="7" t="s">
        <v>726</v>
      </c>
      <c r="C34" s="7"/>
      <c r="D34" s="7"/>
      <c r="E34" s="7"/>
      <c r="F34" s="7"/>
      <c r="G34" s="7"/>
      <c r="H34" s="7"/>
      <c r="I34" s="7"/>
      <c r="J34" s="7"/>
      <c r="K34" s="7"/>
      <c r="L34" s="9"/>
      <c r="M34" s="10"/>
      <c r="N34" s="10"/>
      <c r="O34" s="10"/>
      <c r="P34" s="10"/>
      <c r="Q34" s="10"/>
      <c r="R34" s="10"/>
      <c r="S34" s="10"/>
      <c r="T34" s="10"/>
    </row>
    <row r="35" spans="1:20" ht="16.5" customHeight="1">
      <c r="A35" s="7"/>
      <c r="B35" s="7"/>
      <c r="C35" s="7" t="s">
        <v>157</v>
      </c>
      <c r="D35" s="7"/>
      <c r="E35" s="7"/>
      <c r="F35" s="7"/>
      <c r="G35" s="7"/>
      <c r="H35" s="7"/>
      <c r="I35" s="7"/>
      <c r="J35" s="7"/>
      <c r="K35" s="7"/>
      <c r="L35" s="9" t="s">
        <v>139</v>
      </c>
      <c r="M35" s="28">
        <v>9.8000000000000007</v>
      </c>
      <c r="N35" s="29">
        <v>10</v>
      </c>
      <c r="O35" s="29">
        <v>10.199999999999999</v>
      </c>
      <c r="P35" s="29">
        <v>10.4</v>
      </c>
      <c r="Q35" s="29">
        <v>10.6</v>
      </c>
      <c r="R35" s="29">
        <v>10.8</v>
      </c>
      <c r="S35" s="29">
        <v>11</v>
      </c>
      <c r="T35" s="29">
        <v>10.9</v>
      </c>
    </row>
    <row r="36" spans="1:20" ht="16.5" customHeight="1">
      <c r="A36" s="7"/>
      <c r="B36" s="7"/>
      <c r="C36" s="7" t="s">
        <v>386</v>
      </c>
      <c r="D36" s="7"/>
      <c r="E36" s="7"/>
      <c r="F36" s="7"/>
      <c r="G36" s="7"/>
      <c r="H36" s="7"/>
      <c r="I36" s="7"/>
      <c r="J36" s="7"/>
      <c r="K36" s="7"/>
      <c r="L36" s="9" t="s">
        <v>139</v>
      </c>
      <c r="M36" s="29">
        <v>11.4</v>
      </c>
      <c r="N36" s="29">
        <v>12.1</v>
      </c>
      <c r="O36" s="29">
        <v>13</v>
      </c>
      <c r="P36" s="29">
        <v>13.8</v>
      </c>
      <c r="Q36" s="29">
        <v>14.4</v>
      </c>
      <c r="R36" s="29">
        <v>14.9</v>
      </c>
      <c r="S36" s="29">
        <v>15.5</v>
      </c>
      <c r="T36" s="29">
        <v>15.7</v>
      </c>
    </row>
    <row r="37" spans="1:20" ht="16.5" customHeight="1">
      <c r="A37" s="7"/>
      <c r="B37" s="7"/>
      <c r="C37" s="7" t="s">
        <v>387</v>
      </c>
      <c r="D37" s="7"/>
      <c r="E37" s="7"/>
      <c r="F37" s="7"/>
      <c r="G37" s="7"/>
      <c r="H37" s="7"/>
      <c r="I37" s="7"/>
      <c r="J37" s="7"/>
      <c r="K37" s="7"/>
      <c r="L37" s="9" t="s">
        <v>139</v>
      </c>
      <c r="M37" s="29">
        <v>11.8</v>
      </c>
      <c r="N37" s="29">
        <v>12.2</v>
      </c>
      <c r="O37" s="29">
        <v>12.9</v>
      </c>
      <c r="P37" s="29">
        <v>13.4</v>
      </c>
      <c r="Q37" s="29">
        <v>14.3</v>
      </c>
      <c r="R37" s="29">
        <v>14.8</v>
      </c>
      <c r="S37" s="29">
        <v>15.5</v>
      </c>
      <c r="T37" s="29">
        <v>15.8</v>
      </c>
    </row>
    <row r="38" spans="1:20" ht="16.5" customHeight="1">
      <c r="A38" s="7"/>
      <c r="B38" s="7"/>
      <c r="C38" s="7" t="s">
        <v>160</v>
      </c>
      <c r="D38" s="7"/>
      <c r="E38" s="7"/>
      <c r="F38" s="7"/>
      <c r="G38" s="7"/>
      <c r="H38" s="7"/>
      <c r="I38" s="7"/>
      <c r="J38" s="7"/>
      <c r="K38" s="7"/>
      <c r="L38" s="9" t="s">
        <v>139</v>
      </c>
      <c r="M38" s="29">
        <v>11.8</v>
      </c>
      <c r="N38" s="29">
        <v>11.7</v>
      </c>
      <c r="O38" s="29">
        <v>13.5</v>
      </c>
      <c r="P38" s="29">
        <v>14.5</v>
      </c>
      <c r="Q38" s="29">
        <v>15.3</v>
      </c>
      <c r="R38" s="29">
        <v>16.7</v>
      </c>
      <c r="S38" s="29">
        <v>16.899999999999999</v>
      </c>
      <c r="T38" s="29">
        <v>17.600000000000001</v>
      </c>
    </row>
    <row r="39" spans="1:20" ht="16.5" customHeight="1">
      <c r="A39" s="14"/>
      <c r="B39" s="14"/>
      <c r="C39" s="14" t="s">
        <v>161</v>
      </c>
      <c r="D39" s="14"/>
      <c r="E39" s="14"/>
      <c r="F39" s="14"/>
      <c r="G39" s="14"/>
      <c r="H39" s="14"/>
      <c r="I39" s="14"/>
      <c r="J39" s="14"/>
      <c r="K39" s="14"/>
      <c r="L39" s="15" t="s">
        <v>139</v>
      </c>
      <c r="M39" s="35">
        <v>10.3</v>
      </c>
      <c r="N39" s="35">
        <v>10.6</v>
      </c>
      <c r="O39" s="35">
        <v>11</v>
      </c>
      <c r="P39" s="35">
        <v>11.3</v>
      </c>
      <c r="Q39" s="35">
        <v>11.6</v>
      </c>
      <c r="R39" s="35">
        <v>11.9</v>
      </c>
      <c r="S39" s="35">
        <v>12.2</v>
      </c>
      <c r="T39" s="35">
        <v>12.2</v>
      </c>
    </row>
    <row r="40" spans="1:20" ht="4.5" customHeight="1">
      <c r="A40" s="22"/>
      <c r="B40" s="22"/>
      <c r="C40" s="2"/>
      <c r="D40" s="2"/>
      <c r="E40" s="2"/>
      <c r="F40" s="2"/>
      <c r="G40" s="2"/>
      <c r="H40" s="2"/>
      <c r="I40" s="2"/>
      <c r="J40" s="2"/>
      <c r="K40" s="2"/>
      <c r="L40" s="2"/>
      <c r="M40" s="2"/>
      <c r="N40" s="2"/>
      <c r="O40" s="2"/>
      <c r="P40" s="2"/>
      <c r="Q40" s="2"/>
      <c r="R40" s="2"/>
      <c r="S40" s="2"/>
      <c r="T40" s="2"/>
    </row>
    <row r="41" spans="1:20" ht="16.5" customHeight="1">
      <c r="A41" s="46"/>
      <c r="B41" s="46"/>
      <c r="C41" s="62" t="s">
        <v>595</v>
      </c>
      <c r="D41" s="62"/>
      <c r="E41" s="62"/>
      <c r="F41" s="62"/>
      <c r="G41" s="62"/>
      <c r="H41" s="62"/>
      <c r="I41" s="62"/>
      <c r="J41" s="62"/>
      <c r="K41" s="62"/>
      <c r="L41" s="62"/>
      <c r="M41" s="62"/>
      <c r="N41" s="62"/>
      <c r="O41" s="62"/>
      <c r="P41" s="62"/>
      <c r="Q41" s="62"/>
      <c r="R41" s="62"/>
      <c r="S41" s="62"/>
      <c r="T41" s="62"/>
    </row>
    <row r="42" spans="1:20" ht="16.5" customHeight="1">
      <c r="A42" s="46"/>
      <c r="B42" s="46"/>
      <c r="C42" s="62" t="s">
        <v>335</v>
      </c>
      <c r="D42" s="62"/>
      <c r="E42" s="62"/>
      <c r="F42" s="62"/>
      <c r="G42" s="62"/>
      <c r="H42" s="62"/>
      <c r="I42" s="62"/>
      <c r="J42" s="62"/>
      <c r="K42" s="62"/>
      <c r="L42" s="62"/>
      <c r="M42" s="62"/>
      <c r="N42" s="62"/>
      <c r="O42" s="62"/>
      <c r="P42" s="62"/>
      <c r="Q42" s="62"/>
      <c r="R42" s="62"/>
      <c r="S42" s="62"/>
      <c r="T42" s="62"/>
    </row>
    <row r="43" spans="1:20" ht="4.5" customHeight="1">
      <c r="A43" s="22"/>
      <c r="B43" s="22"/>
      <c r="C43" s="2"/>
      <c r="D43" s="2"/>
      <c r="E43" s="2"/>
      <c r="F43" s="2"/>
      <c r="G43" s="2"/>
      <c r="H43" s="2"/>
      <c r="I43" s="2"/>
      <c r="J43" s="2"/>
      <c r="K43" s="2"/>
      <c r="L43" s="2"/>
      <c r="M43" s="2"/>
      <c r="N43" s="2"/>
      <c r="O43" s="2"/>
      <c r="P43" s="2"/>
      <c r="Q43" s="2"/>
      <c r="R43" s="2"/>
      <c r="S43" s="2"/>
      <c r="T43" s="2"/>
    </row>
    <row r="44" spans="1:20" ht="42.4" customHeight="1">
      <c r="A44" s="22" t="s">
        <v>93</v>
      </c>
      <c r="B44" s="22"/>
      <c r="C44" s="62" t="s">
        <v>165</v>
      </c>
      <c r="D44" s="62"/>
      <c r="E44" s="62"/>
      <c r="F44" s="62"/>
      <c r="G44" s="62"/>
      <c r="H44" s="62"/>
      <c r="I44" s="62"/>
      <c r="J44" s="62"/>
      <c r="K44" s="62"/>
      <c r="L44" s="62"/>
      <c r="M44" s="62"/>
      <c r="N44" s="62"/>
      <c r="O44" s="62"/>
      <c r="P44" s="62"/>
      <c r="Q44" s="62"/>
      <c r="R44" s="62"/>
      <c r="S44" s="62"/>
      <c r="T44" s="62"/>
    </row>
    <row r="45" spans="1:20" ht="16.5" customHeight="1">
      <c r="A45" s="22" t="s">
        <v>95</v>
      </c>
      <c r="B45" s="22"/>
      <c r="C45" s="62" t="s">
        <v>727</v>
      </c>
      <c r="D45" s="62"/>
      <c r="E45" s="62"/>
      <c r="F45" s="62"/>
      <c r="G45" s="62"/>
      <c r="H45" s="62"/>
      <c r="I45" s="62"/>
      <c r="J45" s="62"/>
      <c r="K45" s="62"/>
      <c r="L45" s="62"/>
      <c r="M45" s="62"/>
      <c r="N45" s="62"/>
      <c r="O45" s="62"/>
      <c r="P45" s="62"/>
      <c r="Q45" s="62"/>
      <c r="R45" s="62"/>
      <c r="S45" s="62"/>
      <c r="T45" s="62"/>
    </row>
    <row r="46" spans="1:20" ht="16.5" customHeight="1">
      <c r="A46" s="22" t="s">
        <v>97</v>
      </c>
      <c r="B46" s="22"/>
      <c r="C46" s="62" t="s">
        <v>728</v>
      </c>
      <c r="D46" s="62"/>
      <c r="E46" s="62"/>
      <c r="F46" s="62"/>
      <c r="G46" s="62"/>
      <c r="H46" s="62"/>
      <c r="I46" s="62"/>
      <c r="J46" s="62"/>
      <c r="K46" s="62"/>
      <c r="L46" s="62"/>
      <c r="M46" s="62"/>
      <c r="N46" s="62"/>
      <c r="O46" s="62"/>
      <c r="P46" s="62"/>
      <c r="Q46" s="62"/>
      <c r="R46" s="62"/>
      <c r="S46" s="62"/>
      <c r="T46" s="62"/>
    </row>
    <row r="47" spans="1:20" ht="55.15" customHeight="1">
      <c r="A47" s="22" t="s">
        <v>99</v>
      </c>
      <c r="B47" s="22"/>
      <c r="C47" s="62" t="s">
        <v>729</v>
      </c>
      <c r="D47" s="62"/>
      <c r="E47" s="62"/>
      <c r="F47" s="62"/>
      <c r="G47" s="62"/>
      <c r="H47" s="62"/>
      <c r="I47" s="62"/>
      <c r="J47" s="62"/>
      <c r="K47" s="62"/>
      <c r="L47" s="62"/>
      <c r="M47" s="62"/>
      <c r="N47" s="62"/>
      <c r="O47" s="62"/>
      <c r="P47" s="62"/>
      <c r="Q47" s="62"/>
      <c r="R47" s="62"/>
      <c r="S47" s="62"/>
      <c r="T47" s="62"/>
    </row>
    <row r="48" spans="1:20" ht="4.5" customHeight="1"/>
    <row r="49" spans="1:20" ht="16.5" customHeight="1">
      <c r="A49" s="23" t="s">
        <v>109</v>
      </c>
      <c r="B49" s="22"/>
      <c r="C49" s="22"/>
      <c r="D49" s="22"/>
      <c r="E49" s="62" t="s">
        <v>730</v>
      </c>
      <c r="F49" s="62"/>
      <c r="G49" s="62"/>
      <c r="H49" s="62"/>
      <c r="I49" s="62"/>
      <c r="J49" s="62"/>
      <c r="K49" s="62"/>
      <c r="L49" s="62"/>
      <c r="M49" s="62"/>
      <c r="N49" s="62"/>
      <c r="O49" s="62"/>
      <c r="P49" s="62"/>
      <c r="Q49" s="62"/>
      <c r="R49" s="62"/>
      <c r="S49" s="62"/>
      <c r="T49" s="62"/>
    </row>
  </sheetData>
  <mergeCells count="8">
    <mergeCell ref="C46:T46"/>
    <mergeCell ref="C47:T47"/>
    <mergeCell ref="E49:T49"/>
    <mergeCell ref="K1:T1"/>
    <mergeCell ref="C41:T41"/>
    <mergeCell ref="C42:T42"/>
    <mergeCell ref="C44:T44"/>
    <mergeCell ref="C45:T45"/>
  </mergeCells>
  <pageMargins left="0.7" right="0.7" top="0.75" bottom="0.75" header="0.3" footer="0.3"/>
  <pageSetup paperSize="9" fitToHeight="0" orientation="landscape" horizontalDpi="300" verticalDpi="300"/>
  <headerFooter scaleWithDoc="0" alignWithMargins="0">
    <oddHeader>&amp;C&amp;"Arial"&amp;8TABLE 12A.47</oddHeader>
    <oddFooter>&amp;L&amp;"Arial"&amp;8REPORT ON
GOVERNMENT
SERVICES 2022&amp;R&amp;"Arial"&amp;8PUBLIC
HOSPITALS
PAGE &amp;B&amp;P&amp;B</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U52"/>
  <sheetViews>
    <sheetView showGridLines="0" workbookViewId="0"/>
  </sheetViews>
  <sheetFormatPr defaultColWidth="11.5703125" defaultRowHeight="13.15"/>
  <cols>
    <col min="1" max="10" width="1.7109375" customWidth="1"/>
    <col min="11" max="11" width="9.28515625" customWidth="1"/>
    <col min="12" max="12" width="5.42578125" customWidth="1"/>
    <col min="13" max="20" width="9.140625" customWidth="1"/>
    <col min="21" max="21" width="10.140625" customWidth="1"/>
  </cols>
  <sheetData>
    <row r="1" spans="1:21" ht="17.45" customHeight="1">
      <c r="A1" s="8" t="s">
        <v>731</v>
      </c>
      <c r="B1" s="8"/>
      <c r="C1" s="8"/>
      <c r="D1" s="8"/>
      <c r="E1" s="8"/>
      <c r="F1" s="8"/>
      <c r="G1" s="8"/>
      <c r="H1" s="8"/>
      <c r="I1" s="8"/>
      <c r="J1" s="8"/>
      <c r="K1" s="67" t="s">
        <v>732</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719</v>
      </c>
      <c r="B3" s="7"/>
      <c r="C3" s="7"/>
      <c r="D3" s="7"/>
      <c r="E3" s="7"/>
      <c r="F3" s="7"/>
      <c r="G3" s="7"/>
      <c r="H3" s="7"/>
      <c r="I3" s="7"/>
      <c r="J3" s="7"/>
      <c r="K3" s="7"/>
      <c r="L3" s="9"/>
      <c r="M3" s="10"/>
      <c r="N3" s="10"/>
      <c r="O3" s="10"/>
      <c r="P3" s="10"/>
      <c r="Q3" s="10"/>
      <c r="R3" s="10"/>
      <c r="S3" s="10"/>
      <c r="T3" s="10"/>
      <c r="U3" s="10"/>
    </row>
    <row r="4" spans="1:21" ht="16.5" customHeight="1">
      <c r="A4" s="7"/>
      <c r="B4" s="7" t="s">
        <v>720</v>
      </c>
      <c r="C4" s="7"/>
      <c r="D4" s="7"/>
      <c r="E4" s="7"/>
      <c r="F4" s="7"/>
      <c r="G4" s="7"/>
      <c r="H4" s="7"/>
      <c r="I4" s="7"/>
      <c r="J4" s="7"/>
      <c r="K4" s="7"/>
      <c r="L4" s="9"/>
      <c r="M4" s="10"/>
      <c r="N4" s="10"/>
      <c r="O4" s="10"/>
      <c r="P4" s="10"/>
      <c r="Q4" s="10"/>
      <c r="R4" s="10"/>
      <c r="S4" s="10"/>
      <c r="T4" s="10"/>
      <c r="U4" s="10"/>
    </row>
    <row r="5" spans="1:21" ht="16.5" customHeight="1">
      <c r="A5" s="7"/>
      <c r="B5" s="7"/>
      <c r="C5" s="7" t="s">
        <v>721</v>
      </c>
      <c r="D5" s="7"/>
      <c r="E5" s="7"/>
      <c r="F5" s="7"/>
      <c r="G5" s="7"/>
      <c r="H5" s="7"/>
      <c r="I5" s="7"/>
      <c r="J5" s="7"/>
      <c r="K5" s="7"/>
      <c r="L5" s="9"/>
      <c r="M5" s="10"/>
      <c r="N5" s="10"/>
      <c r="O5" s="10"/>
      <c r="P5" s="10"/>
      <c r="Q5" s="10"/>
      <c r="R5" s="10"/>
      <c r="S5" s="10"/>
      <c r="T5" s="10"/>
      <c r="U5" s="10"/>
    </row>
    <row r="6" spans="1:21" ht="16.5" customHeight="1">
      <c r="A6" s="7"/>
      <c r="B6" s="7"/>
      <c r="C6" s="7"/>
      <c r="D6" s="7" t="s">
        <v>157</v>
      </c>
      <c r="E6" s="7"/>
      <c r="F6" s="7"/>
      <c r="G6" s="7"/>
      <c r="H6" s="7"/>
      <c r="I6" s="7"/>
      <c r="J6" s="7"/>
      <c r="K6" s="7"/>
      <c r="L6" s="9" t="s">
        <v>131</v>
      </c>
      <c r="M6" s="59">
        <v>66119.100000000006</v>
      </c>
      <c r="N6" s="59">
        <v>61640.2</v>
      </c>
      <c r="O6" s="59">
        <v>44181.2</v>
      </c>
      <c r="P6" s="59">
        <v>24113.7</v>
      </c>
      <c r="Q6" s="59">
        <v>20383.8</v>
      </c>
      <c r="R6" s="26" t="s">
        <v>143</v>
      </c>
      <c r="S6" s="36">
        <v>5477.1</v>
      </c>
      <c r="T6" s="26" t="s">
        <v>143</v>
      </c>
      <c r="U6" s="60">
        <v>221915.2</v>
      </c>
    </row>
    <row r="7" spans="1:21" ht="16.5" customHeight="1">
      <c r="A7" s="7"/>
      <c r="B7" s="7"/>
      <c r="C7" s="7"/>
      <c r="D7" s="7" t="s">
        <v>386</v>
      </c>
      <c r="E7" s="7"/>
      <c r="F7" s="7"/>
      <c r="G7" s="7"/>
      <c r="H7" s="7"/>
      <c r="I7" s="7"/>
      <c r="J7" s="7"/>
      <c r="K7" s="7"/>
      <c r="L7" s="9" t="s">
        <v>131</v>
      </c>
      <c r="M7" s="59">
        <v>17423</v>
      </c>
      <c r="N7" s="59">
        <v>15787.8</v>
      </c>
      <c r="O7" s="59">
        <v>10859.2</v>
      </c>
      <c r="P7" s="36">
        <v>1997.4</v>
      </c>
      <c r="Q7" s="36">
        <v>1784.3</v>
      </c>
      <c r="R7" s="36">
        <v>5930.2</v>
      </c>
      <c r="S7" s="26" t="s">
        <v>143</v>
      </c>
      <c r="T7" s="26" t="s">
        <v>143</v>
      </c>
      <c r="U7" s="59">
        <v>53782</v>
      </c>
    </row>
    <row r="8" spans="1:21" ht="16.5" customHeight="1">
      <c r="A8" s="7"/>
      <c r="B8" s="7"/>
      <c r="C8" s="7"/>
      <c r="D8" s="7" t="s">
        <v>387</v>
      </c>
      <c r="E8" s="7"/>
      <c r="F8" s="7"/>
      <c r="G8" s="7"/>
      <c r="H8" s="7"/>
      <c r="I8" s="7"/>
      <c r="J8" s="7"/>
      <c r="K8" s="7"/>
      <c r="L8" s="9" t="s">
        <v>131</v>
      </c>
      <c r="M8" s="36">
        <v>3802.6</v>
      </c>
      <c r="N8" s="36">
        <v>3329.8</v>
      </c>
      <c r="O8" s="36">
        <v>8434.6</v>
      </c>
      <c r="P8" s="36">
        <v>2145</v>
      </c>
      <c r="Q8" s="36">
        <v>1854.8</v>
      </c>
      <c r="R8" s="36">
        <v>1446.1</v>
      </c>
      <c r="S8" s="26" t="s">
        <v>143</v>
      </c>
      <c r="T8" s="36">
        <v>2536.5</v>
      </c>
      <c r="U8" s="59">
        <v>23549.4</v>
      </c>
    </row>
    <row r="9" spans="1:21" ht="16.5" customHeight="1">
      <c r="A9" s="7"/>
      <c r="B9" s="7"/>
      <c r="C9" s="7"/>
      <c r="D9" s="7" t="s">
        <v>160</v>
      </c>
      <c r="E9" s="7"/>
      <c r="F9" s="7"/>
      <c r="G9" s="7"/>
      <c r="H9" s="7"/>
      <c r="I9" s="7"/>
      <c r="J9" s="7"/>
      <c r="K9" s="7"/>
      <c r="L9" s="9" t="s">
        <v>131</v>
      </c>
      <c r="M9" s="30">
        <v>350.6</v>
      </c>
      <c r="N9" s="29">
        <v>25.4</v>
      </c>
      <c r="O9" s="36">
        <v>1676</v>
      </c>
      <c r="P9" s="36">
        <v>1958.5</v>
      </c>
      <c r="Q9" s="30">
        <v>614.70000000000005</v>
      </c>
      <c r="R9" s="29">
        <v>93</v>
      </c>
      <c r="S9" s="26" t="s">
        <v>143</v>
      </c>
      <c r="T9" s="36">
        <v>1760.7</v>
      </c>
      <c r="U9" s="36">
        <v>6503.7</v>
      </c>
    </row>
    <row r="10" spans="1:21" ht="16.5" customHeight="1">
      <c r="A10" s="7"/>
      <c r="B10" s="7"/>
      <c r="C10" s="7"/>
      <c r="D10" s="7" t="s">
        <v>161</v>
      </c>
      <c r="E10" s="7"/>
      <c r="F10" s="7"/>
      <c r="G10" s="7"/>
      <c r="H10" s="7"/>
      <c r="I10" s="7"/>
      <c r="J10" s="7"/>
      <c r="K10" s="7"/>
      <c r="L10" s="9" t="s">
        <v>131</v>
      </c>
      <c r="M10" s="59">
        <v>87695.2</v>
      </c>
      <c r="N10" s="59">
        <v>80783.3</v>
      </c>
      <c r="O10" s="59">
        <v>65151.1</v>
      </c>
      <c r="P10" s="59">
        <v>30214.6</v>
      </c>
      <c r="Q10" s="59">
        <v>24637.599999999999</v>
      </c>
      <c r="R10" s="36">
        <v>7469.3</v>
      </c>
      <c r="S10" s="36">
        <v>5477.1</v>
      </c>
      <c r="T10" s="36">
        <v>4297.2</v>
      </c>
      <c r="U10" s="60">
        <v>305855.09999999998</v>
      </c>
    </row>
    <row r="11" spans="1:21" ht="16.5" customHeight="1">
      <c r="A11" s="7"/>
      <c r="B11" s="7"/>
      <c r="C11" s="7" t="s">
        <v>722</v>
      </c>
      <c r="D11" s="7"/>
      <c r="E11" s="7"/>
      <c r="F11" s="7"/>
      <c r="G11" s="7"/>
      <c r="H11" s="7"/>
      <c r="I11" s="7"/>
      <c r="J11" s="7"/>
      <c r="K11" s="7"/>
      <c r="L11" s="9"/>
      <c r="M11" s="10"/>
      <c r="N11" s="10"/>
      <c r="O11" s="10"/>
      <c r="P11" s="10"/>
      <c r="Q11" s="10"/>
      <c r="R11" s="10"/>
      <c r="S11" s="10"/>
      <c r="T11" s="10"/>
      <c r="U11" s="10"/>
    </row>
    <row r="12" spans="1:21" ht="16.5" customHeight="1">
      <c r="A12" s="7"/>
      <c r="B12" s="7"/>
      <c r="C12" s="7"/>
      <c r="D12" s="7" t="s">
        <v>157</v>
      </c>
      <c r="E12" s="7"/>
      <c r="F12" s="7"/>
      <c r="G12" s="7"/>
      <c r="H12" s="7"/>
      <c r="I12" s="7"/>
      <c r="J12" s="7"/>
      <c r="K12" s="7"/>
      <c r="L12" s="9" t="s">
        <v>139</v>
      </c>
      <c r="M12" s="29">
        <v>20.399999999999999</v>
      </c>
      <c r="N12" s="29">
        <v>21.3</v>
      </c>
      <c r="O12" s="29">
        <v>18.7</v>
      </c>
      <c r="P12" s="29">
        <v>17.5</v>
      </c>
      <c r="Q12" s="29">
        <v>15.5</v>
      </c>
      <c r="R12" s="26" t="s">
        <v>143</v>
      </c>
      <c r="S12" s="29">
        <v>18.3</v>
      </c>
      <c r="T12" s="26" t="s">
        <v>143</v>
      </c>
      <c r="U12" s="29">
        <v>19.5</v>
      </c>
    </row>
    <row r="13" spans="1:21" ht="16.5" customHeight="1">
      <c r="A13" s="7"/>
      <c r="B13" s="7"/>
      <c r="C13" s="7"/>
      <c r="D13" s="7" t="s">
        <v>386</v>
      </c>
      <c r="E13" s="7"/>
      <c r="F13" s="7"/>
      <c r="G13" s="7"/>
      <c r="H13" s="7"/>
      <c r="I13" s="7"/>
      <c r="J13" s="7"/>
      <c r="K13" s="7"/>
      <c r="L13" s="9" t="s">
        <v>139</v>
      </c>
      <c r="M13" s="29">
        <v>13.7</v>
      </c>
      <c r="N13" s="29">
        <v>16.3</v>
      </c>
      <c r="O13" s="29">
        <v>16.600000000000001</v>
      </c>
      <c r="P13" s="29">
        <v>12.5</v>
      </c>
      <c r="Q13" s="29">
        <v>13.3</v>
      </c>
      <c r="R13" s="29">
        <v>18.8</v>
      </c>
      <c r="S13" s="26" t="s">
        <v>143</v>
      </c>
      <c r="T13" s="26" t="s">
        <v>143</v>
      </c>
      <c r="U13" s="29">
        <v>15.5</v>
      </c>
    </row>
    <row r="14" spans="1:21" ht="16.5" customHeight="1">
      <c r="A14" s="7"/>
      <c r="B14" s="7"/>
      <c r="C14" s="7"/>
      <c r="D14" s="7" t="s">
        <v>387</v>
      </c>
      <c r="E14" s="7"/>
      <c r="F14" s="7"/>
      <c r="G14" s="7"/>
      <c r="H14" s="7"/>
      <c r="I14" s="7"/>
      <c r="J14" s="7"/>
      <c r="K14" s="7"/>
      <c r="L14" s="9" t="s">
        <v>139</v>
      </c>
      <c r="M14" s="29">
        <v>14.4</v>
      </c>
      <c r="N14" s="29">
        <v>15.5</v>
      </c>
      <c r="O14" s="29">
        <v>17.2</v>
      </c>
      <c r="P14" s="29">
        <v>17.7</v>
      </c>
      <c r="Q14" s="29">
        <v>14.9</v>
      </c>
      <c r="R14" s="29">
        <v>13.1</v>
      </c>
      <c r="S14" s="26" t="s">
        <v>143</v>
      </c>
      <c r="T14" s="29">
        <v>21.4</v>
      </c>
      <c r="U14" s="29">
        <v>16.5</v>
      </c>
    </row>
    <row r="15" spans="1:21" ht="16.5" customHeight="1">
      <c r="A15" s="7"/>
      <c r="B15" s="7"/>
      <c r="C15" s="7"/>
      <c r="D15" s="7" t="s">
        <v>160</v>
      </c>
      <c r="E15" s="7"/>
      <c r="F15" s="7"/>
      <c r="G15" s="7"/>
      <c r="H15" s="7"/>
      <c r="I15" s="7"/>
      <c r="J15" s="7"/>
      <c r="K15" s="7"/>
      <c r="L15" s="9" t="s">
        <v>139</v>
      </c>
      <c r="M15" s="29">
        <v>18.399999999999999</v>
      </c>
      <c r="N15" s="29">
        <v>10.8</v>
      </c>
      <c r="O15" s="29">
        <v>16</v>
      </c>
      <c r="P15" s="29">
        <v>15.6</v>
      </c>
      <c r="Q15" s="29">
        <v>13.8</v>
      </c>
      <c r="R15" s="29">
        <v>12.8</v>
      </c>
      <c r="S15" s="26" t="s">
        <v>143</v>
      </c>
      <c r="T15" s="29">
        <v>12.9</v>
      </c>
      <c r="U15" s="29">
        <v>14.9</v>
      </c>
    </row>
    <row r="16" spans="1:21" ht="16.5" customHeight="1">
      <c r="A16" s="7"/>
      <c r="B16" s="7"/>
      <c r="C16" s="7"/>
      <c r="D16" s="7" t="s">
        <v>161</v>
      </c>
      <c r="E16" s="7"/>
      <c r="F16" s="7"/>
      <c r="G16" s="7"/>
      <c r="H16" s="7"/>
      <c r="I16" s="7"/>
      <c r="J16" s="7"/>
      <c r="K16" s="7"/>
      <c r="L16" s="9" t="s">
        <v>139</v>
      </c>
      <c r="M16" s="29">
        <v>18.8</v>
      </c>
      <c r="N16" s="29">
        <v>20.100000000000001</v>
      </c>
      <c r="O16" s="29">
        <v>18.100000000000001</v>
      </c>
      <c r="P16" s="29">
        <v>17.100000000000001</v>
      </c>
      <c r="Q16" s="29">
        <v>15.2</v>
      </c>
      <c r="R16" s="29">
        <v>17.600000000000001</v>
      </c>
      <c r="S16" s="29">
        <v>18.3</v>
      </c>
      <c r="T16" s="29">
        <v>17.899999999999999</v>
      </c>
      <c r="U16" s="29">
        <v>18.5</v>
      </c>
    </row>
    <row r="17" spans="1:21" ht="16.5" customHeight="1">
      <c r="A17" s="7"/>
      <c r="B17" s="7"/>
      <c r="C17" s="7" t="s">
        <v>723</v>
      </c>
      <c r="D17" s="7"/>
      <c r="E17" s="7"/>
      <c r="F17" s="7"/>
      <c r="G17" s="7"/>
      <c r="H17" s="7"/>
      <c r="I17" s="7"/>
      <c r="J17" s="7"/>
      <c r="K17" s="7"/>
      <c r="L17" s="9"/>
      <c r="M17" s="10"/>
      <c r="N17" s="10"/>
      <c r="O17" s="10"/>
      <c r="P17" s="10"/>
      <c r="Q17" s="10"/>
      <c r="R17" s="10"/>
      <c r="S17" s="10"/>
      <c r="T17" s="10"/>
      <c r="U17" s="10"/>
    </row>
    <row r="18" spans="1:21" ht="16.5" customHeight="1">
      <c r="A18" s="7"/>
      <c r="B18" s="7"/>
      <c r="C18" s="7"/>
      <c r="D18" s="7" t="s">
        <v>157</v>
      </c>
      <c r="E18" s="7"/>
      <c r="F18" s="7"/>
      <c r="G18" s="7"/>
      <c r="H18" s="7"/>
      <c r="I18" s="7"/>
      <c r="J18" s="7"/>
      <c r="K18" s="7"/>
      <c r="L18" s="9" t="s">
        <v>139</v>
      </c>
      <c r="M18" s="29">
        <v>26.9</v>
      </c>
      <c r="N18" s="29">
        <v>28.1</v>
      </c>
      <c r="O18" s="29">
        <v>25.3</v>
      </c>
      <c r="P18" s="29">
        <v>24.2</v>
      </c>
      <c r="Q18" s="29">
        <v>24.5</v>
      </c>
      <c r="R18" s="26" t="s">
        <v>143</v>
      </c>
      <c r="S18" s="29">
        <v>30.9</v>
      </c>
      <c r="T18" s="26" t="s">
        <v>143</v>
      </c>
      <c r="U18" s="29">
        <v>26.5</v>
      </c>
    </row>
    <row r="19" spans="1:21" ht="16.5" customHeight="1">
      <c r="A19" s="7"/>
      <c r="B19" s="7"/>
      <c r="C19" s="7"/>
      <c r="D19" s="7" t="s">
        <v>386</v>
      </c>
      <c r="E19" s="7"/>
      <c r="F19" s="7"/>
      <c r="G19" s="7"/>
      <c r="H19" s="7"/>
      <c r="I19" s="7"/>
      <c r="J19" s="7"/>
      <c r="K19" s="7"/>
      <c r="L19" s="9" t="s">
        <v>139</v>
      </c>
      <c r="M19" s="29">
        <v>21.5</v>
      </c>
      <c r="N19" s="29">
        <v>21.3</v>
      </c>
      <c r="O19" s="29">
        <v>21.2</v>
      </c>
      <c r="P19" s="29">
        <v>19.100000000000001</v>
      </c>
      <c r="Q19" s="29">
        <v>15.9</v>
      </c>
      <c r="R19" s="29">
        <v>21.3</v>
      </c>
      <c r="S19" s="26" t="s">
        <v>143</v>
      </c>
      <c r="T19" s="26" t="s">
        <v>143</v>
      </c>
      <c r="U19" s="29">
        <v>21.1</v>
      </c>
    </row>
    <row r="20" spans="1:21" ht="16.5" customHeight="1">
      <c r="A20" s="7"/>
      <c r="B20" s="7"/>
      <c r="C20" s="7"/>
      <c r="D20" s="7" t="s">
        <v>387</v>
      </c>
      <c r="E20" s="7"/>
      <c r="F20" s="7"/>
      <c r="G20" s="7"/>
      <c r="H20" s="7"/>
      <c r="I20" s="7"/>
      <c r="J20" s="7"/>
      <c r="K20" s="7"/>
      <c r="L20" s="9" t="s">
        <v>139</v>
      </c>
      <c r="M20" s="29">
        <v>19.3</v>
      </c>
      <c r="N20" s="29">
        <v>21.5</v>
      </c>
      <c r="O20" s="29">
        <v>21.5</v>
      </c>
      <c r="P20" s="29">
        <v>18.3</v>
      </c>
      <c r="Q20" s="29">
        <v>16.399999999999999</v>
      </c>
      <c r="R20" s="29">
        <v>17.600000000000001</v>
      </c>
      <c r="S20" s="26" t="s">
        <v>143</v>
      </c>
      <c r="T20" s="29">
        <v>33.299999999999997</v>
      </c>
      <c r="U20" s="29">
        <v>21.5</v>
      </c>
    </row>
    <row r="21" spans="1:21" ht="16.5" customHeight="1">
      <c r="A21" s="7"/>
      <c r="B21" s="7"/>
      <c r="C21" s="7"/>
      <c r="D21" s="7" t="s">
        <v>160</v>
      </c>
      <c r="E21" s="7"/>
      <c r="F21" s="7"/>
      <c r="G21" s="7"/>
      <c r="H21" s="7"/>
      <c r="I21" s="7"/>
      <c r="J21" s="7"/>
      <c r="K21" s="7"/>
      <c r="L21" s="9" t="s">
        <v>139</v>
      </c>
      <c r="M21" s="29">
        <v>18.100000000000001</v>
      </c>
      <c r="N21" s="29">
        <v>13.3</v>
      </c>
      <c r="O21" s="29">
        <v>19.399999999999999</v>
      </c>
      <c r="P21" s="29">
        <v>21.8</v>
      </c>
      <c r="Q21" s="29">
        <v>17.8</v>
      </c>
      <c r="R21" s="29">
        <v>18.5</v>
      </c>
      <c r="S21" s="26" t="s">
        <v>143</v>
      </c>
      <c r="T21" s="29">
        <v>26.4</v>
      </c>
      <c r="U21" s="29">
        <v>21.7</v>
      </c>
    </row>
    <row r="22" spans="1:21" ht="16.5" customHeight="1">
      <c r="A22" s="7"/>
      <c r="B22" s="7"/>
      <c r="C22" s="7"/>
      <c r="D22" s="7" t="s">
        <v>161</v>
      </c>
      <c r="E22" s="7"/>
      <c r="F22" s="7"/>
      <c r="G22" s="7"/>
      <c r="H22" s="7"/>
      <c r="I22" s="7"/>
      <c r="J22" s="7"/>
      <c r="K22" s="7"/>
      <c r="L22" s="9" t="s">
        <v>139</v>
      </c>
      <c r="M22" s="29">
        <v>25.4</v>
      </c>
      <c r="N22" s="29">
        <v>26.5</v>
      </c>
      <c r="O22" s="29">
        <v>24</v>
      </c>
      <c r="P22" s="29">
        <v>23.3</v>
      </c>
      <c r="Q22" s="29">
        <v>23.1</v>
      </c>
      <c r="R22" s="29">
        <v>20.5</v>
      </c>
      <c r="S22" s="29">
        <v>30.9</v>
      </c>
      <c r="T22" s="29">
        <v>30.4</v>
      </c>
      <c r="U22" s="29">
        <v>25.1</v>
      </c>
    </row>
    <row r="23" spans="1:21" ht="16.5" customHeight="1">
      <c r="A23" s="7"/>
      <c r="B23" s="7"/>
      <c r="C23" s="7" t="s">
        <v>724</v>
      </c>
      <c r="D23" s="7"/>
      <c r="E23" s="7"/>
      <c r="F23" s="7"/>
      <c r="G23" s="7"/>
      <c r="H23" s="7"/>
      <c r="I23" s="7"/>
      <c r="J23" s="7"/>
      <c r="K23" s="7"/>
      <c r="L23" s="9"/>
      <c r="M23" s="10"/>
      <c r="N23" s="10"/>
      <c r="O23" s="10"/>
      <c r="P23" s="10"/>
      <c r="Q23" s="10"/>
      <c r="R23" s="10"/>
      <c r="S23" s="10"/>
      <c r="T23" s="10"/>
      <c r="U23" s="10"/>
    </row>
    <row r="24" spans="1:21" ht="16.5" customHeight="1">
      <c r="A24" s="7"/>
      <c r="B24" s="7"/>
      <c r="C24" s="7"/>
      <c r="D24" s="7" t="s">
        <v>157</v>
      </c>
      <c r="E24" s="7"/>
      <c r="F24" s="7"/>
      <c r="G24" s="7"/>
      <c r="H24" s="7"/>
      <c r="I24" s="7"/>
      <c r="J24" s="7"/>
      <c r="K24" s="7"/>
      <c r="L24" s="9" t="s">
        <v>139</v>
      </c>
      <c r="M24" s="29">
        <v>21.4</v>
      </c>
      <c r="N24" s="29">
        <v>21.2</v>
      </c>
      <c r="O24" s="29">
        <v>23.9</v>
      </c>
      <c r="P24" s="29">
        <v>23.6</v>
      </c>
      <c r="Q24" s="29">
        <v>23</v>
      </c>
      <c r="R24" s="26" t="s">
        <v>143</v>
      </c>
      <c r="S24" s="29">
        <v>23.6</v>
      </c>
      <c r="T24" s="26" t="s">
        <v>143</v>
      </c>
      <c r="U24" s="29">
        <v>22.3</v>
      </c>
    </row>
    <row r="25" spans="1:21" ht="16.5" customHeight="1">
      <c r="A25" s="7"/>
      <c r="B25" s="7"/>
      <c r="C25" s="7"/>
      <c r="D25" s="7" t="s">
        <v>386</v>
      </c>
      <c r="E25" s="7"/>
      <c r="F25" s="7"/>
      <c r="G25" s="7"/>
      <c r="H25" s="7"/>
      <c r="I25" s="7"/>
      <c r="J25" s="7"/>
      <c r="K25" s="7"/>
      <c r="L25" s="9" t="s">
        <v>139</v>
      </c>
      <c r="M25" s="29">
        <v>21.8</v>
      </c>
      <c r="N25" s="29">
        <v>21.3</v>
      </c>
      <c r="O25" s="29">
        <v>22.1</v>
      </c>
      <c r="P25" s="29">
        <v>25.1</v>
      </c>
      <c r="Q25" s="29">
        <v>20.7</v>
      </c>
      <c r="R25" s="29">
        <v>19.899999999999999</v>
      </c>
      <c r="S25" s="26" t="s">
        <v>143</v>
      </c>
      <c r="T25" s="26" t="s">
        <v>143</v>
      </c>
      <c r="U25" s="29">
        <v>21.6</v>
      </c>
    </row>
    <row r="26" spans="1:21" ht="16.5" customHeight="1">
      <c r="A26" s="7"/>
      <c r="B26" s="7"/>
      <c r="C26" s="7"/>
      <c r="D26" s="7" t="s">
        <v>387</v>
      </c>
      <c r="E26" s="7"/>
      <c r="F26" s="7"/>
      <c r="G26" s="7"/>
      <c r="H26" s="7"/>
      <c r="I26" s="7"/>
      <c r="J26" s="7"/>
      <c r="K26" s="7"/>
      <c r="L26" s="9" t="s">
        <v>139</v>
      </c>
      <c r="M26" s="29">
        <v>18.8</v>
      </c>
      <c r="N26" s="29">
        <v>17.899999999999999</v>
      </c>
      <c r="O26" s="29">
        <v>23.2</v>
      </c>
      <c r="P26" s="29">
        <v>22.5</v>
      </c>
      <c r="Q26" s="29">
        <v>19.100000000000001</v>
      </c>
      <c r="R26" s="29">
        <v>18</v>
      </c>
      <c r="S26" s="26" t="s">
        <v>143</v>
      </c>
      <c r="T26" s="29">
        <v>20.100000000000001</v>
      </c>
      <c r="U26" s="29">
        <v>20.7</v>
      </c>
    </row>
    <row r="27" spans="1:21" ht="16.5" customHeight="1">
      <c r="A27" s="7"/>
      <c r="B27" s="7"/>
      <c r="C27" s="7"/>
      <c r="D27" s="7" t="s">
        <v>160</v>
      </c>
      <c r="E27" s="7"/>
      <c r="F27" s="7"/>
      <c r="G27" s="7"/>
      <c r="H27" s="7"/>
      <c r="I27" s="7"/>
      <c r="J27" s="7"/>
      <c r="K27" s="7"/>
      <c r="L27" s="9" t="s">
        <v>139</v>
      </c>
      <c r="M27" s="29">
        <v>15.1</v>
      </c>
      <c r="N27" s="29">
        <v>26.1</v>
      </c>
      <c r="O27" s="29">
        <v>19.3</v>
      </c>
      <c r="P27" s="29">
        <v>20.5</v>
      </c>
      <c r="Q27" s="29">
        <v>18.3</v>
      </c>
      <c r="R27" s="29">
        <v>15.5</v>
      </c>
      <c r="S27" s="26" t="s">
        <v>143</v>
      </c>
      <c r="T27" s="29">
        <v>21.1</v>
      </c>
      <c r="U27" s="29">
        <v>19.8</v>
      </c>
    </row>
    <row r="28" spans="1:21" ht="16.5" customHeight="1">
      <c r="A28" s="7"/>
      <c r="B28" s="7"/>
      <c r="C28" s="7"/>
      <c r="D28" s="7" t="s">
        <v>161</v>
      </c>
      <c r="E28" s="7"/>
      <c r="F28" s="7"/>
      <c r="G28" s="7"/>
      <c r="H28" s="7"/>
      <c r="I28" s="7"/>
      <c r="J28" s="7"/>
      <c r="K28" s="7"/>
      <c r="L28" s="9" t="s">
        <v>139</v>
      </c>
      <c r="M28" s="29">
        <v>21.3</v>
      </c>
      <c r="N28" s="29">
        <v>21.1</v>
      </c>
      <c r="O28" s="29">
        <v>23.4</v>
      </c>
      <c r="P28" s="29">
        <v>23.5</v>
      </c>
      <c r="Q28" s="29">
        <v>22.4</v>
      </c>
      <c r="R28" s="29">
        <v>19.5</v>
      </c>
      <c r="S28" s="29">
        <v>23.6</v>
      </c>
      <c r="T28" s="29">
        <v>20.5</v>
      </c>
      <c r="U28" s="29">
        <v>22</v>
      </c>
    </row>
    <row r="29" spans="1:21" ht="16.5" customHeight="1">
      <c r="A29" s="7"/>
      <c r="B29" s="7"/>
      <c r="C29" s="7" t="s">
        <v>725</v>
      </c>
      <c r="D29" s="7"/>
      <c r="E29" s="7"/>
      <c r="F29" s="7"/>
      <c r="G29" s="7"/>
      <c r="H29" s="7"/>
      <c r="I29" s="7"/>
      <c r="J29" s="7"/>
      <c r="K29" s="7"/>
      <c r="L29" s="9"/>
      <c r="M29" s="10"/>
      <c r="N29" s="10"/>
      <c r="O29" s="10"/>
      <c r="P29" s="10"/>
      <c r="Q29" s="10"/>
      <c r="R29" s="10"/>
      <c r="S29" s="10"/>
      <c r="T29" s="10"/>
      <c r="U29" s="10"/>
    </row>
    <row r="30" spans="1:21" ht="16.5" customHeight="1">
      <c r="A30" s="7"/>
      <c r="B30" s="7"/>
      <c r="C30" s="7"/>
      <c r="D30" s="7" t="s">
        <v>157</v>
      </c>
      <c r="E30" s="7"/>
      <c r="F30" s="7"/>
      <c r="G30" s="7"/>
      <c r="H30" s="7"/>
      <c r="I30" s="7"/>
      <c r="J30" s="7"/>
      <c r="K30" s="7"/>
      <c r="L30" s="9" t="s">
        <v>139</v>
      </c>
      <c r="M30" s="29">
        <v>19.600000000000001</v>
      </c>
      <c r="N30" s="29">
        <v>19.100000000000001</v>
      </c>
      <c r="O30" s="29">
        <v>22.3</v>
      </c>
      <c r="P30" s="29">
        <v>23.3</v>
      </c>
      <c r="Q30" s="29">
        <v>24.5</v>
      </c>
      <c r="R30" s="26" t="s">
        <v>143</v>
      </c>
      <c r="S30" s="29">
        <v>18.7</v>
      </c>
      <c r="T30" s="26" t="s">
        <v>143</v>
      </c>
      <c r="U30" s="29">
        <v>20.8</v>
      </c>
    </row>
    <row r="31" spans="1:21" ht="16.5" customHeight="1">
      <c r="A31" s="7"/>
      <c r="B31" s="7"/>
      <c r="C31" s="7"/>
      <c r="D31" s="7" t="s">
        <v>386</v>
      </c>
      <c r="E31" s="7"/>
      <c r="F31" s="7"/>
      <c r="G31" s="7"/>
      <c r="H31" s="7"/>
      <c r="I31" s="7"/>
      <c r="J31" s="7"/>
      <c r="K31" s="7"/>
      <c r="L31" s="9" t="s">
        <v>139</v>
      </c>
      <c r="M31" s="29">
        <v>25.4</v>
      </c>
      <c r="N31" s="29">
        <v>26.3</v>
      </c>
      <c r="O31" s="29">
        <v>25.9</v>
      </c>
      <c r="P31" s="29">
        <v>26.7</v>
      </c>
      <c r="Q31" s="29">
        <v>30.9</v>
      </c>
      <c r="R31" s="29">
        <v>26.6</v>
      </c>
      <c r="S31" s="26" t="s">
        <v>143</v>
      </c>
      <c r="T31" s="26" t="s">
        <v>143</v>
      </c>
      <c r="U31" s="29">
        <v>26.1</v>
      </c>
    </row>
    <row r="32" spans="1:21" ht="16.5" customHeight="1">
      <c r="A32" s="7"/>
      <c r="B32" s="7"/>
      <c r="C32" s="7"/>
      <c r="D32" s="7" t="s">
        <v>387</v>
      </c>
      <c r="E32" s="7"/>
      <c r="F32" s="7"/>
      <c r="G32" s="7"/>
      <c r="H32" s="7"/>
      <c r="I32" s="7"/>
      <c r="J32" s="7"/>
      <c r="K32" s="7"/>
      <c r="L32" s="9" t="s">
        <v>139</v>
      </c>
      <c r="M32" s="29">
        <v>26.1</v>
      </c>
      <c r="N32" s="29">
        <v>28.1</v>
      </c>
      <c r="O32" s="29">
        <v>24.2</v>
      </c>
      <c r="P32" s="29">
        <v>25.2</v>
      </c>
      <c r="Q32" s="29">
        <v>32</v>
      </c>
      <c r="R32" s="29">
        <v>33.5</v>
      </c>
      <c r="S32" s="26" t="s">
        <v>143</v>
      </c>
      <c r="T32" s="29">
        <v>16.5</v>
      </c>
      <c r="U32" s="29">
        <v>25.5</v>
      </c>
    </row>
    <row r="33" spans="1:21" ht="16.5" customHeight="1">
      <c r="A33" s="7"/>
      <c r="B33" s="7"/>
      <c r="C33" s="7"/>
      <c r="D33" s="7" t="s">
        <v>160</v>
      </c>
      <c r="E33" s="7"/>
      <c r="F33" s="7"/>
      <c r="G33" s="7"/>
      <c r="H33" s="7"/>
      <c r="I33" s="7"/>
      <c r="J33" s="7"/>
      <c r="K33" s="7"/>
      <c r="L33" s="9" t="s">
        <v>139</v>
      </c>
      <c r="M33" s="29">
        <v>26.8</v>
      </c>
      <c r="N33" s="29">
        <v>21.8</v>
      </c>
      <c r="O33" s="29">
        <v>28.2</v>
      </c>
      <c r="P33" s="29">
        <v>25</v>
      </c>
      <c r="Q33" s="29">
        <v>29.6</v>
      </c>
      <c r="R33" s="29">
        <v>23.9</v>
      </c>
      <c r="S33" s="26" t="s">
        <v>143</v>
      </c>
      <c r="T33" s="29">
        <v>23.9</v>
      </c>
      <c r="U33" s="29">
        <v>26.1</v>
      </c>
    </row>
    <row r="34" spans="1:21" ht="16.5" customHeight="1">
      <c r="A34" s="7"/>
      <c r="B34" s="7"/>
      <c r="C34" s="7"/>
      <c r="D34" s="7" t="s">
        <v>161</v>
      </c>
      <c r="E34" s="7"/>
      <c r="F34" s="7"/>
      <c r="G34" s="7"/>
      <c r="H34" s="7"/>
      <c r="I34" s="7"/>
      <c r="J34" s="7"/>
      <c r="K34" s="7"/>
      <c r="L34" s="9" t="s">
        <v>139</v>
      </c>
      <c r="M34" s="29">
        <v>21.1</v>
      </c>
      <c r="N34" s="29">
        <v>20.9</v>
      </c>
      <c r="O34" s="29">
        <v>23.3</v>
      </c>
      <c r="P34" s="29">
        <v>23.8</v>
      </c>
      <c r="Q34" s="29">
        <v>25.7</v>
      </c>
      <c r="R34" s="29">
        <v>27.9</v>
      </c>
      <c r="S34" s="29">
        <v>18.7</v>
      </c>
      <c r="T34" s="29">
        <v>19.5</v>
      </c>
      <c r="U34" s="29">
        <v>22.2</v>
      </c>
    </row>
    <row r="35" spans="1:21" ht="16.5" customHeight="1">
      <c r="A35" s="7"/>
      <c r="B35" s="7"/>
      <c r="C35" s="7" t="s">
        <v>726</v>
      </c>
      <c r="D35" s="7"/>
      <c r="E35" s="7"/>
      <c r="F35" s="7"/>
      <c r="G35" s="7"/>
      <c r="H35" s="7"/>
      <c r="I35" s="7"/>
      <c r="J35" s="7"/>
      <c r="K35" s="7"/>
      <c r="L35" s="9"/>
      <c r="M35" s="10"/>
      <c r="N35" s="10"/>
      <c r="O35" s="10"/>
      <c r="P35" s="10"/>
      <c r="Q35" s="10"/>
      <c r="R35" s="10"/>
      <c r="S35" s="10"/>
      <c r="T35" s="10"/>
      <c r="U35" s="10"/>
    </row>
    <row r="36" spans="1:21" ht="16.5" customHeight="1">
      <c r="A36" s="7"/>
      <c r="B36" s="7"/>
      <c r="C36" s="7"/>
      <c r="D36" s="7" t="s">
        <v>157</v>
      </c>
      <c r="E36" s="7"/>
      <c r="F36" s="7"/>
      <c r="G36" s="7"/>
      <c r="H36" s="7"/>
      <c r="I36" s="7"/>
      <c r="J36" s="7"/>
      <c r="K36" s="7"/>
      <c r="L36" s="9" t="s">
        <v>139</v>
      </c>
      <c r="M36" s="29">
        <v>11.7</v>
      </c>
      <c r="N36" s="29">
        <v>10.199999999999999</v>
      </c>
      <c r="O36" s="28">
        <v>9.8000000000000007</v>
      </c>
      <c r="P36" s="29">
        <v>11.3</v>
      </c>
      <c r="Q36" s="29">
        <v>12.6</v>
      </c>
      <c r="R36" s="26" t="s">
        <v>143</v>
      </c>
      <c r="S36" s="28">
        <v>8.5</v>
      </c>
      <c r="T36" s="26" t="s">
        <v>143</v>
      </c>
      <c r="U36" s="29">
        <v>10.9</v>
      </c>
    </row>
    <row r="37" spans="1:21" ht="16.5" customHeight="1">
      <c r="A37" s="7"/>
      <c r="B37" s="7"/>
      <c r="C37" s="7"/>
      <c r="D37" s="7" t="s">
        <v>386</v>
      </c>
      <c r="E37" s="7"/>
      <c r="F37" s="7"/>
      <c r="G37" s="7"/>
      <c r="H37" s="7"/>
      <c r="I37" s="7"/>
      <c r="J37" s="7"/>
      <c r="K37" s="7"/>
      <c r="L37" s="9" t="s">
        <v>139</v>
      </c>
      <c r="M37" s="29">
        <v>17.5</v>
      </c>
      <c r="N37" s="29">
        <v>14.9</v>
      </c>
      <c r="O37" s="29">
        <v>14.2</v>
      </c>
      <c r="P37" s="29">
        <v>16.600000000000001</v>
      </c>
      <c r="Q37" s="29">
        <v>19.2</v>
      </c>
      <c r="R37" s="29">
        <v>13.4</v>
      </c>
      <c r="S37" s="26" t="s">
        <v>143</v>
      </c>
      <c r="T37" s="26" t="s">
        <v>143</v>
      </c>
      <c r="U37" s="29">
        <v>15.7</v>
      </c>
    </row>
    <row r="38" spans="1:21" ht="16.5" customHeight="1">
      <c r="A38" s="7"/>
      <c r="B38" s="7"/>
      <c r="C38" s="7"/>
      <c r="D38" s="7" t="s">
        <v>387</v>
      </c>
      <c r="E38" s="7"/>
      <c r="F38" s="7"/>
      <c r="G38" s="7"/>
      <c r="H38" s="7"/>
      <c r="I38" s="7"/>
      <c r="J38" s="7"/>
      <c r="K38" s="7"/>
      <c r="L38" s="9" t="s">
        <v>139</v>
      </c>
      <c r="M38" s="29">
        <v>21.3</v>
      </c>
      <c r="N38" s="29">
        <v>17.100000000000001</v>
      </c>
      <c r="O38" s="29">
        <v>13.9</v>
      </c>
      <c r="P38" s="29">
        <v>16.3</v>
      </c>
      <c r="Q38" s="29">
        <v>17.600000000000001</v>
      </c>
      <c r="R38" s="29">
        <v>17.8</v>
      </c>
      <c r="S38" s="26" t="s">
        <v>143</v>
      </c>
      <c r="T38" s="28">
        <v>8.8000000000000007</v>
      </c>
      <c r="U38" s="29">
        <v>15.8</v>
      </c>
    </row>
    <row r="39" spans="1:21" ht="16.5" customHeight="1">
      <c r="A39" s="7"/>
      <c r="B39" s="7"/>
      <c r="C39" s="7"/>
      <c r="D39" s="7" t="s">
        <v>160</v>
      </c>
      <c r="E39" s="7"/>
      <c r="F39" s="7"/>
      <c r="G39" s="7"/>
      <c r="H39" s="7"/>
      <c r="I39" s="7"/>
      <c r="J39" s="7"/>
      <c r="K39" s="7"/>
      <c r="L39" s="9" t="s">
        <v>139</v>
      </c>
      <c r="M39" s="29">
        <v>21.5</v>
      </c>
      <c r="N39" s="29">
        <v>28</v>
      </c>
      <c r="O39" s="29">
        <v>17.100000000000001</v>
      </c>
      <c r="P39" s="29">
        <v>17</v>
      </c>
      <c r="Q39" s="29">
        <v>20.5</v>
      </c>
      <c r="R39" s="29">
        <v>29.4</v>
      </c>
      <c r="S39" s="26" t="s">
        <v>143</v>
      </c>
      <c r="T39" s="29">
        <v>15.8</v>
      </c>
      <c r="U39" s="29">
        <v>17.600000000000001</v>
      </c>
    </row>
    <row r="40" spans="1:21" ht="16.5" customHeight="1">
      <c r="A40" s="14"/>
      <c r="B40" s="14"/>
      <c r="C40" s="14"/>
      <c r="D40" s="14" t="s">
        <v>161</v>
      </c>
      <c r="E40" s="14"/>
      <c r="F40" s="14"/>
      <c r="G40" s="14"/>
      <c r="H40" s="14"/>
      <c r="I40" s="14"/>
      <c r="J40" s="14"/>
      <c r="K40" s="14"/>
      <c r="L40" s="15" t="s">
        <v>139</v>
      </c>
      <c r="M40" s="35">
        <v>13.3</v>
      </c>
      <c r="N40" s="35">
        <v>11.4</v>
      </c>
      <c r="O40" s="35">
        <v>11.3</v>
      </c>
      <c r="P40" s="35">
        <v>12.4</v>
      </c>
      <c r="Q40" s="35">
        <v>13.6</v>
      </c>
      <c r="R40" s="35">
        <v>14.5</v>
      </c>
      <c r="S40" s="32">
        <v>8.5</v>
      </c>
      <c r="T40" s="35">
        <v>11.7</v>
      </c>
      <c r="U40" s="35">
        <v>12.2</v>
      </c>
    </row>
    <row r="41" spans="1:21" ht="4.5" customHeight="1">
      <c r="A41" s="22"/>
      <c r="B41" s="22"/>
      <c r="C41" s="2"/>
      <c r="D41" s="2"/>
      <c r="E41" s="2"/>
      <c r="F41" s="2"/>
      <c r="G41" s="2"/>
      <c r="H41" s="2"/>
      <c r="I41" s="2"/>
      <c r="J41" s="2"/>
      <c r="K41" s="2"/>
      <c r="L41" s="2"/>
      <c r="M41" s="2"/>
      <c r="N41" s="2"/>
      <c r="O41" s="2"/>
      <c r="P41" s="2"/>
      <c r="Q41" s="2"/>
      <c r="R41" s="2"/>
      <c r="S41" s="2"/>
      <c r="T41" s="2"/>
      <c r="U41" s="2"/>
    </row>
    <row r="42" spans="1:21" ht="16.5" customHeight="1">
      <c r="A42" s="22"/>
      <c r="B42" s="22"/>
      <c r="C42" s="62" t="s">
        <v>733</v>
      </c>
      <c r="D42" s="62"/>
      <c r="E42" s="62"/>
      <c r="F42" s="62"/>
      <c r="G42" s="62"/>
      <c r="H42" s="62"/>
      <c r="I42" s="62"/>
      <c r="J42" s="62"/>
      <c r="K42" s="62"/>
      <c r="L42" s="62"/>
      <c r="M42" s="62"/>
      <c r="N42" s="62"/>
      <c r="O42" s="62"/>
      <c r="P42" s="62"/>
      <c r="Q42" s="62"/>
      <c r="R42" s="62"/>
      <c r="S42" s="62"/>
      <c r="T42" s="62"/>
      <c r="U42" s="62"/>
    </row>
    <row r="43" spans="1:21" ht="4.5" customHeight="1">
      <c r="A43" s="22"/>
      <c r="B43" s="22"/>
      <c r="C43" s="2"/>
      <c r="D43" s="2"/>
      <c r="E43" s="2"/>
      <c r="F43" s="2"/>
      <c r="G43" s="2"/>
      <c r="H43" s="2"/>
      <c r="I43" s="2"/>
      <c r="J43" s="2"/>
      <c r="K43" s="2"/>
      <c r="L43" s="2"/>
      <c r="M43" s="2"/>
      <c r="N43" s="2"/>
      <c r="O43" s="2"/>
      <c r="P43" s="2"/>
      <c r="Q43" s="2"/>
      <c r="R43" s="2"/>
      <c r="S43" s="2"/>
      <c r="T43" s="2"/>
      <c r="U43" s="2"/>
    </row>
    <row r="44" spans="1:21" ht="16.5" customHeight="1">
      <c r="A44" s="46"/>
      <c r="B44" s="46"/>
      <c r="C44" s="62" t="s">
        <v>595</v>
      </c>
      <c r="D44" s="62"/>
      <c r="E44" s="62"/>
      <c r="F44" s="62"/>
      <c r="G44" s="62"/>
      <c r="H44" s="62"/>
      <c r="I44" s="62"/>
      <c r="J44" s="62"/>
      <c r="K44" s="62"/>
      <c r="L44" s="62"/>
      <c r="M44" s="62"/>
      <c r="N44" s="62"/>
      <c r="O44" s="62"/>
      <c r="P44" s="62"/>
      <c r="Q44" s="62"/>
      <c r="R44" s="62"/>
      <c r="S44" s="62"/>
      <c r="T44" s="62"/>
      <c r="U44" s="62"/>
    </row>
    <row r="45" spans="1:21" ht="16.5" customHeight="1">
      <c r="A45" s="46"/>
      <c r="B45" s="46"/>
      <c r="C45" s="62" t="s">
        <v>335</v>
      </c>
      <c r="D45" s="62"/>
      <c r="E45" s="62"/>
      <c r="F45" s="62"/>
      <c r="G45" s="62"/>
      <c r="H45" s="62"/>
      <c r="I45" s="62"/>
      <c r="J45" s="62"/>
      <c r="K45" s="62"/>
      <c r="L45" s="62"/>
      <c r="M45" s="62"/>
      <c r="N45" s="62"/>
      <c r="O45" s="62"/>
      <c r="P45" s="62"/>
      <c r="Q45" s="62"/>
      <c r="R45" s="62"/>
      <c r="S45" s="62"/>
      <c r="T45" s="62"/>
      <c r="U45" s="62"/>
    </row>
    <row r="46" spans="1:21" ht="4.5" customHeight="1">
      <c r="A46" s="22"/>
      <c r="B46" s="22"/>
      <c r="C46" s="2"/>
      <c r="D46" s="2"/>
      <c r="E46" s="2"/>
      <c r="F46" s="2"/>
      <c r="G46" s="2"/>
      <c r="H46" s="2"/>
      <c r="I46" s="2"/>
      <c r="J46" s="2"/>
      <c r="K46" s="2"/>
      <c r="L46" s="2"/>
      <c r="M46" s="2"/>
      <c r="N46" s="2"/>
      <c r="O46" s="2"/>
      <c r="P46" s="2"/>
      <c r="Q46" s="2"/>
      <c r="R46" s="2"/>
      <c r="S46" s="2"/>
      <c r="T46" s="2"/>
      <c r="U46" s="2"/>
    </row>
    <row r="47" spans="1:21" ht="42.4" customHeight="1">
      <c r="A47" s="22" t="s">
        <v>93</v>
      </c>
      <c r="B47" s="22"/>
      <c r="C47" s="62" t="s">
        <v>165</v>
      </c>
      <c r="D47" s="62"/>
      <c r="E47" s="62"/>
      <c r="F47" s="62"/>
      <c r="G47" s="62"/>
      <c r="H47" s="62"/>
      <c r="I47" s="62"/>
      <c r="J47" s="62"/>
      <c r="K47" s="62"/>
      <c r="L47" s="62"/>
      <c r="M47" s="62"/>
      <c r="N47" s="62"/>
      <c r="O47" s="62"/>
      <c r="P47" s="62"/>
      <c r="Q47" s="62"/>
      <c r="R47" s="62"/>
      <c r="S47" s="62"/>
      <c r="T47" s="62"/>
      <c r="U47" s="62"/>
    </row>
    <row r="48" spans="1:21" ht="16.5" customHeight="1">
      <c r="A48" s="22" t="s">
        <v>95</v>
      </c>
      <c r="B48" s="22"/>
      <c r="C48" s="62" t="s">
        <v>727</v>
      </c>
      <c r="D48" s="62"/>
      <c r="E48" s="62"/>
      <c r="F48" s="62"/>
      <c r="G48" s="62"/>
      <c r="H48" s="62"/>
      <c r="I48" s="62"/>
      <c r="J48" s="62"/>
      <c r="K48" s="62"/>
      <c r="L48" s="62"/>
      <c r="M48" s="62"/>
      <c r="N48" s="62"/>
      <c r="O48" s="62"/>
      <c r="P48" s="62"/>
      <c r="Q48" s="62"/>
      <c r="R48" s="62"/>
      <c r="S48" s="62"/>
      <c r="T48" s="62"/>
      <c r="U48" s="62"/>
    </row>
    <row r="49" spans="1:21" ht="16.5" customHeight="1">
      <c r="A49" s="22" t="s">
        <v>97</v>
      </c>
      <c r="B49" s="22"/>
      <c r="C49" s="62" t="s">
        <v>728</v>
      </c>
      <c r="D49" s="62"/>
      <c r="E49" s="62"/>
      <c r="F49" s="62"/>
      <c r="G49" s="62"/>
      <c r="H49" s="62"/>
      <c r="I49" s="62"/>
      <c r="J49" s="62"/>
      <c r="K49" s="62"/>
      <c r="L49" s="62"/>
      <c r="M49" s="62"/>
      <c r="N49" s="62"/>
      <c r="O49" s="62"/>
      <c r="P49" s="62"/>
      <c r="Q49" s="62"/>
      <c r="R49" s="62"/>
      <c r="S49" s="62"/>
      <c r="T49" s="62"/>
      <c r="U49" s="62"/>
    </row>
    <row r="50" spans="1:21" ht="55.15" customHeight="1">
      <c r="A50" s="22" t="s">
        <v>99</v>
      </c>
      <c r="B50" s="22"/>
      <c r="C50" s="62" t="s">
        <v>729</v>
      </c>
      <c r="D50" s="62"/>
      <c r="E50" s="62"/>
      <c r="F50" s="62"/>
      <c r="G50" s="62"/>
      <c r="H50" s="62"/>
      <c r="I50" s="62"/>
      <c r="J50" s="62"/>
      <c r="K50" s="62"/>
      <c r="L50" s="62"/>
      <c r="M50" s="62"/>
      <c r="N50" s="62"/>
      <c r="O50" s="62"/>
      <c r="P50" s="62"/>
      <c r="Q50" s="62"/>
      <c r="R50" s="62"/>
      <c r="S50" s="62"/>
      <c r="T50" s="62"/>
      <c r="U50" s="62"/>
    </row>
    <row r="51" spans="1:21" ht="4.5" customHeight="1"/>
    <row r="52" spans="1:21" ht="16.5" customHeight="1">
      <c r="A52" s="23" t="s">
        <v>109</v>
      </c>
      <c r="B52" s="22"/>
      <c r="C52" s="22"/>
      <c r="D52" s="22"/>
      <c r="E52" s="62" t="s">
        <v>730</v>
      </c>
      <c r="F52" s="62"/>
      <c r="G52" s="62"/>
      <c r="H52" s="62"/>
      <c r="I52" s="62"/>
      <c r="J52" s="62"/>
      <c r="K52" s="62"/>
      <c r="L52" s="62"/>
      <c r="M52" s="62"/>
      <c r="N52" s="62"/>
      <c r="O52" s="62"/>
      <c r="P52" s="62"/>
      <c r="Q52" s="62"/>
      <c r="R52" s="62"/>
      <c r="S52" s="62"/>
      <c r="T52" s="62"/>
      <c r="U52" s="62"/>
    </row>
  </sheetData>
  <mergeCells count="9">
    <mergeCell ref="C48:U48"/>
    <mergeCell ref="C49:U49"/>
    <mergeCell ref="C50:U50"/>
    <mergeCell ref="E52:U52"/>
    <mergeCell ref="K1:U1"/>
    <mergeCell ref="C42:U42"/>
    <mergeCell ref="C44:U44"/>
    <mergeCell ref="C45:U45"/>
    <mergeCell ref="C47:U47"/>
  </mergeCells>
  <pageMargins left="0.7" right="0.7" top="0.75" bottom="0.75" header="0.3" footer="0.3"/>
  <pageSetup paperSize="9" fitToHeight="0" orientation="landscape" horizontalDpi="300" verticalDpi="300"/>
  <headerFooter scaleWithDoc="0" alignWithMargins="0">
    <oddHeader>&amp;C&amp;"Arial"&amp;8TABLE 12A.48</oddHeader>
    <oddFooter>&amp;L&amp;"Arial"&amp;8REPORT ON
GOVERNMENT
SERVICES 2022&amp;R&amp;"Arial"&amp;8PUBLIC
HOSPITALS
PAGE &amp;B&amp;P&amp;B</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T50"/>
  <sheetViews>
    <sheetView showGridLines="0" workbookViewId="0"/>
  </sheetViews>
  <sheetFormatPr defaultColWidth="11.5703125" defaultRowHeight="13.15"/>
  <cols>
    <col min="1" max="10" width="1.7109375" customWidth="1"/>
    <col min="11" max="11" width="7.42578125" customWidth="1"/>
    <col min="12" max="12" width="5.42578125" customWidth="1"/>
    <col min="13" max="20" width="10.140625" customWidth="1"/>
  </cols>
  <sheetData>
    <row r="1" spans="1:20" ht="17.45" customHeight="1">
      <c r="A1" s="8" t="s">
        <v>734</v>
      </c>
      <c r="B1" s="8"/>
      <c r="C1" s="8"/>
      <c r="D1" s="8"/>
      <c r="E1" s="8"/>
      <c r="F1" s="8"/>
      <c r="G1" s="8"/>
      <c r="H1" s="8"/>
      <c r="I1" s="8"/>
      <c r="J1" s="8"/>
      <c r="K1" s="67" t="s">
        <v>735</v>
      </c>
      <c r="L1" s="68"/>
      <c r="M1" s="68"/>
      <c r="N1" s="68"/>
      <c r="O1" s="68"/>
      <c r="P1" s="68"/>
      <c r="Q1" s="68"/>
      <c r="R1" s="68"/>
      <c r="S1" s="68"/>
      <c r="T1" s="68"/>
    </row>
    <row r="2" spans="1:20" ht="16.5" customHeight="1">
      <c r="A2" s="11"/>
      <c r="B2" s="11"/>
      <c r="C2" s="11"/>
      <c r="D2" s="11"/>
      <c r="E2" s="11"/>
      <c r="F2" s="11"/>
      <c r="G2" s="11"/>
      <c r="H2" s="11"/>
      <c r="I2" s="11"/>
      <c r="J2" s="11"/>
      <c r="K2" s="11"/>
      <c r="L2" s="12" t="s">
        <v>66</v>
      </c>
      <c r="M2" s="13" t="s">
        <v>714</v>
      </c>
      <c r="N2" s="13" t="s">
        <v>715</v>
      </c>
      <c r="O2" s="13" t="s">
        <v>716</v>
      </c>
      <c r="P2" s="13" t="s">
        <v>676</v>
      </c>
      <c r="Q2" s="13" t="s">
        <v>717</v>
      </c>
      <c r="R2" s="13" t="s">
        <v>718</v>
      </c>
      <c r="S2" s="13" t="s">
        <v>553</v>
      </c>
      <c r="T2" s="13" t="s">
        <v>719</v>
      </c>
    </row>
    <row r="3" spans="1:20" ht="16.5" customHeight="1">
      <c r="A3" s="7" t="s">
        <v>736</v>
      </c>
      <c r="B3" s="7"/>
      <c r="C3" s="7"/>
      <c r="D3" s="7"/>
      <c r="E3" s="7"/>
      <c r="F3" s="7"/>
      <c r="G3" s="7"/>
      <c r="H3" s="7"/>
      <c r="I3" s="7"/>
      <c r="J3" s="7"/>
      <c r="K3" s="7"/>
      <c r="L3" s="9"/>
      <c r="M3" s="10"/>
      <c r="N3" s="10"/>
      <c r="O3" s="10"/>
      <c r="P3" s="10"/>
      <c r="Q3" s="10"/>
      <c r="R3" s="10"/>
      <c r="S3" s="10"/>
      <c r="T3" s="10"/>
    </row>
    <row r="4" spans="1:20" ht="16.5" customHeight="1">
      <c r="A4" s="7"/>
      <c r="B4" s="7" t="s">
        <v>721</v>
      </c>
      <c r="C4" s="7"/>
      <c r="D4" s="7"/>
      <c r="E4" s="7"/>
      <c r="F4" s="7"/>
      <c r="G4" s="7"/>
      <c r="H4" s="7"/>
      <c r="I4" s="7"/>
      <c r="J4" s="7"/>
      <c r="K4" s="7"/>
      <c r="L4" s="9"/>
      <c r="M4" s="10"/>
      <c r="N4" s="10"/>
      <c r="O4" s="10"/>
      <c r="P4" s="10"/>
      <c r="Q4" s="10"/>
      <c r="R4" s="10"/>
      <c r="S4" s="10"/>
      <c r="T4" s="10"/>
    </row>
    <row r="5" spans="1:20" ht="16.5" customHeight="1">
      <c r="A5" s="7"/>
      <c r="B5" s="7"/>
      <c r="C5" s="7" t="s">
        <v>157</v>
      </c>
      <c r="D5" s="7"/>
      <c r="E5" s="7"/>
      <c r="F5" s="7"/>
      <c r="G5" s="7"/>
      <c r="H5" s="7"/>
      <c r="I5" s="7"/>
      <c r="J5" s="7"/>
      <c r="K5" s="7"/>
      <c r="L5" s="9" t="s">
        <v>131</v>
      </c>
      <c r="M5" s="59">
        <v>69997</v>
      </c>
      <c r="N5" s="59">
        <v>71956.100000000006</v>
      </c>
      <c r="O5" s="59">
        <v>73590.8</v>
      </c>
      <c r="P5" s="59">
        <v>76411.399999999994</v>
      </c>
      <c r="Q5" s="59">
        <v>79593.7</v>
      </c>
      <c r="R5" s="59">
        <v>81827.600000000006</v>
      </c>
      <c r="S5" s="59">
        <v>83968.9</v>
      </c>
      <c r="T5" s="59">
        <v>84781.7</v>
      </c>
    </row>
    <row r="6" spans="1:20" ht="16.5" customHeight="1">
      <c r="A6" s="7"/>
      <c r="B6" s="7"/>
      <c r="C6" s="7" t="s">
        <v>386</v>
      </c>
      <c r="D6" s="7"/>
      <c r="E6" s="7"/>
      <c r="F6" s="7"/>
      <c r="G6" s="7"/>
      <c r="H6" s="7"/>
      <c r="I6" s="7"/>
      <c r="J6" s="7"/>
      <c r="K6" s="7"/>
      <c r="L6" s="9" t="s">
        <v>131</v>
      </c>
      <c r="M6" s="59">
        <v>11828.8</v>
      </c>
      <c r="N6" s="59">
        <v>12361.7</v>
      </c>
      <c r="O6" s="59">
        <v>12689.8</v>
      </c>
      <c r="P6" s="59">
        <v>13128.7</v>
      </c>
      <c r="Q6" s="59">
        <v>13828</v>
      </c>
      <c r="R6" s="59">
        <v>14223.5</v>
      </c>
      <c r="S6" s="59">
        <v>14714.9</v>
      </c>
      <c r="T6" s="59">
        <v>15156</v>
      </c>
    </row>
    <row r="7" spans="1:20" ht="16.5" customHeight="1">
      <c r="A7" s="7"/>
      <c r="B7" s="7"/>
      <c r="C7" s="7" t="s">
        <v>387</v>
      </c>
      <c r="D7" s="7"/>
      <c r="E7" s="7"/>
      <c r="F7" s="7"/>
      <c r="G7" s="7"/>
      <c r="H7" s="7"/>
      <c r="I7" s="7"/>
      <c r="J7" s="7"/>
      <c r="K7" s="7"/>
      <c r="L7" s="9" t="s">
        <v>131</v>
      </c>
      <c r="M7" s="36">
        <v>5141.3999999999996</v>
      </c>
      <c r="N7" s="36">
        <v>5424.4</v>
      </c>
      <c r="O7" s="36">
        <v>5614</v>
      </c>
      <c r="P7" s="36">
        <v>5813.6</v>
      </c>
      <c r="Q7" s="36">
        <v>5965.7</v>
      </c>
      <c r="R7" s="36">
        <v>6029.7</v>
      </c>
      <c r="S7" s="36">
        <v>6100</v>
      </c>
      <c r="T7" s="36">
        <v>6225.1</v>
      </c>
    </row>
    <row r="8" spans="1:20" ht="16.5" customHeight="1">
      <c r="A8" s="7"/>
      <c r="B8" s="7"/>
      <c r="C8" s="7" t="s">
        <v>160</v>
      </c>
      <c r="D8" s="7"/>
      <c r="E8" s="7"/>
      <c r="F8" s="7"/>
      <c r="G8" s="7"/>
      <c r="H8" s="7"/>
      <c r="I8" s="7"/>
      <c r="J8" s="7"/>
      <c r="K8" s="7"/>
      <c r="L8" s="9" t="s">
        <v>131</v>
      </c>
      <c r="M8" s="36">
        <v>1323.8</v>
      </c>
      <c r="N8" s="36">
        <v>1355</v>
      </c>
      <c r="O8" s="36">
        <v>1359.3</v>
      </c>
      <c r="P8" s="36">
        <v>1419.8</v>
      </c>
      <c r="Q8" s="36">
        <v>1468.3</v>
      </c>
      <c r="R8" s="36">
        <v>1536.2</v>
      </c>
      <c r="S8" s="36">
        <v>1521</v>
      </c>
      <c r="T8" s="36">
        <v>1497.6</v>
      </c>
    </row>
    <row r="9" spans="1:20" ht="16.5" customHeight="1">
      <c r="A9" s="7"/>
      <c r="B9" s="7"/>
      <c r="C9" s="7" t="s">
        <v>161</v>
      </c>
      <c r="D9" s="7"/>
      <c r="E9" s="7"/>
      <c r="F9" s="7"/>
      <c r="G9" s="7"/>
      <c r="H9" s="7"/>
      <c r="I9" s="7"/>
      <c r="J9" s="7"/>
      <c r="K9" s="7"/>
      <c r="L9" s="9" t="s">
        <v>131</v>
      </c>
      <c r="M9" s="59">
        <v>88381.5</v>
      </c>
      <c r="N9" s="59">
        <v>91176.9</v>
      </c>
      <c r="O9" s="59">
        <v>93356</v>
      </c>
      <c r="P9" s="59">
        <v>96853</v>
      </c>
      <c r="Q9" s="60">
        <v>100965.6</v>
      </c>
      <c r="R9" s="60">
        <v>103725</v>
      </c>
      <c r="S9" s="60">
        <v>106460.6</v>
      </c>
      <c r="T9" s="60">
        <v>107777.5</v>
      </c>
    </row>
    <row r="10" spans="1:20" ht="16.5" customHeight="1">
      <c r="A10" s="7"/>
      <c r="B10" s="7" t="s">
        <v>722</v>
      </c>
      <c r="C10" s="7"/>
      <c r="D10" s="7"/>
      <c r="E10" s="7"/>
      <c r="F10" s="7"/>
      <c r="G10" s="7"/>
      <c r="H10" s="7"/>
      <c r="I10" s="7"/>
      <c r="J10" s="7"/>
      <c r="K10" s="7"/>
      <c r="L10" s="9"/>
      <c r="M10" s="10"/>
      <c r="N10" s="10"/>
      <c r="O10" s="10"/>
      <c r="P10" s="10"/>
      <c r="Q10" s="10"/>
      <c r="R10" s="10"/>
      <c r="S10" s="10"/>
      <c r="T10" s="10"/>
    </row>
    <row r="11" spans="1:20" ht="16.5" customHeight="1">
      <c r="A11" s="7"/>
      <c r="B11" s="7"/>
      <c r="C11" s="7" t="s">
        <v>157</v>
      </c>
      <c r="D11" s="7"/>
      <c r="E11" s="7"/>
      <c r="F11" s="7"/>
      <c r="G11" s="7"/>
      <c r="H11" s="7"/>
      <c r="I11" s="7"/>
      <c r="J11" s="7"/>
      <c r="K11" s="7"/>
      <c r="L11" s="9" t="s">
        <v>139</v>
      </c>
      <c r="M11" s="29">
        <v>11.4</v>
      </c>
      <c r="N11" s="29">
        <v>11.5</v>
      </c>
      <c r="O11" s="29">
        <v>11.3</v>
      </c>
      <c r="P11" s="29">
        <v>11.6</v>
      </c>
      <c r="Q11" s="29">
        <v>11.9</v>
      </c>
      <c r="R11" s="29">
        <v>11.8</v>
      </c>
      <c r="S11" s="29">
        <v>11.6</v>
      </c>
      <c r="T11" s="29">
        <v>11.6</v>
      </c>
    </row>
    <row r="12" spans="1:20" ht="16.5" customHeight="1">
      <c r="A12" s="7"/>
      <c r="B12" s="7"/>
      <c r="C12" s="7" t="s">
        <v>386</v>
      </c>
      <c r="D12" s="7"/>
      <c r="E12" s="7"/>
      <c r="F12" s="7"/>
      <c r="G12" s="7"/>
      <c r="H12" s="7"/>
      <c r="I12" s="7"/>
      <c r="J12" s="7"/>
      <c r="K12" s="7"/>
      <c r="L12" s="9" t="s">
        <v>139</v>
      </c>
      <c r="M12" s="28">
        <v>9.6</v>
      </c>
      <c r="N12" s="28">
        <v>9.9</v>
      </c>
      <c r="O12" s="28">
        <v>9.6</v>
      </c>
      <c r="P12" s="29">
        <v>10.1</v>
      </c>
      <c r="Q12" s="29">
        <v>10.199999999999999</v>
      </c>
      <c r="R12" s="28">
        <v>9.6</v>
      </c>
      <c r="S12" s="28">
        <v>9.6999999999999993</v>
      </c>
      <c r="T12" s="28">
        <v>9.5</v>
      </c>
    </row>
    <row r="13" spans="1:20" ht="16.5" customHeight="1">
      <c r="A13" s="7"/>
      <c r="B13" s="7"/>
      <c r="C13" s="7" t="s">
        <v>387</v>
      </c>
      <c r="D13" s="7"/>
      <c r="E13" s="7"/>
      <c r="F13" s="7"/>
      <c r="G13" s="7"/>
      <c r="H13" s="7"/>
      <c r="I13" s="7"/>
      <c r="J13" s="7"/>
      <c r="K13" s="7"/>
      <c r="L13" s="9" t="s">
        <v>139</v>
      </c>
      <c r="M13" s="28">
        <v>9.9</v>
      </c>
      <c r="N13" s="29">
        <v>10</v>
      </c>
      <c r="O13" s="28">
        <v>9.9</v>
      </c>
      <c r="P13" s="29">
        <v>11.2</v>
      </c>
      <c r="Q13" s="29">
        <v>11.1</v>
      </c>
      <c r="R13" s="29">
        <v>11.3</v>
      </c>
      <c r="S13" s="29">
        <v>12.1</v>
      </c>
      <c r="T13" s="29">
        <v>12.1</v>
      </c>
    </row>
    <row r="14" spans="1:20" ht="16.5" customHeight="1">
      <c r="A14" s="7"/>
      <c r="B14" s="7"/>
      <c r="C14" s="7" t="s">
        <v>160</v>
      </c>
      <c r="D14" s="7"/>
      <c r="E14" s="7"/>
      <c r="F14" s="7"/>
      <c r="G14" s="7"/>
      <c r="H14" s="7"/>
      <c r="I14" s="7"/>
      <c r="J14" s="7"/>
      <c r="K14" s="7"/>
      <c r="L14" s="9" t="s">
        <v>139</v>
      </c>
      <c r="M14" s="28">
        <v>9.5</v>
      </c>
      <c r="N14" s="28">
        <v>9.1</v>
      </c>
      <c r="O14" s="28">
        <v>8.1999999999999993</v>
      </c>
      <c r="P14" s="28">
        <v>6.8</v>
      </c>
      <c r="Q14" s="28">
        <v>7.8</v>
      </c>
      <c r="R14" s="28">
        <v>8.6999999999999993</v>
      </c>
      <c r="S14" s="28">
        <v>8.6</v>
      </c>
      <c r="T14" s="29">
        <v>10</v>
      </c>
    </row>
    <row r="15" spans="1:20" ht="16.5" customHeight="1">
      <c r="A15" s="7"/>
      <c r="B15" s="7"/>
      <c r="C15" s="7" t="s">
        <v>161</v>
      </c>
      <c r="D15" s="7"/>
      <c r="E15" s="7"/>
      <c r="F15" s="7"/>
      <c r="G15" s="7"/>
      <c r="H15" s="7"/>
      <c r="I15" s="7"/>
      <c r="J15" s="7"/>
      <c r="K15" s="7"/>
      <c r="L15" s="9" t="s">
        <v>139</v>
      </c>
      <c r="M15" s="29">
        <v>11</v>
      </c>
      <c r="N15" s="29">
        <v>11.1</v>
      </c>
      <c r="O15" s="29">
        <v>10.9</v>
      </c>
      <c r="P15" s="29">
        <v>11.3</v>
      </c>
      <c r="Q15" s="29">
        <v>11.6</v>
      </c>
      <c r="R15" s="29">
        <v>11.4</v>
      </c>
      <c r="S15" s="29">
        <v>11.3</v>
      </c>
      <c r="T15" s="29">
        <v>11.3</v>
      </c>
    </row>
    <row r="16" spans="1:20" ht="16.5" customHeight="1">
      <c r="A16" s="7"/>
      <c r="B16" s="7" t="s">
        <v>723</v>
      </c>
      <c r="C16" s="7"/>
      <c r="D16" s="7"/>
      <c r="E16" s="7"/>
      <c r="F16" s="7"/>
      <c r="G16" s="7"/>
      <c r="H16" s="7"/>
      <c r="I16" s="7"/>
      <c r="J16" s="7"/>
      <c r="K16" s="7"/>
      <c r="L16" s="9"/>
      <c r="M16" s="10"/>
      <c r="N16" s="10"/>
      <c r="O16" s="10"/>
      <c r="P16" s="10"/>
      <c r="Q16" s="10"/>
      <c r="R16" s="10"/>
      <c r="S16" s="10"/>
      <c r="T16" s="10"/>
    </row>
    <row r="17" spans="1:20" ht="16.5" customHeight="1">
      <c r="A17" s="7"/>
      <c r="B17" s="7"/>
      <c r="C17" s="7" t="s">
        <v>157</v>
      </c>
      <c r="D17" s="7"/>
      <c r="E17" s="7"/>
      <c r="F17" s="7"/>
      <c r="G17" s="7"/>
      <c r="H17" s="7"/>
      <c r="I17" s="7"/>
      <c r="J17" s="7"/>
      <c r="K17" s="7"/>
      <c r="L17" s="9" t="s">
        <v>139</v>
      </c>
      <c r="M17" s="29">
        <v>28.2</v>
      </c>
      <c r="N17" s="29">
        <v>28.4</v>
      </c>
      <c r="O17" s="29">
        <v>28.4</v>
      </c>
      <c r="P17" s="29">
        <v>28.2</v>
      </c>
      <c r="Q17" s="29">
        <v>28.5</v>
      </c>
      <c r="R17" s="29">
        <v>28.9</v>
      </c>
      <c r="S17" s="29">
        <v>29.2</v>
      </c>
      <c r="T17" s="29">
        <v>29.9</v>
      </c>
    </row>
    <row r="18" spans="1:20" ht="16.5" customHeight="1">
      <c r="A18" s="7"/>
      <c r="B18" s="7"/>
      <c r="C18" s="7" t="s">
        <v>386</v>
      </c>
      <c r="D18" s="7"/>
      <c r="E18" s="7"/>
      <c r="F18" s="7"/>
      <c r="G18" s="7"/>
      <c r="H18" s="7"/>
      <c r="I18" s="7"/>
      <c r="J18" s="7"/>
      <c r="K18" s="7"/>
      <c r="L18" s="9" t="s">
        <v>139</v>
      </c>
      <c r="M18" s="29">
        <v>25.2</v>
      </c>
      <c r="N18" s="29">
        <v>26.3</v>
      </c>
      <c r="O18" s="29">
        <v>26.2</v>
      </c>
      <c r="P18" s="29">
        <v>26.7</v>
      </c>
      <c r="Q18" s="29">
        <v>27.8</v>
      </c>
      <c r="R18" s="29">
        <v>28.9</v>
      </c>
      <c r="S18" s="29">
        <v>29</v>
      </c>
      <c r="T18" s="29">
        <v>29.6</v>
      </c>
    </row>
    <row r="19" spans="1:20" ht="16.5" customHeight="1">
      <c r="A19" s="7"/>
      <c r="B19" s="7"/>
      <c r="C19" s="7" t="s">
        <v>387</v>
      </c>
      <c r="D19" s="7"/>
      <c r="E19" s="7"/>
      <c r="F19" s="7"/>
      <c r="G19" s="7"/>
      <c r="H19" s="7"/>
      <c r="I19" s="7"/>
      <c r="J19" s="7"/>
      <c r="K19" s="7"/>
      <c r="L19" s="9" t="s">
        <v>139</v>
      </c>
      <c r="M19" s="29">
        <v>27.5</v>
      </c>
      <c r="N19" s="29">
        <v>28.5</v>
      </c>
      <c r="O19" s="29">
        <v>28.5</v>
      </c>
      <c r="P19" s="29">
        <v>29.6</v>
      </c>
      <c r="Q19" s="29">
        <v>29.6</v>
      </c>
      <c r="R19" s="29">
        <v>29.6</v>
      </c>
      <c r="S19" s="29">
        <v>28.8</v>
      </c>
      <c r="T19" s="29">
        <v>28.7</v>
      </c>
    </row>
    <row r="20" spans="1:20" ht="16.5" customHeight="1">
      <c r="A20" s="7"/>
      <c r="B20" s="7"/>
      <c r="C20" s="7" t="s">
        <v>160</v>
      </c>
      <c r="D20" s="7"/>
      <c r="E20" s="7"/>
      <c r="F20" s="7"/>
      <c r="G20" s="7"/>
      <c r="H20" s="7"/>
      <c r="I20" s="7"/>
      <c r="J20" s="7"/>
      <c r="K20" s="7"/>
      <c r="L20" s="9" t="s">
        <v>139</v>
      </c>
      <c r="M20" s="29">
        <v>26.2</v>
      </c>
      <c r="N20" s="29">
        <v>27.7</v>
      </c>
      <c r="O20" s="29">
        <v>27.9</v>
      </c>
      <c r="P20" s="29">
        <v>28</v>
      </c>
      <c r="Q20" s="29">
        <v>27.7</v>
      </c>
      <c r="R20" s="29">
        <v>27.8</v>
      </c>
      <c r="S20" s="29">
        <v>30.8</v>
      </c>
      <c r="T20" s="29">
        <v>28.8</v>
      </c>
    </row>
    <row r="21" spans="1:20" ht="16.5" customHeight="1">
      <c r="A21" s="7"/>
      <c r="B21" s="7"/>
      <c r="C21" s="7" t="s">
        <v>161</v>
      </c>
      <c r="D21" s="7"/>
      <c r="E21" s="7"/>
      <c r="F21" s="7"/>
      <c r="G21" s="7"/>
      <c r="H21" s="7"/>
      <c r="I21" s="7"/>
      <c r="J21" s="7"/>
      <c r="K21" s="7"/>
      <c r="L21" s="9" t="s">
        <v>139</v>
      </c>
      <c r="M21" s="29">
        <v>27.7</v>
      </c>
      <c r="N21" s="29">
        <v>28.1</v>
      </c>
      <c r="O21" s="29">
        <v>28.1</v>
      </c>
      <c r="P21" s="29">
        <v>28.1</v>
      </c>
      <c r="Q21" s="29">
        <v>28.5</v>
      </c>
      <c r="R21" s="29">
        <v>29</v>
      </c>
      <c r="S21" s="29">
        <v>29.2</v>
      </c>
      <c r="T21" s="29">
        <v>29.8</v>
      </c>
    </row>
    <row r="22" spans="1:20" ht="16.5" customHeight="1">
      <c r="A22" s="7"/>
      <c r="B22" s="7" t="s">
        <v>724</v>
      </c>
      <c r="C22" s="7"/>
      <c r="D22" s="7"/>
      <c r="E22" s="7"/>
      <c r="F22" s="7"/>
      <c r="G22" s="7"/>
      <c r="H22" s="7"/>
      <c r="I22" s="7"/>
      <c r="J22" s="7"/>
      <c r="K22" s="7"/>
      <c r="L22" s="9"/>
      <c r="M22" s="10"/>
      <c r="N22" s="10"/>
      <c r="O22" s="10"/>
      <c r="P22" s="10"/>
      <c r="Q22" s="10"/>
      <c r="R22" s="10"/>
      <c r="S22" s="10"/>
      <c r="T22" s="10"/>
    </row>
    <row r="23" spans="1:20" ht="16.5" customHeight="1">
      <c r="A23" s="7"/>
      <c r="B23" s="7"/>
      <c r="C23" s="7" t="s">
        <v>157</v>
      </c>
      <c r="D23" s="7"/>
      <c r="E23" s="7"/>
      <c r="F23" s="7"/>
      <c r="G23" s="7"/>
      <c r="H23" s="7"/>
      <c r="I23" s="7"/>
      <c r="J23" s="7"/>
      <c r="K23" s="7"/>
      <c r="L23" s="9" t="s">
        <v>139</v>
      </c>
      <c r="M23" s="29">
        <v>24.3</v>
      </c>
      <c r="N23" s="29">
        <v>24.1</v>
      </c>
      <c r="O23" s="29">
        <v>24.4</v>
      </c>
      <c r="P23" s="29">
        <v>24.4</v>
      </c>
      <c r="Q23" s="29">
        <v>24.3</v>
      </c>
      <c r="R23" s="29">
        <v>24.4</v>
      </c>
      <c r="S23" s="29">
        <v>24.7</v>
      </c>
      <c r="T23" s="29">
        <v>24.7</v>
      </c>
    </row>
    <row r="24" spans="1:20" ht="16.5" customHeight="1">
      <c r="A24" s="7"/>
      <c r="B24" s="7"/>
      <c r="C24" s="7" t="s">
        <v>386</v>
      </c>
      <c r="D24" s="7"/>
      <c r="E24" s="7"/>
      <c r="F24" s="7"/>
      <c r="G24" s="7"/>
      <c r="H24" s="7"/>
      <c r="I24" s="7"/>
      <c r="J24" s="7"/>
      <c r="K24" s="7"/>
      <c r="L24" s="9" t="s">
        <v>139</v>
      </c>
      <c r="M24" s="29">
        <v>25.4</v>
      </c>
      <c r="N24" s="29">
        <v>25.2</v>
      </c>
      <c r="O24" s="29">
        <v>25.9</v>
      </c>
      <c r="P24" s="29">
        <v>25.6</v>
      </c>
      <c r="Q24" s="29">
        <v>25.5</v>
      </c>
      <c r="R24" s="29">
        <v>25.3</v>
      </c>
      <c r="S24" s="29">
        <v>25.7</v>
      </c>
      <c r="T24" s="29">
        <v>26.1</v>
      </c>
    </row>
    <row r="25" spans="1:20" ht="16.5" customHeight="1">
      <c r="A25" s="7"/>
      <c r="B25" s="7"/>
      <c r="C25" s="7" t="s">
        <v>387</v>
      </c>
      <c r="D25" s="7"/>
      <c r="E25" s="7"/>
      <c r="F25" s="7"/>
      <c r="G25" s="7"/>
      <c r="H25" s="7"/>
      <c r="I25" s="7"/>
      <c r="J25" s="7"/>
      <c r="K25" s="7"/>
      <c r="L25" s="9" t="s">
        <v>139</v>
      </c>
      <c r="M25" s="29">
        <v>26.9</v>
      </c>
      <c r="N25" s="29">
        <v>26.4</v>
      </c>
      <c r="O25" s="29">
        <v>26.5</v>
      </c>
      <c r="P25" s="29">
        <v>25.1</v>
      </c>
      <c r="Q25" s="29">
        <v>25.1</v>
      </c>
      <c r="R25" s="29">
        <v>25.4</v>
      </c>
      <c r="S25" s="29">
        <v>25.5</v>
      </c>
      <c r="T25" s="29">
        <v>25.2</v>
      </c>
    </row>
    <row r="26" spans="1:20" ht="16.5" customHeight="1">
      <c r="A26" s="7"/>
      <c r="B26" s="7"/>
      <c r="C26" s="7" t="s">
        <v>160</v>
      </c>
      <c r="D26" s="7"/>
      <c r="E26" s="7"/>
      <c r="F26" s="7"/>
      <c r="G26" s="7"/>
      <c r="H26" s="7"/>
      <c r="I26" s="7"/>
      <c r="J26" s="7"/>
      <c r="K26" s="7"/>
      <c r="L26" s="9" t="s">
        <v>139</v>
      </c>
      <c r="M26" s="29">
        <v>26.2</v>
      </c>
      <c r="N26" s="29">
        <v>25</v>
      </c>
      <c r="O26" s="29">
        <v>22.9</v>
      </c>
      <c r="P26" s="29">
        <v>23.4</v>
      </c>
      <c r="Q26" s="29">
        <v>23.3</v>
      </c>
      <c r="R26" s="29">
        <v>21.9</v>
      </c>
      <c r="S26" s="29">
        <v>20.100000000000001</v>
      </c>
      <c r="T26" s="29">
        <v>20.7</v>
      </c>
    </row>
    <row r="27" spans="1:20" ht="16.5" customHeight="1">
      <c r="A27" s="7"/>
      <c r="B27" s="7"/>
      <c r="C27" s="7" t="s">
        <v>161</v>
      </c>
      <c r="D27" s="7"/>
      <c r="E27" s="7"/>
      <c r="F27" s="7"/>
      <c r="G27" s="7"/>
      <c r="H27" s="7"/>
      <c r="I27" s="7"/>
      <c r="J27" s="7"/>
      <c r="K27" s="7"/>
      <c r="L27" s="9" t="s">
        <v>139</v>
      </c>
      <c r="M27" s="29">
        <v>24.6</v>
      </c>
      <c r="N27" s="29">
        <v>24.4</v>
      </c>
      <c r="O27" s="29">
        <v>24.7</v>
      </c>
      <c r="P27" s="29">
        <v>24.6</v>
      </c>
      <c r="Q27" s="29">
        <v>24.5</v>
      </c>
      <c r="R27" s="29">
        <v>24.6</v>
      </c>
      <c r="S27" s="29">
        <v>24.9</v>
      </c>
      <c r="T27" s="29">
        <v>24.9</v>
      </c>
    </row>
    <row r="28" spans="1:20" ht="16.5" customHeight="1">
      <c r="A28" s="7"/>
      <c r="B28" s="7" t="s">
        <v>725</v>
      </c>
      <c r="C28" s="7"/>
      <c r="D28" s="7"/>
      <c r="E28" s="7"/>
      <c r="F28" s="7"/>
      <c r="G28" s="7"/>
      <c r="H28" s="7"/>
      <c r="I28" s="7"/>
      <c r="J28" s="7"/>
      <c r="K28" s="7"/>
      <c r="L28" s="9"/>
      <c r="M28" s="10"/>
      <c r="N28" s="10"/>
      <c r="O28" s="10"/>
      <c r="P28" s="10"/>
      <c r="Q28" s="10"/>
      <c r="R28" s="10"/>
      <c r="S28" s="10"/>
      <c r="T28" s="10"/>
    </row>
    <row r="29" spans="1:20" ht="16.5" customHeight="1">
      <c r="A29" s="7"/>
      <c r="B29" s="7"/>
      <c r="C29" s="7" t="s">
        <v>157</v>
      </c>
      <c r="D29" s="7"/>
      <c r="E29" s="7"/>
      <c r="F29" s="7"/>
      <c r="G29" s="7"/>
      <c r="H29" s="7"/>
      <c r="I29" s="7"/>
      <c r="J29" s="7"/>
      <c r="K29" s="7"/>
      <c r="L29" s="9" t="s">
        <v>139</v>
      </c>
      <c r="M29" s="29">
        <v>21.2</v>
      </c>
      <c r="N29" s="29">
        <v>21.1</v>
      </c>
      <c r="O29" s="29">
        <v>20.8</v>
      </c>
      <c r="P29" s="29">
        <v>20.399999999999999</v>
      </c>
      <c r="Q29" s="29">
        <v>19.8</v>
      </c>
      <c r="R29" s="29">
        <v>19.5</v>
      </c>
      <c r="S29" s="29">
        <v>19.100000000000001</v>
      </c>
      <c r="T29" s="29">
        <v>18.8</v>
      </c>
    </row>
    <row r="30" spans="1:20" ht="16.5" customHeight="1">
      <c r="A30" s="7"/>
      <c r="B30" s="7"/>
      <c r="C30" s="7" t="s">
        <v>386</v>
      </c>
      <c r="D30" s="7"/>
      <c r="E30" s="7"/>
      <c r="F30" s="7"/>
      <c r="G30" s="7"/>
      <c r="H30" s="7"/>
      <c r="I30" s="7"/>
      <c r="J30" s="7"/>
      <c r="K30" s="7"/>
      <c r="L30" s="9" t="s">
        <v>139</v>
      </c>
      <c r="M30" s="29">
        <v>24.8</v>
      </c>
      <c r="N30" s="29">
        <v>23.6</v>
      </c>
      <c r="O30" s="29">
        <v>23.3</v>
      </c>
      <c r="P30" s="29">
        <v>22.3</v>
      </c>
      <c r="Q30" s="29">
        <v>21.3</v>
      </c>
      <c r="R30" s="29">
        <v>20.7</v>
      </c>
      <c r="S30" s="29">
        <v>20.2</v>
      </c>
      <c r="T30" s="29">
        <v>19.5</v>
      </c>
    </row>
    <row r="31" spans="1:20" ht="16.5" customHeight="1">
      <c r="A31" s="7"/>
      <c r="B31" s="7"/>
      <c r="C31" s="7" t="s">
        <v>387</v>
      </c>
      <c r="D31" s="7"/>
      <c r="E31" s="7"/>
      <c r="F31" s="7"/>
      <c r="G31" s="7"/>
      <c r="H31" s="7"/>
      <c r="I31" s="7"/>
      <c r="J31" s="7"/>
      <c r="K31" s="7"/>
      <c r="L31" s="9" t="s">
        <v>139</v>
      </c>
      <c r="M31" s="29">
        <v>21.9</v>
      </c>
      <c r="N31" s="29">
        <v>21</v>
      </c>
      <c r="O31" s="29">
        <v>20.5</v>
      </c>
      <c r="P31" s="29">
        <v>20.2</v>
      </c>
      <c r="Q31" s="29">
        <v>19.600000000000001</v>
      </c>
      <c r="R31" s="29">
        <v>19.399999999999999</v>
      </c>
      <c r="S31" s="29">
        <v>18.600000000000001</v>
      </c>
      <c r="T31" s="29">
        <v>18.899999999999999</v>
      </c>
    </row>
    <row r="32" spans="1:20" ht="16.5" customHeight="1">
      <c r="A32" s="7"/>
      <c r="B32" s="7"/>
      <c r="C32" s="7" t="s">
        <v>160</v>
      </c>
      <c r="D32" s="7"/>
      <c r="E32" s="7"/>
      <c r="F32" s="7"/>
      <c r="G32" s="7"/>
      <c r="H32" s="7"/>
      <c r="I32" s="7"/>
      <c r="J32" s="7"/>
      <c r="K32" s="7"/>
      <c r="L32" s="9" t="s">
        <v>139</v>
      </c>
      <c r="M32" s="29">
        <v>22</v>
      </c>
      <c r="N32" s="29">
        <v>22.1</v>
      </c>
      <c r="O32" s="29">
        <v>23.7</v>
      </c>
      <c r="P32" s="29">
        <v>23.2</v>
      </c>
      <c r="Q32" s="29">
        <v>21.7</v>
      </c>
      <c r="R32" s="29">
        <v>22.4</v>
      </c>
      <c r="S32" s="29">
        <v>21.2</v>
      </c>
      <c r="T32" s="29">
        <v>21.9</v>
      </c>
    </row>
    <row r="33" spans="1:20" ht="16.5" customHeight="1">
      <c r="A33" s="7"/>
      <c r="B33" s="7"/>
      <c r="C33" s="7" t="s">
        <v>161</v>
      </c>
      <c r="D33" s="7"/>
      <c r="E33" s="7"/>
      <c r="F33" s="7"/>
      <c r="G33" s="7"/>
      <c r="H33" s="7"/>
      <c r="I33" s="7"/>
      <c r="J33" s="7"/>
      <c r="K33" s="7"/>
      <c r="L33" s="9" t="s">
        <v>139</v>
      </c>
      <c r="M33" s="29">
        <v>21.8</v>
      </c>
      <c r="N33" s="29">
        <v>21.4</v>
      </c>
      <c r="O33" s="29">
        <v>21.2</v>
      </c>
      <c r="P33" s="29">
        <v>20.7</v>
      </c>
      <c r="Q33" s="29">
        <v>20</v>
      </c>
      <c r="R33" s="29">
        <v>19.7</v>
      </c>
      <c r="S33" s="29">
        <v>19.3</v>
      </c>
      <c r="T33" s="29">
        <v>18.899999999999999</v>
      </c>
    </row>
    <row r="34" spans="1:20" ht="16.5" customHeight="1">
      <c r="A34" s="7"/>
      <c r="B34" s="7" t="s">
        <v>726</v>
      </c>
      <c r="C34" s="7"/>
      <c r="D34" s="7"/>
      <c r="E34" s="7"/>
      <c r="F34" s="7"/>
      <c r="G34" s="7"/>
      <c r="H34" s="7"/>
      <c r="I34" s="7"/>
      <c r="J34" s="7"/>
      <c r="K34" s="7"/>
      <c r="L34" s="9"/>
      <c r="M34" s="10"/>
      <c r="N34" s="10"/>
      <c r="O34" s="10"/>
      <c r="P34" s="10"/>
      <c r="Q34" s="10"/>
      <c r="R34" s="10"/>
      <c r="S34" s="10"/>
      <c r="T34" s="10"/>
    </row>
    <row r="35" spans="1:20" ht="16.5" customHeight="1">
      <c r="A35" s="7"/>
      <c r="B35" s="7"/>
      <c r="C35" s="7" t="s">
        <v>157</v>
      </c>
      <c r="D35" s="7"/>
      <c r="E35" s="7"/>
      <c r="F35" s="7"/>
      <c r="G35" s="7"/>
      <c r="H35" s="7"/>
      <c r="I35" s="7"/>
      <c r="J35" s="7"/>
      <c r="K35" s="7"/>
      <c r="L35" s="9" t="s">
        <v>139</v>
      </c>
      <c r="M35" s="29">
        <v>14.9</v>
      </c>
      <c r="N35" s="29">
        <v>14.9</v>
      </c>
      <c r="O35" s="29">
        <v>15.1</v>
      </c>
      <c r="P35" s="29">
        <v>15.4</v>
      </c>
      <c r="Q35" s="29">
        <v>15.4</v>
      </c>
      <c r="R35" s="29">
        <v>15.3</v>
      </c>
      <c r="S35" s="29">
        <v>15.3</v>
      </c>
      <c r="T35" s="29">
        <v>15.1</v>
      </c>
    </row>
    <row r="36" spans="1:20" ht="16.5" customHeight="1">
      <c r="A36" s="7"/>
      <c r="B36" s="7"/>
      <c r="C36" s="7" t="s">
        <v>386</v>
      </c>
      <c r="D36" s="7"/>
      <c r="E36" s="7"/>
      <c r="F36" s="7"/>
      <c r="G36" s="7"/>
      <c r="H36" s="7"/>
      <c r="I36" s="7"/>
      <c r="J36" s="7"/>
      <c r="K36" s="7"/>
      <c r="L36" s="9" t="s">
        <v>139</v>
      </c>
      <c r="M36" s="29">
        <v>15</v>
      </c>
      <c r="N36" s="29">
        <v>15</v>
      </c>
      <c r="O36" s="29">
        <v>15.1</v>
      </c>
      <c r="P36" s="29">
        <v>15.3</v>
      </c>
      <c r="Q36" s="29">
        <v>15.1</v>
      </c>
      <c r="R36" s="29">
        <v>15.5</v>
      </c>
      <c r="S36" s="29">
        <v>15.4</v>
      </c>
      <c r="T36" s="29">
        <v>15.3</v>
      </c>
    </row>
    <row r="37" spans="1:20" ht="16.5" customHeight="1">
      <c r="A37" s="7"/>
      <c r="B37" s="7"/>
      <c r="C37" s="7" t="s">
        <v>387</v>
      </c>
      <c r="D37" s="7"/>
      <c r="E37" s="7"/>
      <c r="F37" s="7"/>
      <c r="G37" s="7"/>
      <c r="H37" s="7"/>
      <c r="I37" s="7"/>
      <c r="J37" s="7"/>
      <c r="K37" s="7"/>
      <c r="L37" s="9" t="s">
        <v>139</v>
      </c>
      <c r="M37" s="29">
        <v>13.9</v>
      </c>
      <c r="N37" s="29">
        <v>14</v>
      </c>
      <c r="O37" s="29">
        <v>14.5</v>
      </c>
      <c r="P37" s="29">
        <v>13.9</v>
      </c>
      <c r="Q37" s="29">
        <v>14.6</v>
      </c>
      <c r="R37" s="29">
        <v>14.3</v>
      </c>
      <c r="S37" s="29">
        <v>15</v>
      </c>
      <c r="T37" s="29">
        <v>15.1</v>
      </c>
    </row>
    <row r="38" spans="1:20" ht="16.5" customHeight="1">
      <c r="A38" s="7"/>
      <c r="B38" s="7"/>
      <c r="C38" s="7" t="s">
        <v>160</v>
      </c>
      <c r="D38" s="7"/>
      <c r="E38" s="7"/>
      <c r="F38" s="7"/>
      <c r="G38" s="7"/>
      <c r="H38" s="7"/>
      <c r="I38" s="7"/>
      <c r="J38" s="7"/>
      <c r="K38" s="7"/>
      <c r="L38" s="9" t="s">
        <v>139</v>
      </c>
      <c r="M38" s="29">
        <v>16.100000000000001</v>
      </c>
      <c r="N38" s="29">
        <v>16.2</v>
      </c>
      <c r="O38" s="29">
        <v>17.3</v>
      </c>
      <c r="P38" s="29">
        <v>18.600000000000001</v>
      </c>
      <c r="Q38" s="29">
        <v>19.600000000000001</v>
      </c>
      <c r="R38" s="29">
        <v>19.3</v>
      </c>
      <c r="S38" s="29">
        <v>19.3</v>
      </c>
      <c r="T38" s="29">
        <v>18.600000000000001</v>
      </c>
    </row>
    <row r="39" spans="1:20" ht="16.5" customHeight="1">
      <c r="A39" s="14"/>
      <c r="B39" s="14"/>
      <c r="C39" s="14" t="s">
        <v>161</v>
      </c>
      <c r="D39" s="14"/>
      <c r="E39" s="14"/>
      <c r="F39" s="14"/>
      <c r="G39" s="14"/>
      <c r="H39" s="14"/>
      <c r="I39" s="14"/>
      <c r="J39" s="14"/>
      <c r="K39" s="14"/>
      <c r="L39" s="15" t="s">
        <v>139</v>
      </c>
      <c r="M39" s="35">
        <v>14.8</v>
      </c>
      <c r="N39" s="35">
        <v>14.9</v>
      </c>
      <c r="O39" s="35">
        <v>15.1</v>
      </c>
      <c r="P39" s="35">
        <v>15.3</v>
      </c>
      <c r="Q39" s="35">
        <v>15.4</v>
      </c>
      <c r="R39" s="35">
        <v>15.4</v>
      </c>
      <c r="S39" s="35">
        <v>15.4</v>
      </c>
      <c r="T39" s="35">
        <v>15.2</v>
      </c>
    </row>
    <row r="40" spans="1:20" ht="4.5" customHeight="1">
      <c r="A40" s="22"/>
      <c r="B40" s="22"/>
      <c r="C40" s="2"/>
      <c r="D40" s="2"/>
      <c r="E40" s="2"/>
      <c r="F40" s="2"/>
      <c r="G40" s="2"/>
      <c r="H40" s="2"/>
      <c r="I40" s="2"/>
      <c r="J40" s="2"/>
      <c r="K40" s="2"/>
      <c r="L40" s="2"/>
      <c r="M40" s="2"/>
      <c r="N40" s="2"/>
      <c r="O40" s="2"/>
      <c r="P40" s="2"/>
      <c r="Q40" s="2"/>
      <c r="R40" s="2"/>
      <c r="S40" s="2"/>
      <c r="T40" s="2"/>
    </row>
    <row r="41" spans="1:20" ht="16.5" customHeight="1">
      <c r="A41" s="46"/>
      <c r="B41" s="46"/>
      <c r="C41" s="62" t="s">
        <v>595</v>
      </c>
      <c r="D41" s="62"/>
      <c r="E41" s="62"/>
      <c r="F41" s="62"/>
      <c r="G41" s="62"/>
      <c r="H41" s="62"/>
      <c r="I41" s="62"/>
      <c r="J41" s="62"/>
      <c r="K41" s="62"/>
      <c r="L41" s="62"/>
      <c r="M41" s="62"/>
      <c r="N41" s="62"/>
      <c r="O41" s="62"/>
      <c r="P41" s="62"/>
      <c r="Q41" s="62"/>
      <c r="R41" s="62"/>
      <c r="S41" s="62"/>
      <c r="T41" s="62"/>
    </row>
    <row r="42" spans="1:20" ht="16.5" customHeight="1">
      <c r="A42" s="46"/>
      <c r="B42" s="46"/>
      <c r="C42" s="62" t="s">
        <v>335</v>
      </c>
      <c r="D42" s="62"/>
      <c r="E42" s="62"/>
      <c r="F42" s="62"/>
      <c r="G42" s="62"/>
      <c r="H42" s="62"/>
      <c r="I42" s="62"/>
      <c r="J42" s="62"/>
      <c r="K42" s="62"/>
      <c r="L42" s="62"/>
      <c r="M42" s="62"/>
      <c r="N42" s="62"/>
      <c r="O42" s="62"/>
      <c r="P42" s="62"/>
      <c r="Q42" s="62"/>
      <c r="R42" s="62"/>
      <c r="S42" s="62"/>
      <c r="T42" s="62"/>
    </row>
    <row r="43" spans="1:20" ht="4.5" customHeight="1">
      <c r="A43" s="22"/>
      <c r="B43" s="22"/>
      <c r="C43" s="2"/>
      <c r="D43" s="2"/>
      <c r="E43" s="2"/>
      <c r="F43" s="2"/>
      <c r="G43" s="2"/>
      <c r="H43" s="2"/>
      <c r="I43" s="2"/>
      <c r="J43" s="2"/>
      <c r="K43" s="2"/>
      <c r="L43" s="2"/>
      <c r="M43" s="2"/>
      <c r="N43" s="2"/>
      <c r="O43" s="2"/>
      <c r="P43" s="2"/>
      <c r="Q43" s="2"/>
      <c r="R43" s="2"/>
      <c r="S43" s="2"/>
      <c r="T43" s="2"/>
    </row>
    <row r="44" spans="1:20" ht="16.5" customHeight="1">
      <c r="A44" s="22" t="s">
        <v>93</v>
      </c>
      <c r="B44" s="22"/>
      <c r="C44" s="62" t="s">
        <v>737</v>
      </c>
      <c r="D44" s="62"/>
      <c r="E44" s="62"/>
      <c r="F44" s="62"/>
      <c r="G44" s="62"/>
      <c r="H44" s="62"/>
      <c r="I44" s="62"/>
      <c r="J44" s="62"/>
      <c r="K44" s="62"/>
      <c r="L44" s="62"/>
      <c r="M44" s="62"/>
      <c r="N44" s="62"/>
      <c r="O44" s="62"/>
      <c r="P44" s="62"/>
      <c r="Q44" s="62"/>
      <c r="R44" s="62"/>
      <c r="S44" s="62"/>
      <c r="T44" s="62"/>
    </row>
    <row r="45" spans="1:20" ht="16.5" customHeight="1">
      <c r="A45" s="22" t="s">
        <v>95</v>
      </c>
      <c r="B45" s="22"/>
      <c r="C45" s="62" t="s">
        <v>738</v>
      </c>
      <c r="D45" s="62"/>
      <c r="E45" s="62"/>
      <c r="F45" s="62"/>
      <c r="G45" s="62"/>
      <c r="H45" s="62"/>
      <c r="I45" s="62"/>
      <c r="J45" s="62"/>
      <c r="K45" s="62"/>
      <c r="L45" s="62"/>
      <c r="M45" s="62"/>
      <c r="N45" s="62"/>
      <c r="O45" s="62"/>
      <c r="P45" s="62"/>
      <c r="Q45" s="62"/>
      <c r="R45" s="62"/>
      <c r="S45" s="62"/>
      <c r="T45" s="62"/>
    </row>
    <row r="46" spans="1:20" ht="42.4" customHeight="1">
      <c r="A46" s="22" t="s">
        <v>97</v>
      </c>
      <c r="B46" s="22"/>
      <c r="C46" s="62" t="s">
        <v>165</v>
      </c>
      <c r="D46" s="62"/>
      <c r="E46" s="62"/>
      <c r="F46" s="62"/>
      <c r="G46" s="62"/>
      <c r="H46" s="62"/>
      <c r="I46" s="62"/>
      <c r="J46" s="62"/>
      <c r="K46" s="62"/>
      <c r="L46" s="62"/>
      <c r="M46" s="62"/>
      <c r="N46" s="62"/>
      <c r="O46" s="62"/>
      <c r="P46" s="62"/>
      <c r="Q46" s="62"/>
      <c r="R46" s="62"/>
      <c r="S46" s="62"/>
      <c r="T46" s="62"/>
    </row>
    <row r="47" spans="1:20" ht="16.5" customHeight="1">
      <c r="A47" s="22" t="s">
        <v>99</v>
      </c>
      <c r="B47" s="22"/>
      <c r="C47" s="62" t="s">
        <v>739</v>
      </c>
      <c r="D47" s="62"/>
      <c r="E47" s="62"/>
      <c r="F47" s="62"/>
      <c r="G47" s="62"/>
      <c r="H47" s="62"/>
      <c r="I47" s="62"/>
      <c r="J47" s="62"/>
      <c r="K47" s="62"/>
      <c r="L47" s="62"/>
      <c r="M47" s="62"/>
      <c r="N47" s="62"/>
      <c r="O47" s="62"/>
      <c r="P47" s="62"/>
      <c r="Q47" s="62"/>
      <c r="R47" s="62"/>
      <c r="S47" s="62"/>
      <c r="T47" s="62"/>
    </row>
    <row r="48" spans="1:20" ht="55.15" customHeight="1">
      <c r="A48" s="22" t="s">
        <v>101</v>
      </c>
      <c r="B48" s="22"/>
      <c r="C48" s="62" t="s">
        <v>740</v>
      </c>
      <c r="D48" s="62"/>
      <c r="E48" s="62"/>
      <c r="F48" s="62"/>
      <c r="G48" s="62"/>
      <c r="H48" s="62"/>
      <c r="I48" s="62"/>
      <c r="J48" s="62"/>
      <c r="K48" s="62"/>
      <c r="L48" s="62"/>
      <c r="M48" s="62"/>
      <c r="N48" s="62"/>
      <c r="O48" s="62"/>
      <c r="P48" s="62"/>
      <c r="Q48" s="62"/>
      <c r="R48" s="62"/>
      <c r="S48" s="62"/>
      <c r="T48" s="62"/>
    </row>
    <row r="49" spans="1:20" ht="4.5" customHeight="1"/>
    <row r="50" spans="1:20" ht="16.5" customHeight="1">
      <c r="A50" s="23" t="s">
        <v>109</v>
      </c>
      <c r="B50" s="22"/>
      <c r="C50" s="22"/>
      <c r="D50" s="22"/>
      <c r="E50" s="62" t="s">
        <v>741</v>
      </c>
      <c r="F50" s="62"/>
      <c r="G50" s="62"/>
      <c r="H50" s="62"/>
      <c r="I50" s="62"/>
      <c r="J50" s="62"/>
      <c r="K50" s="62"/>
      <c r="L50" s="62"/>
      <c r="M50" s="62"/>
      <c r="N50" s="62"/>
      <c r="O50" s="62"/>
      <c r="P50" s="62"/>
      <c r="Q50" s="62"/>
      <c r="R50" s="62"/>
      <c r="S50" s="62"/>
      <c r="T50" s="62"/>
    </row>
  </sheetData>
  <mergeCells count="9">
    <mergeCell ref="C46:T46"/>
    <mergeCell ref="C47:T47"/>
    <mergeCell ref="C48:T48"/>
    <mergeCell ref="E50:T50"/>
    <mergeCell ref="K1:T1"/>
    <mergeCell ref="C41:T41"/>
    <mergeCell ref="C42:T42"/>
    <mergeCell ref="C44:T44"/>
    <mergeCell ref="C45:T45"/>
  </mergeCells>
  <pageMargins left="0.7" right="0.7" top="0.75" bottom="0.75" header="0.3" footer="0.3"/>
  <pageSetup paperSize="9" fitToHeight="0" orientation="landscape" horizontalDpi="300" verticalDpi="300"/>
  <headerFooter scaleWithDoc="0" alignWithMargins="0">
    <oddHeader>&amp;C&amp;"Arial"&amp;8TABLE 12A.49</oddHeader>
    <oddFooter>&amp;L&amp;"Arial"&amp;8REPORT ON
GOVERNMENT
SERVICES 2022&amp;R&amp;"Arial"&amp;8PUBLIC
HOSPITALS
PAGE &amp;B&amp;P&amp;B</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U53"/>
  <sheetViews>
    <sheetView showGridLines="0" workbookViewId="0"/>
  </sheetViews>
  <sheetFormatPr defaultColWidth="11.5703125" defaultRowHeight="13.15"/>
  <cols>
    <col min="1" max="10" width="1.7109375" customWidth="1"/>
    <col min="11" max="11" width="9.28515625" customWidth="1"/>
    <col min="12" max="12" width="5.42578125" customWidth="1"/>
    <col min="13" max="20" width="9.140625" customWidth="1"/>
    <col min="21" max="21" width="10.140625" customWidth="1"/>
  </cols>
  <sheetData>
    <row r="1" spans="1:21" ht="17.45" customHeight="1">
      <c r="A1" s="8" t="s">
        <v>742</v>
      </c>
      <c r="B1" s="8"/>
      <c r="C1" s="8"/>
      <c r="D1" s="8"/>
      <c r="E1" s="8"/>
      <c r="F1" s="8"/>
      <c r="G1" s="8"/>
      <c r="H1" s="8"/>
      <c r="I1" s="8"/>
      <c r="J1" s="8"/>
      <c r="K1" s="67" t="s">
        <v>743</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719</v>
      </c>
      <c r="B3" s="7"/>
      <c r="C3" s="7"/>
      <c r="D3" s="7"/>
      <c r="E3" s="7"/>
      <c r="F3" s="7"/>
      <c r="G3" s="7"/>
      <c r="H3" s="7"/>
      <c r="I3" s="7"/>
      <c r="J3" s="7"/>
      <c r="K3" s="7"/>
      <c r="L3" s="9"/>
      <c r="M3" s="10"/>
      <c r="N3" s="10"/>
      <c r="O3" s="10"/>
      <c r="P3" s="10"/>
      <c r="Q3" s="10"/>
      <c r="R3" s="10"/>
      <c r="S3" s="10"/>
      <c r="T3" s="10"/>
      <c r="U3" s="10"/>
    </row>
    <row r="4" spans="1:21" ht="16.5" customHeight="1">
      <c r="A4" s="7"/>
      <c r="B4" s="7" t="s">
        <v>736</v>
      </c>
      <c r="C4" s="7"/>
      <c r="D4" s="7"/>
      <c r="E4" s="7"/>
      <c r="F4" s="7"/>
      <c r="G4" s="7"/>
      <c r="H4" s="7"/>
      <c r="I4" s="7"/>
      <c r="J4" s="7"/>
      <c r="K4" s="7"/>
      <c r="L4" s="9"/>
      <c r="M4" s="10"/>
      <c r="N4" s="10"/>
      <c r="O4" s="10"/>
      <c r="P4" s="10"/>
      <c r="Q4" s="10"/>
      <c r="R4" s="10"/>
      <c r="S4" s="10"/>
      <c r="T4" s="10"/>
      <c r="U4" s="10"/>
    </row>
    <row r="5" spans="1:21" ht="16.5" customHeight="1">
      <c r="A5" s="7"/>
      <c r="B5" s="7"/>
      <c r="C5" s="7" t="s">
        <v>721</v>
      </c>
      <c r="D5" s="7"/>
      <c r="E5" s="7"/>
      <c r="F5" s="7"/>
      <c r="G5" s="7"/>
      <c r="H5" s="7"/>
      <c r="I5" s="7"/>
      <c r="J5" s="7"/>
      <c r="K5" s="7"/>
      <c r="L5" s="9"/>
      <c r="M5" s="10"/>
      <c r="N5" s="10"/>
      <c r="O5" s="10"/>
      <c r="P5" s="10"/>
      <c r="Q5" s="10"/>
      <c r="R5" s="10"/>
      <c r="S5" s="10"/>
      <c r="T5" s="10"/>
      <c r="U5" s="10"/>
    </row>
    <row r="6" spans="1:21" ht="16.5" customHeight="1">
      <c r="A6" s="7"/>
      <c r="B6" s="7"/>
      <c r="C6" s="7"/>
      <c r="D6" s="7" t="s">
        <v>157</v>
      </c>
      <c r="E6" s="7"/>
      <c r="F6" s="7"/>
      <c r="G6" s="7"/>
      <c r="H6" s="7"/>
      <c r="I6" s="7"/>
      <c r="J6" s="7"/>
      <c r="K6" s="7"/>
      <c r="L6" s="9" t="s">
        <v>131</v>
      </c>
      <c r="M6" s="59">
        <v>28007.599999999999</v>
      </c>
      <c r="N6" s="59">
        <v>22521.3</v>
      </c>
      <c r="O6" s="59">
        <v>16105.8</v>
      </c>
      <c r="P6" s="36">
        <v>9235.1</v>
      </c>
      <c r="Q6" s="36">
        <v>6779.3</v>
      </c>
      <c r="R6" s="26" t="s">
        <v>143</v>
      </c>
      <c r="S6" s="36">
        <v>2132.8000000000002</v>
      </c>
      <c r="T6" s="26" t="s">
        <v>143</v>
      </c>
      <c r="U6" s="59">
        <v>84781.7</v>
      </c>
    </row>
    <row r="7" spans="1:21" ht="16.5" customHeight="1">
      <c r="A7" s="7"/>
      <c r="B7" s="7"/>
      <c r="C7" s="7"/>
      <c r="D7" s="7" t="s">
        <v>386</v>
      </c>
      <c r="E7" s="7"/>
      <c r="F7" s="7"/>
      <c r="G7" s="7"/>
      <c r="H7" s="7"/>
      <c r="I7" s="7"/>
      <c r="J7" s="7"/>
      <c r="K7" s="7"/>
      <c r="L7" s="9" t="s">
        <v>131</v>
      </c>
      <c r="M7" s="36">
        <v>5149</v>
      </c>
      <c r="N7" s="36">
        <v>3533</v>
      </c>
      <c r="O7" s="36">
        <v>3423.6</v>
      </c>
      <c r="P7" s="30">
        <v>649.4</v>
      </c>
      <c r="Q7" s="30">
        <v>430.1</v>
      </c>
      <c r="R7" s="36">
        <v>1970.3</v>
      </c>
      <c r="S7" s="28">
        <v>0.7</v>
      </c>
      <c r="T7" s="26" t="s">
        <v>143</v>
      </c>
      <c r="U7" s="59">
        <v>15156</v>
      </c>
    </row>
    <row r="8" spans="1:21" ht="16.5" customHeight="1">
      <c r="A8" s="7"/>
      <c r="B8" s="7"/>
      <c r="C8" s="7"/>
      <c r="D8" s="7" t="s">
        <v>387</v>
      </c>
      <c r="E8" s="7"/>
      <c r="F8" s="7"/>
      <c r="G8" s="7"/>
      <c r="H8" s="7"/>
      <c r="I8" s="7"/>
      <c r="J8" s="7"/>
      <c r="K8" s="7"/>
      <c r="L8" s="9" t="s">
        <v>131</v>
      </c>
      <c r="M8" s="30">
        <v>726.4</v>
      </c>
      <c r="N8" s="30">
        <v>590.1</v>
      </c>
      <c r="O8" s="36">
        <v>2721.5</v>
      </c>
      <c r="P8" s="30">
        <v>533.70000000000005</v>
      </c>
      <c r="Q8" s="30">
        <v>325</v>
      </c>
      <c r="R8" s="30">
        <v>413.8</v>
      </c>
      <c r="S8" s="26" t="s">
        <v>143</v>
      </c>
      <c r="T8" s="30">
        <v>914.7</v>
      </c>
      <c r="U8" s="36">
        <v>6225.1</v>
      </c>
    </row>
    <row r="9" spans="1:21" ht="16.5" customHeight="1">
      <c r="A9" s="7"/>
      <c r="B9" s="7"/>
      <c r="C9" s="7"/>
      <c r="D9" s="7" t="s">
        <v>160</v>
      </c>
      <c r="E9" s="7"/>
      <c r="F9" s="7"/>
      <c r="G9" s="7"/>
      <c r="H9" s="7"/>
      <c r="I9" s="7"/>
      <c r="J9" s="7"/>
      <c r="K9" s="7"/>
      <c r="L9" s="9" t="s">
        <v>131</v>
      </c>
      <c r="M9" s="29">
        <v>58.5</v>
      </c>
      <c r="N9" s="28">
        <v>4.5</v>
      </c>
      <c r="O9" s="30">
        <v>366.9</v>
      </c>
      <c r="P9" s="30">
        <v>464.8</v>
      </c>
      <c r="Q9" s="30">
        <v>102.8</v>
      </c>
      <c r="R9" s="29">
        <v>23</v>
      </c>
      <c r="S9" s="26" t="s">
        <v>143</v>
      </c>
      <c r="T9" s="30">
        <v>470.9</v>
      </c>
      <c r="U9" s="36">
        <v>1497.6</v>
      </c>
    </row>
    <row r="10" spans="1:21" ht="16.5" customHeight="1">
      <c r="A10" s="7"/>
      <c r="B10" s="7"/>
      <c r="C10" s="7"/>
      <c r="D10" s="7" t="s">
        <v>161</v>
      </c>
      <c r="E10" s="7"/>
      <c r="F10" s="7"/>
      <c r="G10" s="7"/>
      <c r="H10" s="7"/>
      <c r="I10" s="7"/>
      <c r="J10" s="7"/>
      <c r="K10" s="7"/>
      <c r="L10" s="9" t="s">
        <v>131</v>
      </c>
      <c r="M10" s="59">
        <v>33941.4</v>
      </c>
      <c r="N10" s="59">
        <v>26648.799999999999</v>
      </c>
      <c r="O10" s="59">
        <v>22617.7</v>
      </c>
      <c r="P10" s="59">
        <v>10883</v>
      </c>
      <c r="Q10" s="36">
        <v>7637.1</v>
      </c>
      <c r="R10" s="36">
        <v>2407.1</v>
      </c>
      <c r="S10" s="36">
        <v>2133.5</v>
      </c>
      <c r="T10" s="36">
        <v>1385.6</v>
      </c>
      <c r="U10" s="60">
        <v>107777.5</v>
      </c>
    </row>
    <row r="11" spans="1:21" ht="16.5" customHeight="1">
      <c r="A11" s="7"/>
      <c r="B11" s="7"/>
      <c r="C11" s="7" t="s">
        <v>722</v>
      </c>
      <c r="D11" s="7"/>
      <c r="E11" s="7"/>
      <c r="F11" s="7"/>
      <c r="G11" s="7"/>
      <c r="H11" s="7"/>
      <c r="I11" s="7"/>
      <c r="J11" s="7"/>
      <c r="K11" s="7"/>
      <c r="L11" s="9"/>
      <c r="M11" s="10"/>
      <c r="N11" s="10"/>
      <c r="O11" s="10"/>
      <c r="P11" s="10"/>
      <c r="Q11" s="10"/>
      <c r="R11" s="10"/>
      <c r="S11" s="10"/>
      <c r="T11" s="10"/>
      <c r="U11" s="10"/>
    </row>
    <row r="12" spans="1:21" ht="16.5" customHeight="1">
      <c r="A12" s="7"/>
      <c r="B12" s="7"/>
      <c r="C12" s="7"/>
      <c r="D12" s="7" t="s">
        <v>157</v>
      </c>
      <c r="E12" s="7"/>
      <c r="F12" s="7"/>
      <c r="G12" s="7"/>
      <c r="H12" s="7"/>
      <c r="I12" s="7"/>
      <c r="J12" s="7"/>
      <c r="K12" s="7"/>
      <c r="L12" s="9" t="s">
        <v>139</v>
      </c>
      <c r="M12" s="29">
        <v>11.1</v>
      </c>
      <c r="N12" s="29">
        <v>12.5</v>
      </c>
      <c r="O12" s="29">
        <v>11.2</v>
      </c>
      <c r="P12" s="29">
        <v>10.7</v>
      </c>
      <c r="Q12" s="29">
        <v>13</v>
      </c>
      <c r="R12" s="26" t="s">
        <v>143</v>
      </c>
      <c r="S12" s="28">
        <v>8.6999999999999993</v>
      </c>
      <c r="T12" s="26" t="s">
        <v>143</v>
      </c>
      <c r="U12" s="29">
        <v>11.6</v>
      </c>
    </row>
    <row r="13" spans="1:21" ht="16.5" customHeight="1">
      <c r="A13" s="7"/>
      <c r="B13" s="7"/>
      <c r="C13" s="7"/>
      <c r="D13" s="7" t="s">
        <v>386</v>
      </c>
      <c r="E13" s="7"/>
      <c r="F13" s="7"/>
      <c r="G13" s="7"/>
      <c r="H13" s="7"/>
      <c r="I13" s="7"/>
      <c r="J13" s="7"/>
      <c r="K13" s="7"/>
      <c r="L13" s="9" t="s">
        <v>139</v>
      </c>
      <c r="M13" s="28">
        <v>8.8000000000000007</v>
      </c>
      <c r="N13" s="28">
        <v>9.6</v>
      </c>
      <c r="O13" s="29">
        <v>10.5</v>
      </c>
      <c r="P13" s="28">
        <v>4.3</v>
      </c>
      <c r="Q13" s="28">
        <v>6.7</v>
      </c>
      <c r="R13" s="29">
        <v>11.4</v>
      </c>
      <c r="S13" s="26" t="s">
        <v>143</v>
      </c>
      <c r="T13" s="26" t="s">
        <v>143</v>
      </c>
      <c r="U13" s="28">
        <v>9.5</v>
      </c>
    </row>
    <row r="14" spans="1:21" ht="16.5" customHeight="1">
      <c r="A14" s="7"/>
      <c r="B14" s="7"/>
      <c r="C14" s="7"/>
      <c r="D14" s="7" t="s">
        <v>387</v>
      </c>
      <c r="E14" s="7"/>
      <c r="F14" s="7"/>
      <c r="G14" s="7"/>
      <c r="H14" s="7"/>
      <c r="I14" s="7"/>
      <c r="J14" s="7"/>
      <c r="K14" s="7"/>
      <c r="L14" s="9" t="s">
        <v>139</v>
      </c>
      <c r="M14" s="28">
        <v>5.5</v>
      </c>
      <c r="N14" s="28">
        <v>9.6999999999999993</v>
      </c>
      <c r="O14" s="29">
        <v>16</v>
      </c>
      <c r="P14" s="28">
        <v>6.9</v>
      </c>
      <c r="Q14" s="28">
        <v>2.8</v>
      </c>
      <c r="R14" s="28">
        <v>8.6</v>
      </c>
      <c r="S14" s="26" t="s">
        <v>143</v>
      </c>
      <c r="T14" s="29">
        <v>15.7</v>
      </c>
      <c r="U14" s="29">
        <v>12.1</v>
      </c>
    </row>
    <row r="15" spans="1:21" ht="16.5" customHeight="1">
      <c r="A15" s="7"/>
      <c r="B15" s="7"/>
      <c r="C15" s="7"/>
      <c r="D15" s="7" t="s">
        <v>160</v>
      </c>
      <c r="E15" s="7"/>
      <c r="F15" s="7"/>
      <c r="G15" s="7"/>
      <c r="H15" s="7"/>
      <c r="I15" s="7"/>
      <c r="J15" s="7"/>
      <c r="K15" s="7"/>
      <c r="L15" s="9" t="s">
        <v>139</v>
      </c>
      <c r="M15" s="26" t="s">
        <v>143</v>
      </c>
      <c r="N15" s="26" t="s">
        <v>143</v>
      </c>
      <c r="O15" s="29">
        <v>13.1</v>
      </c>
      <c r="P15" s="28">
        <v>5.9</v>
      </c>
      <c r="Q15" s="28">
        <v>5.2</v>
      </c>
      <c r="R15" s="26" t="s">
        <v>143</v>
      </c>
      <c r="S15" s="26" t="s">
        <v>143</v>
      </c>
      <c r="T15" s="29">
        <v>14.6</v>
      </c>
      <c r="U15" s="29">
        <v>10</v>
      </c>
    </row>
    <row r="16" spans="1:21" ht="16.5" customHeight="1">
      <c r="A16" s="7"/>
      <c r="B16" s="7"/>
      <c r="C16" s="7"/>
      <c r="D16" s="7" t="s">
        <v>161</v>
      </c>
      <c r="E16" s="7"/>
      <c r="F16" s="7"/>
      <c r="G16" s="7"/>
      <c r="H16" s="7"/>
      <c r="I16" s="7"/>
      <c r="J16" s="7"/>
      <c r="K16" s="7"/>
      <c r="L16" s="9" t="s">
        <v>139</v>
      </c>
      <c r="M16" s="29">
        <v>10.6</v>
      </c>
      <c r="N16" s="29">
        <v>12.1</v>
      </c>
      <c r="O16" s="29">
        <v>11.7</v>
      </c>
      <c r="P16" s="28">
        <v>9.9</v>
      </c>
      <c r="Q16" s="29">
        <v>12.1</v>
      </c>
      <c r="R16" s="29">
        <v>10.8</v>
      </c>
      <c r="S16" s="28">
        <v>8.6999999999999993</v>
      </c>
      <c r="T16" s="29">
        <v>15.3</v>
      </c>
      <c r="U16" s="29">
        <v>11.3</v>
      </c>
    </row>
    <row r="17" spans="1:21" ht="16.5" customHeight="1">
      <c r="A17" s="7"/>
      <c r="B17" s="7"/>
      <c r="C17" s="7" t="s">
        <v>723</v>
      </c>
      <c r="D17" s="7"/>
      <c r="E17" s="7"/>
      <c r="F17" s="7"/>
      <c r="G17" s="7"/>
      <c r="H17" s="7"/>
      <c r="I17" s="7"/>
      <c r="J17" s="7"/>
      <c r="K17" s="7"/>
      <c r="L17" s="9"/>
      <c r="M17" s="10"/>
      <c r="N17" s="10"/>
      <c r="O17" s="10"/>
      <c r="P17" s="10"/>
      <c r="Q17" s="10"/>
      <c r="R17" s="10"/>
      <c r="S17" s="10"/>
      <c r="T17" s="10"/>
      <c r="U17" s="10"/>
    </row>
    <row r="18" spans="1:21" ht="16.5" customHeight="1">
      <c r="A18" s="7"/>
      <c r="B18" s="7"/>
      <c r="C18" s="7"/>
      <c r="D18" s="7" t="s">
        <v>157</v>
      </c>
      <c r="E18" s="7"/>
      <c r="F18" s="7"/>
      <c r="G18" s="7"/>
      <c r="H18" s="7"/>
      <c r="I18" s="7"/>
      <c r="J18" s="7"/>
      <c r="K18" s="7"/>
      <c r="L18" s="9" t="s">
        <v>139</v>
      </c>
      <c r="M18" s="29">
        <v>29.3</v>
      </c>
      <c r="N18" s="29">
        <v>31.4</v>
      </c>
      <c r="O18" s="29">
        <v>29.2</v>
      </c>
      <c r="P18" s="29">
        <v>30.6</v>
      </c>
      <c r="Q18" s="29">
        <v>28.2</v>
      </c>
      <c r="R18" s="26" t="s">
        <v>143</v>
      </c>
      <c r="S18" s="29">
        <v>30.5</v>
      </c>
      <c r="T18" s="26" t="s">
        <v>143</v>
      </c>
      <c r="U18" s="29">
        <v>29.9</v>
      </c>
    </row>
    <row r="19" spans="1:21" ht="16.5" customHeight="1">
      <c r="A19" s="7"/>
      <c r="B19" s="7"/>
      <c r="C19" s="7"/>
      <c r="D19" s="7" t="s">
        <v>386</v>
      </c>
      <c r="E19" s="7"/>
      <c r="F19" s="7"/>
      <c r="G19" s="7"/>
      <c r="H19" s="7"/>
      <c r="I19" s="7"/>
      <c r="J19" s="7"/>
      <c r="K19" s="7"/>
      <c r="L19" s="9" t="s">
        <v>139</v>
      </c>
      <c r="M19" s="29">
        <v>29.1</v>
      </c>
      <c r="N19" s="29">
        <v>31</v>
      </c>
      <c r="O19" s="29">
        <v>30.7</v>
      </c>
      <c r="P19" s="29">
        <v>29.8</v>
      </c>
      <c r="Q19" s="29">
        <v>28.1</v>
      </c>
      <c r="R19" s="29">
        <v>26.9</v>
      </c>
      <c r="S19" s="26" t="s">
        <v>143</v>
      </c>
      <c r="T19" s="26" t="s">
        <v>143</v>
      </c>
      <c r="U19" s="29">
        <v>29.6</v>
      </c>
    </row>
    <row r="20" spans="1:21" ht="16.5" customHeight="1">
      <c r="A20" s="7"/>
      <c r="B20" s="7"/>
      <c r="C20" s="7"/>
      <c r="D20" s="7" t="s">
        <v>387</v>
      </c>
      <c r="E20" s="7"/>
      <c r="F20" s="7"/>
      <c r="G20" s="7"/>
      <c r="H20" s="7"/>
      <c r="I20" s="7"/>
      <c r="J20" s="7"/>
      <c r="K20" s="7"/>
      <c r="L20" s="9" t="s">
        <v>139</v>
      </c>
      <c r="M20" s="29">
        <v>21.4</v>
      </c>
      <c r="N20" s="29">
        <v>25.9</v>
      </c>
      <c r="O20" s="29">
        <v>29.3</v>
      </c>
      <c r="P20" s="29">
        <v>28</v>
      </c>
      <c r="Q20" s="29">
        <v>24.9</v>
      </c>
      <c r="R20" s="29">
        <v>25.9</v>
      </c>
      <c r="S20" s="26" t="s">
        <v>143</v>
      </c>
      <c r="T20" s="29">
        <v>37.4</v>
      </c>
      <c r="U20" s="29">
        <v>28.7</v>
      </c>
    </row>
    <row r="21" spans="1:21" ht="16.5" customHeight="1">
      <c r="A21" s="7"/>
      <c r="B21" s="7"/>
      <c r="C21" s="7"/>
      <c r="D21" s="7" t="s">
        <v>160</v>
      </c>
      <c r="E21" s="7"/>
      <c r="F21" s="7"/>
      <c r="G21" s="7"/>
      <c r="H21" s="7"/>
      <c r="I21" s="7"/>
      <c r="J21" s="7"/>
      <c r="K21" s="7"/>
      <c r="L21" s="9" t="s">
        <v>139</v>
      </c>
      <c r="M21" s="29">
        <v>14.4</v>
      </c>
      <c r="N21" s="26" t="s">
        <v>143</v>
      </c>
      <c r="O21" s="29">
        <v>29.1</v>
      </c>
      <c r="P21" s="29">
        <v>27.6</v>
      </c>
      <c r="Q21" s="29">
        <v>25.4</v>
      </c>
      <c r="R21" s="29">
        <v>12</v>
      </c>
      <c r="S21" s="26" t="s">
        <v>143</v>
      </c>
      <c r="T21" s="29">
        <v>33.5</v>
      </c>
      <c r="U21" s="29">
        <v>28.8</v>
      </c>
    </row>
    <row r="22" spans="1:21" ht="16.5" customHeight="1">
      <c r="A22" s="7"/>
      <c r="B22" s="7"/>
      <c r="C22" s="7"/>
      <c r="D22" s="7" t="s">
        <v>161</v>
      </c>
      <c r="E22" s="7"/>
      <c r="F22" s="7"/>
      <c r="G22" s="7"/>
      <c r="H22" s="7"/>
      <c r="I22" s="7"/>
      <c r="J22" s="7"/>
      <c r="K22" s="7"/>
      <c r="L22" s="9" t="s">
        <v>139</v>
      </c>
      <c r="M22" s="29">
        <v>29</v>
      </c>
      <c r="N22" s="29">
        <v>31.2</v>
      </c>
      <c r="O22" s="29">
        <v>29.5</v>
      </c>
      <c r="P22" s="29">
        <v>30.3</v>
      </c>
      <c r="Q22" s="29">
        <v>28</v>
      </c>
      <c r="R22" s="29">
        <v>26.6</v>
      </c>
      <c r="S22" s="29">
        <v>30.5</v>
      </c>
      <c r="T22" s="29">
        <v>36</v>
      </c>
      <c r="U22" s="29">
        <v>29.8</v>
      </c>
    </row>
    <row r="23" spans="1:21" ht="16.5" customHeight="1">
      <c r="A23" s="7"/>
      <c r="B23" s="7"/>
      <c r="C23" s="7" t="s">
        <v>724</v>
      </c>
      <c r="D23" s="7"/>
      <c r="E23" s="7"/>
      <c r="F23" s="7"/>
      <c r="G23" s="7"/>
      <c r="H23" s="7"/>
      <c r="I23" s="7"/>
      <c r="J23" s="7"/>
      <c r="K23" s="7"/>
      <c r="L23" s="9"/>
      <c r="M23" s="10"/>
      <c r="N23" s="10"/>
      <c r="O23" s="10"/>
      <c r="P23" s="10"/>
      <c r="Q23" s="10"/>
      <c r="R23" s="10"/>
      <c r="S23" s="10"/>
      <c r="T23" s="10"/>
      <c r="U23" s="10"/>
    </row>
    <row r="24" spans="1:21" ht="16.5" customHeight="1">
      <c r="A24" s="7"/>
      <c r="B24" s="7"/>
      <c r="C24" s="7"/>
      <c r="D24" s="7" t="s">
        <v>157</v>
      </c>
      <c r="E24" s="7"/>
      <c r="F24" s="7"/>
      <c r="G24" s="7"/>
      <c r="H24" s="7"/>
      <c r="I24" s="7"/>
      <c r="J24" s="7"/>
      <c r="K24" s="7"/>
      <c r="L24" s="9" t="s">
        <v>139</v>
      </c>
      <c r="M24" s="29">
        <v>23.5</v>
      </c>
      <c r="N24" s="29">
        <v>24.2</v>
      </c>
      <c r="O24" s="29">
        <v>26.5</v>
      </c>
      <c r="P24" s="29">
        <v>26.7</v>
      </c>
      <c r="Q24" s="29">
        <v>23.6</v>
      </c>
      <c r="R24" s="26" t="s">
        <v>143</v>
      </c>
      <c r="S24" s="29">
        <v>26.8</v>
      </c>
      <c r="T24" s="26" t="s">
        <v>143</v>
      </c>
      <c r="U24" s="29">
        <v>24.7</v>
      </c>
    </row>
    <row r="25" spans="1:21" ht="16.5" customHeight="1">
      <c r="A25" s="7"/>
      <c r="B25" s="7"/>
      <c r="C25" s="7"/>
      <c r="D25" s="7" t="s">
        <v>386</v>
      </c>
      <c r="E25" s="7"/>
      <c r="F25" s="7"/>
      <c r="G25" s="7"/>
      <c r="H25" s="7"/>
      <c r="I25" s="7"/>
      <c r="J25" s="7"/>
      <c r="K25" s="7"/>
      <c r="L25" s="9" t="s">
        <v>139</v>
      </c>
      <c r="M25" s="29">
        <v>25.8</v>
      </c>
      <c r="N25" s="29">
        <v>25.9</v>
      </c>
      <c r="O25" s="29">
        <v>26</v>
      </c>
      <c r="P25" s="29">
        <v>30.1</v>
      </c>
      <c r="Q25" s="29">
        <v>27.9</v>
      </c>
      <c r="R25" s="29">
        <v>25.6</v>
      </c>
      <c r="S25" s="26" t="s">
        <v>143</v>
      </c>
      <c r="T25" s="26" t="s">
        <v>143</v>
      </c>
      <c r="U25" s="29">
        <v>26.1</v>
      </c>
    </row>
    <row r="26" spans="1:21" ht="16.5" customHeight="1">
      <c r="A26" s="7"/>
      <c r="B26" s="7"/>
      <c r="C26" s="7"/>
      <c r="D26" s="7" t="s">
        <v>387</v>
      </c>
      <c r="E26" s="7"/>
      <c r="F26" s="7"/>
      <c r="G26" s="7"/>
      <c r="H26" s="7"/>
      <c r="I26" s="7"/>
      <c r="J26" s="7"/>
      <c r="K26" s="7"/>
      <c r="L26" s="9" t="s">
        <v>139</v>
      </c>
      <c r="M26" s="29">
        <v>26.5</v>
      </c>
      <c r="N26" s="29">
        <v>25.5</v>
      </c>
      <c r="O26" s="29">
        <v>24.4</v>
      </c>
      <c r="P26" s="29">
        <v>25.7</v>
      </c>
      <c r="Q26" s="29">
        <v>22.9</v>
      </c>
      <c r="R26" s="29">
        <v>25.3</v>
      </c>
      <c r="S26" s="26" t="s">
        <v>143</v>
      </c>
      <c r="T26" s="29">
        <v>26.8</v>
      </c>
      <c r="U26" s="29">
        <v>25.2</v>
      </c>
    </row>
    <row r="27" spans="1:21" ht="16.5" customHeight="1">
      <c r="A27" s="7"/>
      <c r="B27" s="7"/>
      <c r="C27" s="7"/>
      <c r="D27" s="7" t="s">
        <v>160</v>
      </c>
      <c r="E27" s="7"/>
      <c r="F27" s="7"/>
      <c r="G27" s="7"/>
      <c r="H27" s="7"/>
      <c r="I27" s="7"/>
      <c r="J27" s="7"/>
      <c r="K27" s="7"/>
      <c r="L27" s="9" t="s">
        <v>139</v>
      </c>
      <c r="M27" s="29">
        <v>29.2</v>
      </c>
      <c r="N27" s="29">
        <v>78.7</v>
      </c>
      <c r="O27" s="29">
        <v>20.100000000000001</v>
      </c>
      <c r="P27" s="29">
        <v>22.5</v>
      </c>
      <c r="Q27" s="29">
        <v>16.8</v>
      </c>
      <c r="R27" s="29">
        <v>19.399999999999999</v>
      </c>
      <c r="S27" s="26" t="s">
        <v>143</v>
      </c>
      <c r="T27" s="29">
        <v>19.100000000000001</v>
      </c>
      <c r="U27" s="29">
        <v>20.7</v>
      </c>
    </row>
    <row r="28" spans="1:21" ht="16.5" customHeight="1">
      <c r="A28" s="7"/>
      <c r="B28" s="7"/>
      <c r="C28" s="7"/>
      <c r="D28" s="7" t="s">
        <v>161</v>
      </c>
      <c r="E28" s="7"/>
      <c r="F28" s="7"/>
      <c r="G28" s="7"/>
      <c r="H28" s="7"/>
      <c r="I28" s="7"/>
      <c r="J28" s="7"/>
      <c r="K28" s="7"/>
      <c r="L28" s="9" t="s">
        <v>139</v>
      </c>
      <c r="M28" s="29">
        <v>23.9</v>
      </c>
      <c r="N28" s="29">
        <v>24.5</v>
      </c>
      <c r="O28" s="29">
        <v>26.1</v>
      </c>
      <c r="P28" s="29">
        <v>26.7</v>
      </c>
      <c r="Q28" s="29">
        <v>23.7</v>
      </c>
      <c r="R28" s="29">
        <v>25.5</v>
      </c>
      <c r="S28" s="29">
        <v>26.8</v>
      </c>
      <c r="T28" s="29">
        <v>24.2</v>
      </c>
      <c r="U28" s="29">
        <v>24.9</v>
      </c>
    </row>
    <row r="29" spans="1:21" ht="16.5" customHeight="1">
      <c r="A29" s="7"/>
      <c r="B29" s="7"/>
      <c r="C29" s="7" t="s">
        <v>725</v>
      </c>
      <c r="D29" s="7"/>
      <c r="E29" s="7"/>
      <c r="F29" s="7"/>
      <c r="G29" s="7"/>
      <c r="H29" s="7"/>
      <c r="I29" s="7"/>
      <c r="J29" s="7"/>
      <c r="K29" s="7"/>
      <c r="L29" s="9"/>
      <c r="M29" s="10"/>
      <c r="N29" s="10"/>
      <c r="O29" s="10"/>
      <c r="P29" s="10"/>
      <c r="Q29" s="10"/>
      <c r="R29" s="10"/>
      <c r="S29" s="10"/>
      <c r="T29" s="10"/>
      <c r="U29" s="10"/>
    </row>
    <row r="30" spans="1:21" ht="16.5" customHeight="1">
      <c r="A30" s="7"/>
      <c r="B30" s="7"/>
      <c r="C30" s="7"/>
      <c r="D30" s="7" t="s">
        <v>157</v>
      </c>
      <c r="E30" s="7"/>
      <c r="F30" s="7"/>
      <c r="G30" s="7"/>
      <c r="H30" s="7"/>
      <c r="I30" s="7"/>
      <c r="J30" s="7"/>
      <c r="K30" s="7"/>
      <c r="L30" s="9" t="s">
        <v>139</v>
      </c>
      <c r="M30" s="29">
        <v>19</v>
      </c>
      <c r="N30" s="29">
        <v>17.399999999999999</v>
      </c>
      <c r="O30" s="29">
        <v>19.399999999999999</v>
      </c>
      <c r="P30" s="29">
        <v>19.100000000000001</v>
      </c>
      <c r="Q30" s="29">
        <v>19.8</v>
      </c>
      <c r="R30" s="26" t="s">
        <v>143</v>
      </c>
      <c r="S30" s="29">
        <v>20.5</v>
      </c>
      <c r="T30" s="26" t="s">
        <v>143</v>
      </c>
      <c r="U30" s="29">
        <v>18.8</v>
      </c>
    </row>
    <row r="31" spans="1:21" ht="16.5" customHeight="1">
      <c r="A31" s="7"/>
      <c r="B31" s="7"/>
      <c r="C31" s="7"/>
      <c r="D31" s="7" t="s">
        <v>386</v>
      </c>
      <c r="E31" s="7"/>
      <c r="F31" s="7"/>
      <c r="G31" s="7"/>
      <c r="H31" s="7"/>
      <c r="I31" s="7"/>
      <c r="J31" s="7"/>
      <c r="K31" s="7"/>
      <c r="L31" s="9" t="s">
        <v>139</v>
      </c>
      <c r="M31" s="29">
        <v>19.600000000000001</v>
      </c>
      <c r="N31" s="29">
        <v>19.3</v>
      </c>
      <c r="O31" s="29">
        <v>18.899999999999999</v>
      </c>
      <c r="P31" s="29">
        <v>20.3</v>
      </c>
      <c r="Q31" s="29">
        <v>21.8</v>
      </c>
      <c r="R31" s="29">
        <v>19.7</v>
      </c>
      <c r="S31" s="30">
        <v>100</v>
      </c>
      <c r="T31" s="26" t="s">
        <v>143</v>
      </c>
      <c r="U31" s="29">
        <v>19.5</v>
      </c>
    </row>
    <row r="32" spans="1:21" ht="16.5" customHeight="1">
      <c r="A32" s="7"/>
      <c r="B32" s="7"/>
      <c r="C32" s="7"/>
      <c r="D32" s="7" t="s">
        <v>387</v>
      </c>
      <c r="E32" s="7"/>
      <c r="F32" s="7"/>
      <c r="G32" s="7"/>
      <c r="H32" s="7"/>
      <c r="I32" s="7"/>
      <c r="J32" s="7"/>
      <c r="K32" s="7"/>
      <c r="L32" s="9" t="s">
        <v>139</v>
      </c>
      <c r="M32" s="29">
        <v>23.1</v>
      </c>
      <c r="N32" s="29">
        <v>18.899999999999999</v>
      </c>
      <c r="O32" s="29">
        <v>18.399999999999999</v>
      </c>
      <c r="P32" s="29">
        <v>21.6</v>
      </c>
      <c r="Q32" s="29">
        <v>23.9</v>
      </c>
      <c r="R32" s="29">
        <v>23.2</v>
      </c>
      <c r="S32" s="26" t="s">
        <v>143</v>
      </c>
      <c r="T32" s="29">
        <v>11.8</v>
      </c>
      <c r="U32" s="29">
        <v>18.899999999999999</v>
      </c>
    </row>
    <row r="33" spans="1:21" ht="16.5" customHeight="1">
      <c r="A33" s="7"/>
      <c r="B33" s="7"/>
      <c r="C33" s="7"/>
      <c r="D33" s="7" t="s">
        <v>160</v>
      </c>
      <c r="E33" s="7"/>
      <c r="F33" s="7"/>
      <c r="G33" s="7"/>
      <c r="H33" s="7"/>
      <c r="I33" s="7"/>
      <c r="J33" s="7"/>
      <c r="K33" s="7"/>
      <c r="L33" s="9" t="s">
        <v>139</v>
      </c>
      <c r="M33" s="29">
        <v>24.8</v>
      </c>
      <c r="N33" s="26" t="s">
        <v>143</v>
      </c>
      <c r="O33" s="29">
        <v>19.899999999999999</v>
      </c>
      <c r="P33" s="29">
        <v>24.9</v>
      </c>
      <c r="Q33" s="29">
        <v>37.9</v>
      </c>
      <c r="R33" s="29">
        <v>32.4</v>
      </c>
      <c r="S33" s="26" t="s">
        <v>143</v>
      </c>
      <c r="T33" s="29">
        <v>16</v>
      </c>
      <c r="U33" s="29">
        <v>21.9</v>
      </c>
    </row>
    <row r="34" spans="1:21" ht="16.5" customHeight="1">
      <c r="A34" s="7"/>
      <c r="B34" s="7"/>
      <c r="C34" s="7"/>
      <c r="D34" s="7" t="s">
        <v>161</v>
      </c>
      <c r="E34" s="7"/>
      <c r="F34" s="7"/>
      <c r="G34" s="7"/>
      <c r="H34" s="7"/>
      <c r="I34" s="7"/>
      <c r="J34" s="7"/>
      <c r="K34" s="7"/>
      <c r="L34" s="9" t="s">
        <v>139</v>
      </c>
      <c r="M34" s="29">
        <v>19.2</v>
      </c>
      <c r="N34" s="29">
        <v>17.600000000000001</v>
      </c>
      <c r="O34" s="29">
        <v>19.2</v>
      </c>
      <c r="P34" s="29">
        <v>19.5</v>
      </c>
      <c r="Q34" s="29">
        <v>20.3</v>
      </c>
      <c r="R34" s="29">
        <v>20.399999999999999</v>
      </c>
      <c r="S34" s="29">
        <v>20.5</v>
      </c>
      <c r="T34" s="29">
        <v>13.2</v>
      </c>
      <c r="U34" s="29">
        <v>18.899999999999999</v>
      </c>
    </row>
    <row r="35" spans="1:21" ht="16.5" customHeight="1">
      <c r="A35" s="7"/>
      <c r="B35" s="7"/>
      <c r="C35" s="7" t="s">
        <v>726</v>
      </c>
      <c r="D35" s="7"/>
      <c r="E35" s="7"/>
      <c r="F35" s="7"/>
      <c r="G35" s="7"/>
      <c r="H35" s="7"/>
      <c r="I35" s="7"/>
      <c r="J35" s="7"/>
      <c r="K35" s="7"/>
      <c r="L35" s="9"/>
      <c r="M35" s="10"/>
      <c r="N35" s="10"/>
      <c r="O35" s="10"/>
      <c r="P35" s="10"/>
      <c r="Q35" s="10"/>
      <c r="R35" s="10"/>
      <c r="S35" s="10"/>
      <c r="T35" s="10"/>
      <c r="U35" s="10"/>
    </row>
    <row r="36" spans="1:21" ht="16.5" customHeight="1">
      <c r="A36" s="7"/>
      <c r="B36" s="7"/>
      <c r="C36" s="7"/>
      <c r="D36" s="7" t="s">
        <v>157</v>
      </c>
      <c r="E36" s="7"/>
      <c r="F36" s="7"/>
      <c r="G36" s="7"/>
      <c r="H36" s="7"/>
      <c r="I36" s="7"/>
      <c r="J36" s="7"/>
      <c r="K36" s="7"/>
      <c r="L36" s="9" t="s">
        <v>139</v>
      </c>
      <c r="M36" s="29">
        <v>17.2</v>
      </c>
      <c r="N36" s="29">
        <v>14.5</v>
      </c>
      <c r="O36" s="29">
        <v>13.7</v>
      </c>
      <c r="P36" s="29">
        <v>12.9</v>
      </c>
      <c r="Q36" s="29">
        <v>15.4</v>
      </c>
      <c r="R36" s="26" t="s">
        <v>143</v>
      </c>
      <c r="S36" s="29">
        <v>13.5</v>
      </c>
      <c r="T36" s="26" t="s">
        <v>143</v>
      </c>
      <c r="U36" s="29">
        <v>15.1</v>
      </c>
    </row>
    <row r="37" spans="1:21" ht="16.5" customHeight="1">
      <c r="A37" s="7"/>
      <c r="B37" s="7"/>
      <c r="C37" s="7"/>
      <c r="D37" s="7" t="s">
        <v>386</v>
      </c>
      <c r="E37" s="7"/>
      <c r="F37" s="7"/>
      <c r="G37" s="7"/>
      <c r="H37" s="7"/>
      <c r="I37" s="7"/>
      <c r="J37" s="7"/>
      <c r="K37" s="7"/>
      <c r="L37" s="9" t="s">
        <v>139</v>
      </c>
      <c r="M37" s="29">
        <v>16.7</v>
      </c>
      <c r="N37" s="29">
        <v>14.1</v>
      </c>
      <c r="O37" s="29">
        <v>13.9</v>
      </c>
      <c r="P37" s="29">
        <v>15.4</v>
      </c>
      <c r="Q37" s="29">
        <v>15.5</v>
      </c>
      <c r="R37" s="29">
        <v>16.5</v>
      </c>
      <c r="S37" s="26" t="s">
        <v>143</v>
      </c>
      <c r="T37" s="26" t="s">
        <v>143</v>
      </c>
      <c r="U37" s="29">
        <v>15.3</v>
      </c>
    </row>
    <row r="38" spans="1:21" ht="16.5" customHeight="1">
      <c r="A38" s="7"/>
      <c r="B38" s="7"/>
      <c r="C38" s="7"/>
      <c r="D38" s="7" t="s">
        <v>387</v>
      </c>
      <c r="E38" s="7"/>
      <c r="F38" s="7"/>
      <c r="G38" s="7"/>
      <c r="H38" s="7"/>
      <c r="I38" s="7"/>
      <c r="J38" s="7"/>
      <c r="K38" s="7"/>
      <c r="L38" s="9" t="s">
        <v>139</v>
      </c>
      <c r="M38" s="29">
        <v>23.5</v>
      </c>
      <c r="N38" s="29">
        <v>20</v>
      </c>
      <c r="O38" s="29">
        <v>11.9</v>
      </c>
      <c r="P38" s="29">
        <v>17.8</v>
      </c>
      <c r="Q38" s="29">
        <v>25.6</v>
      </c>
      <c r="R38" s="29">
        <v>17.100000000000001</v>
      </c>
      <c r="S38" s="26" t="s">
        <v>143</v>
      </c>
      <c r="T38" s="28">
        <v>8.3000000000000007</v>
      </c>
      <c r="U38" s="29">
        <v>15.1</v>
      </c>
    </row>
    <row r="39" spans="1:21" ht="16.5" customHeight="1">
      <c r="A39" s="7"/>
      <c r="B39" s="7"/>
      <c r="C39" s="7"/>
      <c r="D39" s="7" t="s">
        <v>160</v>
      </c>
      <c r="E39" s="7"/>
      <c r="F39" s="7"/>
      <c r="G39" s="7"/>
      <c r="H39" s="7"/>
      <c r="I39" s="7"/>
      <c r="J39" s="7"/>
      <c r="K39" s="7"/>
      <c r="L39" s="9" t="s">
        <v>139</v>
      </c>
      <c r="M39" s="29">
        <v>31.7</v>
      </c>
      <c r="N39" s="29">
        <v>21.3</v>
      </c>
      <c r="O39" s="29">
        <v>17.7</v>
      </c>
      <c r="P39" s="29">
        <v>19.2</v>
      </c>
      <c r="Q39" s="29">
        <v>14.7</v>
      </c>
      <c r="R39" s="29">
        <v>36.299999999999997</v>
      </c>
      <c r="S39" s="26" t="s">
        <v>143</v>
      </c>
      <c r="T39" s="29">
        <v>16.8</v>
      </c>
      <c r="U39" s="29">
        <v>18.600000000000001</v>
      </c>
    </row>
    <row r="40" spans="1:21" ht="16.5" customHeight="1">
      <c r="A40" s="14"/>
      <c r="B40" s="14"/>
      <c r="C40" s="14"/>
      <c r="D40" s="14" t="s">
        <v>161</v>
      </c>
      <c r="E40" s="14"/>
      <c r="F40" s="14"/>
      <c r="G40" s="14"/>
      <c r="H40" s="14"/>
      <c r="I40" s="14"/>
      <c r="J40" s="14"/>
      <c r="K40" s="14"/>
      <c r="L40" s="15" t="s">
        <v>139</v>
      </c>
      <c r="M40" s="35">
        <v>17.2</v>
      </c>
      <c r="N40" s="35">
        <v>14.6</v>
      </c>
      <c r="O40" s="35">
        <v>13.6</v>
      </c>
      <c r="P40" s="35">
        <v>13.6</v>
      </c>
      <c r="Q40" s="35">
        <v>15.9</v>
      </c>
      <c r="R40" s="35">
        <v>16.8</v>
      </c>
      <c r="S40" s="35">
        <v>13.5</v>
      </c>
      <c r="T40" s="35">
        <v>11.2</v>
      </c>
      <c r="U40" s="35">
        <v>15.2</v>
      </c>
    </row>
    <row r="41" spans="1:21" ht="4.5" customHeight="1">
      <c r="A41" s="22"/>
      <c r="B41" s="22"/>
      <c r="C41" s="2"/>
      <c r="D41" s="2"/>
      <c r="E41" s="2"/>
      <c r="F41" s="2"/>
      <c r="G41" s="2"/>
      <c r="H41" s="2"/>
      <c r="I41" s="2"/>
      <c r="J41" s="2"/>
      <c r="K41" s="2"/>
      <c r="L41" s="2"/>
      <c r="M41" s="2"/>
      <c r="N41" s="2"/>
      <c r="O41" s="2"/>
      <c r="P41" s="2"/>
      <c r="Q41" s="2"/>
      <c r="R41" s="2"/>
      <c r="S41" s="2"/>
      <c r="T41" s="2"/>
      <c r="U41" s="2"/>
    </row>
    <row r="42" spans="1:21" ht="16.5" customHeight="1">
      <c r="A42" s="22"/>
      <c r="B42" s="22"/>
      <c r="C42" s="62" t="s">
        <v>733</v>
      </c>
      <c r="D42" s="62"/>
      <c r="E42" s="62"/>
      <c r="F42" s="62"/>
      <c r="G42" s="62"/>
      <c r="H42" s="62"/>
      <c r="I42" s="62"/>
      <c r="J42" s="62"/>
      <c r="K42" s="62"/>
      <c r="L42" s="62"/>
      <c r="M42" s="62"/>
      <c r="N42" s="62"/>
      <c r="O42" s="62"/>
      <c r="P42" s="62"/>
      <c r="Q42" s="62"/>
      <c r="R42" s="62"/>
      <c r="S42" s="62"/>
      <c r="T42" s="62"/>
      <c r="U42" s="62"/>
    </row>
    <row r="43" spans="1:21" ht="4.5" customHeight="1">
      <c r="A43" s="22"/>
      <c r="B43" s="22"/>
      <c r="C43" s="2"/>
      <c r="D43" s="2"/>
      <c r="E43" s="2"/>
      <c r="F43" s="2"/>
      <c r="G43" s="2"/>
      <c r="H43" s="2"/>
      <c r="I43" s="2"/>
      <c r="J43" s="2"/>
      <c r="K43" s="2"/>
      <c r="L43" s="2"/>
      <c r="M43" s="2"/>
      <c r="N43" s="2"/>
      <c r="O43" s="2"/>
      <c r="P43" s="2"/>
      <c r="Q43" s="2"/>
      <c r="R43" s="2"/>
      <c r="S43" s="2"/>
      <c r="T43" s="2"/>
      <c r="U43" s="2"/>
    </row>
    <row r="44" spans="1:21" ht="16.5" customHeight="1">
      <c r="A44" s="46"/>
      <c r="B44" s="46"/>
      <c r="C44" s="62" t="s">
        <v>595</v>
      </c>
      <c r="D44" s="62"/>
      <c r="E44" s="62"/>
      <c r="F44" s="62"/>
      <c r="G44" s="62"/>
      <c r="H44" s="62"/>
      <c r="I44" s="62"/>
      <c r="J44" s="62"/>
      <c r="K44" s="62"/>
      <c r="L44" s="62"/>
      <c r="M44" s="62"/>
      <c r="N44" s="62"/>
      <c r="O44" s="62"/>
      <c r="P44" s="62"/>
      <c r="Q44" s="62"/>
      <c r="R44" s="62"/>
      <c r="S44" s="62"/>
      <c r="T44" s="62"/>
      <c r="U44" s="62"/>
    </row>
    <row r="45" spans="1:21" ht="16.5" customHeight="1">
      <c r="A45" s="46"/>
      <c r="B45" s="46"/>
      <c r="C45" s="62" t="s">
        <v>335</v>
      </c>
      <c r="D45" s="62"/>
      <c r="E45" s="62"/>
      <c r="F45" s="62"/>
      <c r="G45" s="62"/>
      <c r="H45" s="62"/>
      <c r="I45" s="62"/>
      <c r="J45" s="62"/>
      <c r="K45" s="62"/>
      <c r="L45" s="62"/>
      <c r="M45" s="62"/>
      <c r="N45" s="62"/>
      <c r="O45" s="62"/>
      <c r="P45" s="62"/>
      <c r="Q45" s="62"/>
      <c r="R45" s="62"/>
      <c r="S45" s="62"/>
      <c r="T45" s="62"/>
      <c r="U45" s="62"/>
    </row>
    <row r="46" spans="1:21" ht="4.5" customHeight="1">
      <c r="A46" s="22"/>
      <c r="B46" s="22"/>
      <c r="C46" s="2"/>
      <c r="D46" s="2"/>
      <c r="E46" s="2"/>
      <c r="F46" s="2"/>
      <c r="G46" s="2"/>
      <c r="H46" s="2"/>
      <c r="I46" s="2"/>
      <c r="J46" s="2"/>
      <c r="K46" s="2"/>
      <c r="L46" s="2"/>
      <c r="M46" s="2"/>
      <c r="N46" s="2"/>
      <c r="O46" s="2"/>
      <c r="P46" s="2"/>
      <c r="Q46" s="2"/>
      <c r="R46" s="2"/>
      <c r="S46" s="2"/>
      <c r="T46" s="2"/>
      <c r="U46" s="2"/>
    </row>
    <row r="47" spans="1:21" ht="16.5" customHeight="1">
      <c r="A47" s="22" t="s">
        <v>93</v>
      </c>
      <c r="B47" s="22"/>
      <c r="C47" s="62" t="s">
        <v>737</v>
      </c>
      <c r="D47" s="62"/>
      <c r="E47" s="62"/>
      <c r="F47" s="62"/>
      <c r="G47" s="62"/>
      <c r="H47" s="62"/>
      <c r="I47" s="62"/>
      <c r="J47" s="62"/>
      <c r="K47" s="62"/>
      <c r="L47" s="62"/>
      <c r="M47" s="62"/>
      <c r="N47" s="62"/>
      <c r="O47" s="62"/>
      <c r="P47" s="62"/>
      <c r="Q47" s="62"/>
      <c r="R47" s="62"/>
      <c r="S47" s="62"/>
      <c r="T47" s="62"/>
      <c r="U47" s="62"/>
    </row>
    <row r="48" spans="1:21" ht="16.5" customHeight="1">
      <c r="A48" s="22" t="s">
        <v>95</v>
      </c>
      <c r="B48" s="22"/>
      <c r="C48" s="62" t="s">
        <v>738</v>
      </c>
      <c r="D48" s="62"/>
      <c r="E48" s="62"/>
      <c r="F48" s="62"/>
      <c r="G48" s="62"/>
      <c r="H48" s="62"/>
      <c r="I48" s="62"/>
      <c r="J48" s="62"/>
      <c r="K48" s="62"/>
      <c r="L48" s="62"/>
      <c r="M48" s="62"/>
      <c r="N48" s="62"/>
      <c r="O48" s="62"/>
      <c r="P48" s="62"/>
      <c r="Q48" s="62"/>
      <c r="R48" s="62"/>
      <c r="S48" s="62"/>
      <c r="T48" s="62"/>
      <c r="U48" s="62"/>
    </row>
    <row r="49" spans="1:21" ht="42.4" customHeight="1">
      <c r="A49" s="22" t="s">
        <v>97</v>
      </c>
      <c r="B49" s="22"/>
      <c r="C49" s="62" t="s">
        <v>165</v>
      </c>
      <c r="D49" s="62"/>
      <c r="E49" s="62"/>
      <c r="F49" s="62"/>
      <c r="G49" s="62"/>
      <c r="H49" s="62"/>
      <c r="I49" s="62"/>
      <c r="J49" s="62"/>
      <c r="K49" s="62"/>
      <c r="L49" s="62"/>
      <c r="M49" s="62"/>
      <c r="N49" s="62"/>
      <c r="O49" s="62"/>
      <c r="P49" s="62"/>
      <c r="Q49" s="62"/>
      <c r="R49" s="62"/>
      <c r="S49" s="62"/>
      <c r="T49" s="62"/>
      <c r="U49" s="62"/>
    </row>
    <row r="50" spans="1:21" ht="16.5" customHeight="1">
      <c r="A50" s="22" t="s">
        <v>99</v>
      </c>
      <c r="B50" s="22"/>
      <c r="C50" s="62" t="s">
        <v>739</v>
      </c>
      <c r="D50" s="62"/>
      <c r="E50" s="62"/>
      <c r="F50" s="62"/>
      <c r="G50" s="62"/>
      <c r="H50" s="62"/>
      <c r="I50" s="62"/>
      <c r="J50" s="62"/>
      <c r="K50" s="62"/>
      <c r="L50" s="62"/>
      <c r="M50" s="62"/>
      <c r="N50" s="62"/>
      <c r="O50" s="62"/>
      <c r="P50" s="62"/>
      <c r="Q50" s="62"/>
      <c r="R50" s="62"/>
      <c r="S50" s="62"/>
      <c r="T50" s="62"/>
      <c r="U50" s="62"/>
    </row>
    <row r="51" spans="1:21" ht="55.15" customHeight="1">
      <c r="A51" s="22" t="s">
        <v>101</v>
      </c>
      <c r="B51" s="22"/>
      <c r="C51" s="62" t="s">
        <v>740</v>
      </c>
      <c r="D51" s="62"/>
      <c r="E51" s="62"/>
      <c r="F51" s="62"/>
      <c r="G51" s="62"/>
      <c r="H51" s="62"/>
      <c r="I51" s="62"/>
      <c r="J51" s="62"/>
      <c r="K51" s="62"/>
      <c r="L51" s="62"/>
      <c r="M51" s="62"/>
      <c r="N51" s="62"/>
      <c r="O51" s="62"/>
      <c r="P51" s="62"/>
      <c r="Q51" s="62"/>
      <c r="R51" s="62"/>
      <c r="S51" s="62"/>
      <c r="T51" s="62"/>
      <c r="U51" s="62"/>
    </row>
    <row r="52" spans="1:21" ht="4.5" customHeight="1"/>
    <row r="53" spans="1:21" ht="16.5" customHeight="1">
      <c r="A53" s="23" t="s">
        <v>109</v>
      </c>
      <c r="B53" s="22"/>
      <c r="C53" s="22"/>
      <c r="D53" s="22"/>
      <c r="E53" s="62" t="s">
        <v>741</v>
      </c>
      <c r="F53" s="62"/>
      <c r="G53" s="62"/>
      <c r="H53" s="62"/>
      <c r="I53" s="62"/>
      <c r="J53" s="62"/>
      <c r="K53" s="62"/>
      <c r="L53" s="62"/>
      <c r="M53" s="62"/>
      <c r="N53" s="62"/>
      <c r="O53" s="62"/>
      <c r="P53" s="62"/>
      <c r="Q53" s="62"/>
      <c r="R53" s="62"/>
      <c r="S53" s="62"/>
      <c r="T53" s="62"/>
      <c r="U53" s="62"/>
    </row>
  </sheetData>
  <mergeCells count="10">
    <mergeCell ref="K1:U1"/>
    <mergeCell ref="C42:U42"/>
    <mergeCell ref="C44:U44"/>
    <mergeCell ref="C45:U45"/>
    <mergeCell ref="C47:U47"/>
    <mergeCell ref="C48:U48"/>
    <mergeCell ref="C49:U49"/>
    <mergeCell ref="C50:U50"/>
    <mergeCell ref="C51:U51"/>
    <mergeCell ref="E53:U53"/>
  </mergeCells>
  <pageMargins left="0.7" right="0.7" top="0.75" bottom="0.75" header="0.3" footer="0.3"/>
  <pageSetup paperSize="9" fitToHeight="0" orientation="landscape" horizontalDpi="300" verticalDpi="300"/>
  <headerFooter scaleWithDoc="0" alignWithMargins="0">
    <oddHeader>&amp;C&amp;"Arial"&amp;8TABLE 12A.50</oddHeader>
    <oddFooter>&amp;L&amp;"Arial"&amp;8REPORT ON
GOVERNMENT
SERVICES 2022&amp;R&amp;"Arial"&amp;8PUBLIC
HOSPITALS
PAGE &amp;B&amp;P&amp;B</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U37"/>
  <sheetViews>
    <sheetView showGridLines="0" workbookViewId="0"/>
  </sheetViews>
  <sheetFormatPr defaultColWidth="11.5703125" defaultRowHeight="13.15"/>
  <cols>
    <col min="1" max="11" width="1.7109375" customWidth="1"/>
    <col min="12" max="12" width="5.42578125" customWidth="1"/>
    <col min="13" max="21" width="6.7109375" customWidth="1"/>
  </cols>
  <sheetData>
    <row r="1" spans="1:21" ht="33.950000000000003" customHeight="1">
      <c r="A1" s="8" t="s">
        <v>744</v>
      </c>
      <c r="B1" s="8"/>
      <c r="C1" s="8"/>
      <c r="D1" s="8"/>
      <c r="E1" s="8"/>
      <c r="F1" s="8"/>
      <c r="G1" s="8"/>
      <c r="H1" s="8"/>
      <c r="I1" s="8"/>
      <c r="J1" s="8"/>
      <c r="K1" s="67" t="s">
        <v>745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68</v>
      </c>
      <c r="O2" s="13" t="s">
        <v>126</v>
      </c>
      <c r="P2" s="13" t="s">
        <v>70</v>
      </c>
      <c r="Q2" s="13" t="s">
        <v>127</v>
      </c>
      <c r="R2" s="13" t="s">
        <v>72</v>
      </c>
      <c r="S2" s="13" t="s">
        <v>73</v>
      </c>
      <c r="T2" s="13" t="s">
        <v>115</v>
      </c>
      <c r="U2" s="13" t="s">
        <v>75</v>
      </c>
    </row>
    <row r="3" spans="1:21" ht="16.5" customHeight="1">
      <c r="A3" s="7" t="s">
        <v>212</v>
      </c>
      <c r="B3" s="7"/>
      <c r="C3" s="7"/>
      <c r="D3" s="7"/>
      <c r="E3" s="7"/>
      <c r="F3" s="7"/>
      <c r="G3" s="7"/>
      <c r="H3" s="7"/>
      <c r="I3" s="7"/>
      <c r="J3" s="7"/>
      <c r="K3" s="7"/>
      <c r="L3" s="9"/>
      <c r="M3" s="10"/>
      <c r="N3" s="10"/>
      <c r="O3" s="10"/>
      <c r="P3" s="10"/>
      <c r="Q3" s="10"/>
      <c r="R3" s="10"/>
      <c r="S3" s="10"/>
      <c r="T3" s="10"/>
      <c r="U3" s="10"/>
    </row>
    <row r="4" spans="1:21" ht="16.5" customHeight="1">
      <c r="A4" s="7"/>
      <c r="B4" s="7" t="s">
        <v>746</v>
      </c>
      <c r="C4" s="7"/>
      <c r="D4" s="7"/>
      <c r="E4" s="7"/>
      <c r="F4" s="7"/>
      <c r="G4" s="7"/>
      <c r="H4" s="7"/>
      <c r="I4" s="7"/>
      <c r="J4" s="7"/>
      <c r="K4" s="7"/>
      <c r="L4" s="9"/>
      <c r="M4" s="10"/>
      <c r="N4" s="10"/>
      <c r="O4" s="10"/>
      <c r="P4" s="10"/>
      <c r="Q4" s="10"/>
      <c r="R4" s="10"/>
      <c r="S4" s="10"/>
      <c r="T4" s="10"/>
      <c r="U4" s="10"/>
    </row>
    <row r="5" spans="1:21" ht="16.5" customHeight="1">
      <c r="A5" s="7"/>
      <c r="B5" s="7"/>
      <c r="C5" s="7" t="s">
        <v>78</v>
      </c>
      <c r="D5" s="7"/>
      <c r="E5" s="7"/>
      <c r="F5" s="7"/>
      <c r="G5" s="7"/>
      <c r="H5" s="7"/>
      <c r="I5" s="7"/>
      <c r="J5" s="7"/>
      <c r="K5" s="7"/>
      <c r="L5" s="9" t="s">
        <v>196</v>
      </c>
      <c r="M5" s="16">
        <v>1598</v>
      </c>
      <c r="N5" s="16">
        <v>1672</v>
      </c>
      <c r="O5" s="16">
        <v>1509</v>
      </c>
      <c r="P5" s="18">
        <v>565</v>
      </c>
      <c r="Q5" s="18">
        <v>388</v>
      </c>
      <c r="R5" s="18">
        <v>124</v>
      </c>
      <c r="S5" s="18">
        <v>108</v>
      </c>
      <c r="T5" s="18">
        <v>179</v>
      </c>
      <c r="U5" s="16">
        <v>6142</v>
      </c>
    </row>
    <row r="6" spans="1:21" ht="16.5" customHeight="1">
      <c r="A6" s="7"/>
      <c r="B6" s="7"/>
      <c r="C6" s="7" t="s">
        <v>747</v>
      </c>
      <c r="D6" s="7"/>
      <c r="E6" s="7"/>
      <c r="F6" s="7"/>
      <c r="G6" s="7"/>
      <c r="H6" s="7"/>
      <c r="I6" s="7"/>
      <c r="J6" s="7"/>
      <c r="K6" s="7"/>
      <c r="L6" s="9" t="s">
        <v>196</v>
      </c>
      <c r="M6" s="16">
        <v>1663</v>
      </c>
      <c r="N6" s="16">
        <v>1725</v>
      </c>
      <c r="O6" s="16">
        <v>1479</v>
      </c>
      <c r="P6" s="18">
        <v>547</v>
      </c>
      <c r="Q6" s="18">
        <v>388</v>
      </c>
      <c r="R6" s="18">
        <v>128</v>
      </c>
      <c r="S6" s="18">
        <v>109</v>
      </c>
      <c r="T6" s="18">
        <v>174</v>
      </c>
      <c r="U6" s="16">
        <v>6213</v>
      </c>
    </row>
    <row r="7" spans="1:21" ht="16.5" customHeight="1">
      <c r="A7" s="7"/>
      <c r="B7" s="7"/>
      <c r="C7" s="7" t="s">
        <v>84</v>
      </c>
      <c r="D7" s="7"/>
      <c r="E7" s="7"/>
      <c r="F7" s="7"/>
      <c r="G7" s="7"/>
      <c r="H7" s="7"/>
      <c r="I7" s="7"/>
      <c r="J7" s="7"/>
      <c r="K7" s="7"/>
      <c r="L7" s="9" t="s">
        <v>196</v>
      </c>
      <c r="M7" s="16">
        <v>1636</v>
      </c>
      <c r="N7" s="16">
        <v>1675</v>
      </c>
      <c r="O7" s="16">
        <v>1401</v>
      </c>
      <c r="P7" s="18">
        <v>531</v>
      </c>
      <c r="Q7" s="18">
        <v>380</v>
      </c>
      <c r="R7" s="18">
        <v>121</v>
      </c>
      <c r="S7" s="18">
        <v>109</v>
      </c>
      <c r="T7" s="18">
        <v>166</v>
      </c>
      <c r="U7" s="16">
        <v>6019</v>
      </c>
    </row>
    <row r="8" spans="1:21" ht="16.5" customHeight="1">
      <c r="A8" s="7"/>
      <c r="B8" s="7"/>
      <c r="C8" s="7" t="s">
        <v>85</v>
      </c>
      <c r="D8" s="7"/>
      <c r="E8" s="7"/>
      <c r="F8" s="7"/>
      <c r="G8" s="7"/>
      <c r="H8" s="7"/>
      <c r="I8" s="7"/>
      <c r="J8" s="7"/>
      <c r="K8" s="7"/>
      <c r="L8" s="9" t="s">
        <v>196</v>
      </c>
      <c r="M8" s="16">
        <v>1590</v>
      </c>
      <c r="N8" s="16">
        <v>1607</v>
      </c>
      <c r="O8" s="16">
        <v>1308</v>
      </c>
      <c r="P8" s="18">
        <v>509</v>
      </c>
      <c r="Q8" s="18">
        <v>377</v>
      </c>
      <c r="R8" s="18">
        <v>117</v>
      </c>
      <c r="S8" s="18">
        <v>109</v>
      </c>
      <c r="T8" s="18">
        <v>157</v>
      </c>
      <c r="U8" s="16">
        <v>5773</v>
      </c>
    </row>
    <row r="9" spans="1:21" ht="16.5" customHeight="1">
      <c r="A9" s="7"/>
      <c r="B9" s="7"/>
      <c r="C9" s="7" t="s">
        <v>86</v>
      </c>
      <c r="D9" s="7"/>
      <c r="E9" s="7"/>
      <c r="F9" s="7"/>
      <c r="G9" s="7"/>
      <c r="H9" s="7"/>
      <c r="I9" s="7"/>
      <c r="J9" s="7"/>
      <c r="K9" s="7"/>
      <c r="L9" s="9" t="s">
        <v>196</v>
      </c>
      <c r="M9" s="16">
        <v>1568</v>
      </c>
      <c r="N9" s="16">
        <v>1411</v>
      </c>
      <c r="O9" s="16">
        <v>1204</v>
      </c>
      <c r="P9" s="18">
        <v>504</v>
      </c>
      <c r="Q9" s="18">
        <v>349</v>
      </c>
      <c r="R9" s="18">
        <v>112</v>
      </c>
      <c r="S9" s="18">
        <v>102</v>
      </c>
      <c r="T9" s="18">
        <v>146</v>
      </c>
      <c r="U9" s="16">
        <v>5395</v>
      </c>
    </row>
    <row r="10" spans="1:21" ht="16.5" customHeight="1">
      <c r="A10" s="7"/>
      <c r="B10" s="7" t="s">
        <v>748</v>
      </c>
      <c r="C10" s="7"/>
      <c r="D10" s="7"/>
      <c r="E10" s="7"/>
      <c r="F10" s="7"/>
      <c r="G10" s="7"/>
      <c r="H10" s="7"/>
      <c r="I10" s="7"/>
      <c r="J10" s="7"/>
      <c r="K10" s="7"/>
      <c r="L10" s="9"/>
      <c r="M10" s="10"/>
      <c r="N10" s="10"/>
      <c r="O10" s="10"/>
      <c r="P10" s="10"/>
      <c r="Q10" s="10"/>
      <c r="R10" s="10"/>
      <c r="S10" s="10"/>
      <c r="T10" s="10"/>
      <c r="U10" s="10"/>
    </row>
    <row r="11" spans="1:21" ht="16.5" customHeight="1">
      <c r="A11" s="7"/>
      <c r="B11" s="7"/>
      <c r="C11" s="7" t="s">
        <v>78</v>
      </c>
      <c r="D11" s="7"/>
      <c r="E11" s="7"/>
      <c r="F11" s="7"/>
      <c r="G11" s="7"/>
      <c r="H11" s="7"/>
      <c r="I11" s="7"/>
      <c r="J11" s="7"/>
      <c r="K11" s="7"/>
      <c r="L11" s="9" t="s">
        <v>117</v>
      </c>
      <c r="M11" s="16">
        <v>5547</v>
      </c>
      <c r="N11" s="16">
        <v>4876</v>
      </c>
      <c r="O11" s="16">
        <v>4739</v>
      </c>
      <c r="P11" s="16">
        <v>5519</v>
      </c>
      <c r="Q11" s="16">
        <v>5955</v>
      </c>
      <c r="R11" s="16">
        <v>6434</v>
      </c>
      <c r="S11" s="16">
        <v>6070</v>
      </c>
      <c r="T11" s="16">
        <v>3652</v>
      </c>
      <c r="U11" s="16">
        <v>5161</v>
      </c>
    </row>
    <row r="12" spans="1:21" ht="16.5" customHeight="1">
      <c r="A12" s="7"/>
      <c r="B12" s="7"/>
      <c r="C12" s="7" t="s">
        <v>747</v>
      </c>
      <c r="D12" s="7"/>
      <c r="E12" s="7"/>
      <c r="F12" s="7"/>
      <c r="G12" s="7"/>
      <c r="H12" s="7"/>
      <c r="I12" s="7"/>
      <c r="J12" s="7"/>
      <c r="K12" s="7"/>
      <c r="L12" s="9" t="s">
        <v>117</v>
      </c>
      <c r="M12" s="16">
        <v>5337</v>
      </c>
      <c r="N12" s="16">
        <v>4578</v>
      </c>
      <c r="O12" s="16">
        <v>4529</v>
      </c>
      <c r="P12" s="16">
        <v>5705</v>
      </c>
      <c r="Q12" s="16">
        <v>6159</v>
      </c>
      <c r="R12" s="16">
        <v>5871</v>
      </c>
      <c r="S12" s="16">
        <v>5831</v>
      </c>
      <c r="T12" s="16">
        <v>3616</v>
      </c>
      <c r="U12" s="16">
        <v>4989</v>
      </c>
    </row>
    <row r="13" spans="1:21" ht="16.5" customHeight="1">
      <c r="A13" s="7"/>
      <c r="B13" s="7"/>
      <c r="C13" s="7" t="s">
        <v>84</v>
      </c>
      <c r="D13" s="7"/>
      <c r="E13" s="7"/>
      <c r="F13" s="7"/>
      <c r="G13" s="7"/>
      <c r="H13" s="7"/>
      <c r="I13" s="7"/>
      <c r="J13" s="7"/>
      <c r="K13" s="7"/>
      <c r="L13" s="9" t="s">
        <v>117</v>
      </c>
      <c r="M13" s="16">
        <v>5330</v>
      </c>
      <c r="N13" s="16">
        <v>4485</v>
      </c>
      <c r="O13" s="16">
        <v>4633</v>
      </c>
      <c r="P13" s="16">
        <v>5824</v>
      </c>
      <c r="Q13" s="16">
        <v>6058</v>
      </c>
      <c r="R13" s="16">
        <v>5930</v>
      </c>
      <c r="S13" s="16">
        <v>5622</v>
      </c>
      <c r="T13" s="16">
        <v>3736</v>
      </c>
      <c r="U13" s="16">
        <v>4996</v>
      </c>
    </row>
    <row r="14" spans="1:21" ht="16.5" customHeight="1">
      <c r="A14" s="7"/>
      <c r="B14" s="7"/>
      <c r="C14" s="7" t="s">
        <v>85</v>
      </c>
      <c r="D14" s="7"/>
      <c r="E14" s="7"/>
      <c r="F14" s="7"/>
      <c r="G14" s="7"/>
      <c r="H14" s="7"/>
      <c r="I14" s="7"/>
      <c r="J14" s="7"/>
      <c r="K14" s="7"/>
      <c r="L14" s="9" t="s">
        <v>117</v>
      </c>
      <c r="M14" s="16">
        <v>5281</v>
      </c>
      <c r="N14" s="16">
        <v>4461</v>
      </c>
      <c r="O14" s="16">
        <v>4772</v>
      </c>
      <c r="P14" s="16">
        <v>6175</v>
      </c>
      <c r="Q14" s="16">
        <v>5857</v>
      </c>
      <c r="R14" s="16">
        <v>5585</v>
      </c>
      <c r="S14" s="16">
        <v>5753</v>
      </c>
      <c r="T14" s="16">
        <v>3796</v>
      </c>
      <c r="U14" s="16">
        <v>5029</v>
      </c>
    </row>
    <row r="15" spans="1:21" ht="16.5" customHeight="1">
      <c r="A15" s="7"/>
      <c r="B15" s="7"/>
      <c r="C15" s="7" t="s">
        <v>86</v>
      </c>
      <c r="D15" s="7"/>
      <c r="E15" s="7"/>
      <c r="F15" s="7"/>
      <c r="G15" s="7"/>
      <c r="H15" s="7"/>
      <c r="I15" s="7"/>
      <c r="J15" s="7"/>
      <c r="K15" s="7"/>
      <c r="L15" s="9" t="s">
        <v>117</v>
      </c>
      <c r="M15" s="16">
        <v>5564</v>
      </c>
      <c r="N15" s="16">
        <v>4562</v>
      </c>
      <c r="O15" s="16">
        <v>4733</v>
      </c>
      <c r="P15" s="16">
        <v>6021</v>
      </c>
      <c r="Q15" s="16">
        <v>6257</v>
      </c>
      <c r="R15" s="16">
        <v>5521</v>
      </c>
      <c r="S15" s="16">
        <v>6257</v>
      </c>
      <c r="T15" s="16">
        <v>3928</v>
      </c>
      <c r="U15" s="16">
        <v>5172</v>
      </c>
    </row>
    <row r="16" spans="1:21" ht="16.5" customHeight="1">
      <c r="A16" s="7"/>
      <c r="B16" s="7" t="s">
        <v>749</v>
      </c>
      <c r="C16" s="7"/>
      <c r="D16" s="7"/>
      <c r="E16" s="7"/>
      <c r="F16" s="7"/>
      <c r="G16" s="7"/>
      <c r="H16" s="7"/>
      <c r="I16" s="7"/>
      <c r="J16" s="7"/>
      <c r="K16" s="7"/>
      <c r="L16" s="9"/>
      <c r="M16" s="10"/>
      <c r="N16" s="10"/>
      <c r="O16" s="10"/>
      <c r="P16" s="10"/>
      <c r="Q16" s="10"/>
      <c r="R16" s="10"/>
      <c r="S16" s="10"/>
      <c r="T16" s="10"/>
      <c r="U16" s="10"/>
    </row>
    <row r="17" spans="1:21" ht="16.5" customHeight="1">
      <c r="A17" s="7"/>
      <c r="B17" s="7"/>
      <c r="C17" s="7" t="s">
        <v>78</v>
      </c>
      <c r="D17" s="7"/>
      <c r="E17" s="7"/>
      <c r="F17" s="7"/>
      <c r="G17" s="7"/>
      <c r="H17" s="7"/>
      <c r="I17" s="7"/>
      <c r="J17" s="7"/>
      <c r="K17" s="7"/>
      <c r="L17" s="9" t="s">
        <v>196</v>
      </c>
      <c r="M17" s="16">
        <v>1781</v>
      </c>
      <c r="N17" s="16">
        <v>1612</v>
      </c>
      <c r="O17" s="16">
        <v>1434</v>
      </c>
      <c r="P17" s="18">
        <v>549</v>
      </c>
      <c r="Q17" s="18">
        <v>421</v>
      </c>
      <c r="R17" s="18">
        <v>128</v>
      </c>
      <c r="S17" s="18">
        <v>115</v>
      </c>
      <c r="T17" s="18">
        <v>102</v>
      </c>
      <c r="U17" s="16">
        <v>6142</v>
      </c>
    </row>
    <row r="18" spans="1:21" ht="16.5" customHeight="1">
      <c r="A18" s="7"/>
      <c r="B18" s="7"/>
      <c r="C18" s="7" t="s">
        <v>747</v>
      </c>
      <c r="D18" s="7"/>
      <c r="E18" s="7"/>
      <c r="F18" s="7"/>
      <c r="G18" s="7"/>
      <c r="H18" s="7"/>
      <c r="I18" s="7"/>
      <c r="J18" s="7"/>
      <c r="K18" s="7"/>
      <c r="L18" s="9" t="s">
        <v>196</v>
      </c>
      <c r="M18" s="16">
        <v>1850</v>
      </c>
      <c r="N18" s="16">
        <v>1638</v>
      </c>
      <c r="O18" s="16">
        <v>1400</v>
      </c>
      <c r="P18" s="18">
        <v>548</v>
      </c>
      <c r="Q18" s="18">
        <v>425</v>
      </c>
      <c r="R18" s="18">
        <v>136</v>
      </c>
      <c r="S18" s="18">
        <v>118</v>
      </c>
      <c r="T18" s="27">
        <v>99</v>
      </c>
      <c r="U18" s="16">
        <v>6213</v>
      </c>
    </row>
    <row r="19" spans="1:21" ht="16.5" customHeight="1">
      <c r="A19" s="7"/>
      <c r="B19" s="7"/>
      <c r="C19" s="7" t="s">
        <v>84</v>
      </c>
      <c r="D19" s="7"/>
      <c r="E19" s="7"/>
      <c r="F19" s="7"/>
      <c r="G19" s="7"/>
      <c r="H19" s="7"/>
      <c r="I19" s="7"/>
      <c r="J19" s="7"/>
      <c r="K19" s="7"/>
      <c r="L19" s="9" t="s">
        <v>196</v>
      </c>
      <c r="M19" s="16">
        <v>1818</v>
      </c>
      <c r="N19" s="16">
        <v>1573</v>
      </c>
      <c r="O19" s="16">
        <v>1342</v>
      </c>
      <c r="P19" s="18">
        <v>532</v>
      </c>
      <c r="Q19" s="18">
        <v>406</v>
      </c>
      <c r="R19" s="18">
        <v>135</v>
      </c>
      <c r="S19" s="18">
        <v>115</v>
      </c>
      <c r="T19" s="27">
        <v>98</v>
      </c>
      <c r="U19" s="16">
        <v>6019</v>
      </c>
    </row>
    <row r="20" spans="1:21" ht="16.5" customHeight="1">
      <c r="A20" s="7"/>
      <c r="B20" s="7"/>
      <c r="C20" s="7" t="s">
        <v>85</v>
      </c>
      <c r="D20" s="7"/>
      <c r="E20" s="7"/>
      <c r="F20" s="7"/>
      <c r="G20" s="7"/>
      <c r="H20" s="7"/>
      <c r="I20" s="7"/>
      <c r="J20" s="7"/>
      <c r="K20" s="7"/>
      <c r="L20" s="9" t="s">
        <v>196</v>
      </c>
      <c r="M20" s="16">
        <v>1727</v>
      </c>
      <c r="N20" s="16">
        <v>1544</v>
      </c>
      <c r="O20" s="16">
        <v>1253</v>
      </c>
      <c r="P20" s="18">
        <v>507</v>
      </c>
      <c r="Q20" s="18">
        <v>405</v>
      </c>
      <c r="R20" s="18">
        <v>131</v>
      </c>
      <c r="S20" s="18">
        <v>112</v>
      </c>
      <c r="T20" s="27">
        <v>93</v>
      </c>
      <c r="U20" s="16">
        <v>5773</v>
      </c>
    </row>
    <row r="21" spans="1:21" ht="16.5" customHeight="1">
      <c r="A21" s="7"/>
      <c r="B21" s="7"/>
      <c r="C21" s="7" t="s">
        <v>86</v>
      </c>
      <c r="D21" s="7"/>
      <c r="E21" s="7"/>
      <c r="F21" s="7"/>
      <c r="G21" s="7"/>
      <c r="H21" s="7"/>
      <c r="I21" s="7"/>
      <c r="J21" s="7"/>
      <c r="K21" s="7"/>
      <c r="L21" s="9" t="s">
        <v>196</v>
      </c>
      <c r="M21" s="16">
        <v>1731</v>
      </c>
      <c r="N21" s="16">
        <v>1342</v>
      </c>
      <c r="O21" s="16">
        <v>1135</v>
      </c>
      <c r="P21" s="18">
        <v>497</v>
      </c>
      <c r="Q21" s="18">
        <v>381</v>
      </c>
      <c r="R21" s="18">
        <v>121</v>
      </c>
      <c r="S21" s="18">
        <v>105</v>
      </c>
      <c r="T21" s="27">
        <v>84</v>
      </c>
      <c r="U21" s="16">
        <v>5395</v>
      </c>
    </row>
    <row r="22" spans="1:21" ht="16.5" customHeight="1">
      <c r="A22" s="7"/>
      <c r="B22" s="7" t="s">
        <v>750</v>
      </c>
      <c r="C22" s="7"/>
      <c r="D22" s="7"/>
      <c r="E22" s="7"/>
      <c r="F22" s="7"/>
      <c r="G22" s="7"/>
      <c r="H22" s="7"/>
      <c r="I22" s="7"/>
      <c r="J22" s="7"/>
      <c r="K22" s="7"/>
      <c r="L22" s="9"/>
      <c r="M22" s="10"/>
      <c r="N22" s="10"/>
      <c r="O22" s="10"/>
      <c r="P22" s="10"/>
      <c r="Q22" s="10"/>
      <c r="R22" s="10"/>
      <c r="S22" s="10"/>
      <c r="T22" s="10"/>
      <c r="U22" s="10"/>
    </row>
    <row r="23" spans="1:21" ht="16.5" customHeight="1">
      <c r="A23" s="7"/>
      <c r="B23" s="7"/>
      <c r="C23" s="7" t="s">
        <v>78</v>
      </c>
      <c r="D23" s="7"/>
      <c r="E23" s="7"/>
      <c r="F23" s="7"/>
      <c r="G23" s="7"/>
      <c r="H23" s="7"/>
      <c r="I23" s="7"/>
      <c r="J23" s="7"/>
      <c r="K23" s="7"/>
      <c r="L23" s="9" t="s">
        <v>117</v>
      </c>
      <c r="M23" s="16">
        <v>4977</v>
      </c>
      <c r="N23" s="16">
        <v>5056</v>
      </c>
      <c r="O23" s="16">
        <v>4988</v>
      </c>
      <c r="P23" s="16">
        <v>5681</v>
      </c>
      <c r="Q23" s="16">
        <v>5476</v>
      </c>
      <c r="R23" s="16">
        <v>6217</v>
      </c>
      <c r="S23" s="16">
        <v>5699</v>
      </c>
      <c r="T23" s="16">
        <v>6435</v>
      </c>
      <c r="U23" s="16">
        <v>5161</v>
      </c>
    </row>
    <row r="24" spans="1:21" ht="16.5" customHeight="1">
      <c r="A24" s="7"/>
      <c r="B24" s="7"/>
      <c r="C24" s="7" t="s">
        <v>747</v>
      </c>
      <c r="D24" s="7"/>
      <c r="E24" s="7"/>
      <c r="F24" s="7"/>
      <c r="G24" s="7"/>
      <c r="H24" s="7"/>
      <c r="I24" s="7"/>
      <c r="J24" s="7"/>
      <c r="K24" s="7"/>
      <c r="L24" s="9" t="s">
        <v>117</v>
      </c>
      <c r="M24" s="16">
        <v>4800</v>
      </c>
      <c r="N24" s="16">
        <v>4820</v>
      </c>
      <c r="O24" s="16">
        <v>4784</v>
      </c>
      <c r="P24" s="16">
        <v>5701</v>
      </c>
      <c r="Q24" s="16">
        <v>5616</v>
      </c>
      <c r="R24" s="16">
        <v>5539</v>
      </c>
      <c r="S24" s="16">
        <v>5373</v>
      </c>
      <c r="T24" s="16">
        <v>6381</v>
      </c>
      <c r="U24" s="16">
        <v>4989</v>
      </c>
    </row>
    <row r="25" spans="1:21" ht="16.5" customHeight="1">
      <c r="A25" s="7"/>
      <c r="B25" s="7"/>
      <c r="C25" s="7" t="s">
        <v>84</v>
      </c>
      <c r="D25" s="7"/>
      <c r="E25" s="7"/>
      <c r="F25" s="7"/>
      <c r="G25" s="7"/>
      <c r="H25" s="7"/>
      <c r="I25" s="7"/>
      <c r="J25" s="7"/>
      <c r="K25" s="7"/>
      <c r="L25" s="9" t="s">
        <v>117</v>
      </c>
      <c r="M25" s="16">
        <v>4796</v>
      </c>
      <c r="N25" s="16">
        <v>4776</v>
      </c>
      <c r="O25" s="16">
        <v>4835</v>
      </c>
      <c r="P25" s="16">
        <v>5818</v>
      </c>
      <c r="Q25" s="16">
        <v>5671</v>
      </c>
      <c r="R25" s="16">
        <v>5330</v>
      </c>
      <c r="S25" s="16">
        <v>5344</v>
      </c>
      <c r="T25" s="16">
        <v>6302</v>
      </c>
      <c r="U25" s="16">
        <v>4996</v>
      </c>
    </row>
    <row r="26" spans="1:21" ht="16.5" customHeight="1">
      <c r="A26" s="7"/>
      <c r="B26" s="7"/>
      <c r="C26" s="7" t="s">
        <v>85</v>
      </c>
      <c r="D26" s="7"/>
      <c r="E26" s="7"/>
      <c r="F26" s="7"/>
      <c r="G26" s="7"/>
      <c r="H26" s="7"/>
      <c r="I26" s="7"/>
      <c r="J26" s="7"/>
      <c r="K26" s="7"/>
      <c r="L26" s="9" t="s">
        <v>117</v>
      </c>
      <c r="M26" s="16">
        <v>4860</v>
      </c>
      <c r="N26" s="16">
        <v>4645</v>
      </c>
      <c r="O26" s="16">
        <v>4979</v>
      </c>
      <c r="P26" s="16">
        <v>6202</v>
      </c>
      <c r="Q26" s="16">
        <v>5446</v>
      </c>
      <c r="R26" s="16">
        <v>4990</v>
      </c>
      <c r="S26" s="16">
        <v>5578</v>
      </c>
      <c r="T26" s="16">
        <v>6373</v>
      </c>
      <c r="U26" s="16">
        <v>5029</v>
      </c>
    </row>
    <row r="27" spans="1:21" ht="16.5" customHeight="1">
      <c r="A27" s="14"/>
      <c r="B27" s="14"/>
      <c r="C27" s="14" t="s">
        <v>86</v>
      </c>
      <c r="D27" s="14"/>
      <c r="E27" s="14"/>
      <c r="F27" s="14"/>
      <c r="G27" s="14"/>
      <c r="H27" s="14"/>
      <c r="I27" s="14"/>
      <c r="J27" s="14"/>
      <c r="K27" s="14"/>
      <c r="L27" s="15" t="s">
        <v>117</v>
      </c>
      <c r="M27" s="17">
        <v>5039</v>
      </c>
      <c r="N27" s="17">
        <v>4798</v>
      </c>
      <c r="O27" s="17">
        <v>5022</v>
      </c>
      <c r="P27" s="17">
        <v>6100</v>
      </c>
      <c r="Q27" s="17">
        <v>5729</v>
      </c>
      <c r="R27" s="17">
        <v>5083</v>
      </c>
      <c r="S27" s="17">
        <v>6098</v>
      </c>
      <c r="T27" s="17">
        <v>6836</v>
      </c>
      <c r="U27" s="17">
        <v>5172</v>
      </c>
    </row>
    <row r="28" spans="1:21" ht="4.5" customHeight="1">
      <c r="A28" s="22"/>
      <c r="B28" s="22"/>
      <c r="C28" s="2"/>
      <c r="D28" s="2"/>
      <c r="E28" s="2"/>
      <c r="F28" s="2"/>
      <c r="G28" s="2"/>
      <c r="H28" s="2"/>
      <c r="I28" s="2"/>
      <c r="J28" s="2"/>
      <c r="K28" s="2"/>
      <c r="L28" s="2"/>
      <c r="M28" s="2"/>
      <c r="N28" s="2"/>
      <c r="O28" s="2"/>
      <c r="P28" s="2"/>
      <c r="Q28" s="2"/>
      <c r="R28" s="2"/>
      <c r="S28" s="2"/>
      <c r="T28" s="2"/>
      <c r="U28" s="2"/>
    </row>
    <row r="29" spans="1:21" ht="16.5" customHeight="1">
      <c r="A29" s="46"/>
      <c r="B29" s="46"/>
      <c r="C29" s="62" t="s">
        <v>595</v>
      </c>
      <c r="D29" s="62"/>
      <c r="E29" s="62"/>
      <c r="F29" s="62"/>
      <c r="G29" s="62"/>
      <c r="H29" s="62"/>
      <c r="I29" s="62"/>
      <c r="J29" s="62"/>
      <c r="K29" s="62"/>
      <c r="L29" s="62"/>
      <c r="M29" s="62"/>
      <c r="N29" s="62"/>
      <c r="O29" s="62"/>
      <c r="P29" s="62"/>
      <c r="Q29" s="62"/>
      <c r="R29" s="62"/>
      <c r="S29" s="62"/>
      <c r="T29" s="62"/>
      <c r="U29" s="62"/>
    </row>
    <row r="30" spans="1:21" ht="16.5" customHeight="1">
      <c r="A30" s="46"/>
      <c r="B30" s="46"/>
      <c r="C30" s="62" t="s">
        <v>335</v>
      </c>
      <c r="D30" s="62"/>
      <c r="E30" s="62"/>
      <c r="F30" s="62"/>
      <c r="G30" s="62"/>
      <c r="H30" s="62"/>
      <c r="I30" s="62"/>
      <c r="J30" s="62"/>
      <c r="K30" s="62"/>
      <c r="L30" s="62"/>
      <c r="M30" s="62"/>
      <c r="N30" s="62"/>
      <c r="O30" s="62"/>
      <c r="P30" s="62"/>
      <c r="Q30" s="62"/>
      <c r="R30" s="62"/>
      <c r="S30" s="62"/>
      <c r="T30" s="62"/>
      <c r="U30" s="62"/>
    </row>
    <row r="31" spans="1:21" ht="4.5" customHeight="1">
      <c r="A31" s="22"/>
      <c r="B31" s="22"/>
      <c r="C31" s="2"/>
      <c r="D31" s="2"/>
      <c r="E31" s="2"/>
      <c r="F31" s="2"/>
      <c r="G31" s="2"/>
      <c r="H31" s="2"/>
      <c r="I31" s="2"/>
      <c r="J31" s="2"/>
      <c r="K31" s="2"/>
      <c r="L31" s="2"/>
      <c r="M31" s="2"/>
      <c r="N31" s="2"/>
      <c r="O31" s="2"/>
      <c r="P31" s="2"/>
      <c r="Q31" s="2"/>
      <c r="R31" s="2"/>
      <c r="S31" s="2"/>
      <c r="T31" s="2"/>
      <c r="U31" s="2"/>
    </row>
    <row r="32" spans="1:21" ht="42.4" customHeight="1">
      <c r="A32" s="22" t="s">
        <v>93</v>
      </c>
      <c r="B32" s="22"/>
      <c r="C32" s="62" t="s">
        <v>94</v>
      </c>
      <c r="D32" s="62"/>
      <c r="E32" s="62"/>
      <c r="F32" s="62"/>
      <c r="G32" s="62"/>
      <c r="H32" s="62"/>
      <c r="I32" s="62"/>
      <c r="J32" s="62"/>
      <c r="K32" s="62"/>
      <c r="L32" s="62"/>
      <c r="M32" s="62"/>
      <c r="N32" s="62"/>
      <c r="O32" s="62"/>
      <c r="P32" s="62"/>
      <c r="Q32" s="62"/>
      <c r="R32" s="62"/>
      <c r="S32" s="62"/>
      <c r="T32" s="62"/>
      <c r="U32" s="62"/>
    </row>
    <row r="33" spans="1:21" ht="42.4" customHeight="1">
      <c r="A33" s="22" t="s">
        <v>95</v>
      </c>
      <c r="B33" s="22"/>
      <c r="C33" s="62" t="s">
        <v>751</v>
      </c>
      <c r="D33" s="62"/>
      <c r="E33" s="62"/>
      <c r="F33" s="62"/>
      <c r="G33" s="62"/>
      <c r="H33" s="62"/>
      <c r="I33" s="62"/>
      <c r="J33" s="62"/>
      <c r="K33" s="62"/>
      <c r="L33" s="62"/>
      <c r="M33" s="62"/>
      <c r="N33" s="62"/>
      <c r="O33" s="62"/>
      <c r="P33" s="62"/>
      <c r="Q33" s="62"/>
      <c r="R33" s="62"/>
      <c r="S33" s="62"/>
      <c r="T33" s="62"/>
      <c r="U33" s="62"/>
    </row>
    <row r="34" spans="1:21" ht="42.4" customHeight="1">
      <c r="A34" s="22" t="s">
        <v>97</v>
      </c>
      <c r="B34" s="22"/>
      <c r="C34" s="62" t="s">
        <v>752</v>
      </c>
      <c r="D34" s="62"/>
      <c r="E34" s="62"/>
      <c r="F34" s="62"/>
      <c r="G34" s="62"/>
      <c r="H34" s="62"/>
      <c r="I34" s="62"/>
      <c r="J34" s="62"/>
      <c r="K34" s="62"/>
      <c r="L34" s="62"/>
      <c r="M34" s="62"/>
      <c r="N34" s="62"/>
      <c r="O34" s="62"/>
      <c r="P34" s="62"/>
      <c r="Q34" s="62"/>
      <c r="R34" s="62"/>
      <c r="S34" s="62"/>
      <c r="T34" s="62"/>
      <c r="U34" s="62"/>
    </row>
    <row r="35" spans="1:21" ht="42.4" customHeight="1">
      <c r="A35" s="22" t="s">
        <v>99</v>
      </c>
      <c r="B35" s="22"/>
      <c r="C35" s="62" t="s">
        <v>753</v>
      </c>
      <c r="D35" s="62"/>
      <c r="E35" s="62"/>
      <c r="F35" s="62"/>
      <c r="G35" s="62"/>
      <c r="H35" s="62"/>
      <c r="I35" s="62"/>
      <c r="J35" s="62"/>
      <c r="K35" s="62"/>
      <c r="L35" s="62"/>
      <c r="M35" s="62"/>
      <c r="N35" s="62"/>
      <c r="O35" s="62"/>
      <c r="P35" s="62"/>
      <c r="Q35" s="62"/>
      <c r="R35" s="62"/>
      <c r="S35" s="62"/>
      <c r="T35" s="62"/>
      <c r="U35" s="62"/>
    </row>
    <row r="36" spans="1:21" ht="4.5" customHeight="1"/>
    <row r="37" spans="1:21" ht="42.4" customHeight="1">
      <c r="A37" s="23" t="s">
        <v>109</v>
      </c>
      <c r="B37" s="22"/>
      <c r="C37" s="22"/>
      <c r="D37" s="22"/>
      <c r="E37" s="62" t="s">
        <v>754</v>
      </c>
      <c r="F37" s="62"/>
      <c r="G37" s="62"/>
      <c r="H37" s="62"/>
      <c r="I37" s="62"/>
      <c r="J37" s="62"/>
      <c r="K37" s="62"/>
      <c r="L37" s="62"/>
      <c r="M37" s="62"/>
      <c r="N37" s="62"/>
      <c r="O37" s="62"/>
      <c r="P37" s="62"/>
      <c r="Q37" s="62"/>
      <c r="R37" s="62"/>
      <c r="S37" s="62"/>
      <c r="T37" s="62"/>
      <c r="U37" s="62"/>
    </row>
  </sheetData>
  <mergeCells count="8">
    <mergeCell ref="C34:U34"/>
    <mergeCell ref="C35:U35"/>
    <mergeCell ref="E37:U37"/>
    <mergeCell ref="K1:U1"/>
    <mergeCell ref="C29:U29"/>
    <mergeCell ref="C30:U30"/>
    <mergeCell ref="C32:U32"/>
    <mergeCell ref="C33:U33"/>
  </mergeCells>
  <pageMargins left="0.7" right="0.7" top="0.75" bottom="0.75" header="0.3" footer="0.3"/>
  <pageSetup paperSize="9" fitToHeight="0" orientation="landscape" horizontalDpi="300" verticalDpi="300"/>
  <headerFooter scaleWithDoc="0" alignWithMargins="0">
    <oddHeader>&amp;C&amp;"Arial"&amp;8TABLE 12A.51</oddHeader>
    <oddFooter>&amp;L&amp;"Arial"&amp;8REPORT ON
GOVERNMENT
SERVICES 2022&amp;R&amp;"Arial"&amp;8PUBLIC
HOSPITALS
PAGE &amp;B&amp;P&amp;B</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U35"/>
  <sheetViews>
    <sheetView showGridLines="0" workbookViewId="0"/>
  </sheetViews>
  <sheetFormatPr defaultColWidth="11.5703125" defaultRowHeight="13.15"/>
  <cols>
    <col min="1" max="10" width="1.7109375" customWidth="1"/>
    <col min="11" max="11" width="14.85546875" customWidth="1"/>
    <col min="12" max="12" width="5.42578125" customWidth="1"/>
    <col min="13" max="21" width="8" customWidth="1"/>
  </cols>
  <sheetData>
    <row r="1" spans="1:21" ht="17.45" customHeight="1">
      <c r="A1" s="8" t="s">
        <v>755</v>
      </c>
      <c r="B1" s="8"/>
      <c r="C1" s="8"/>
      <c r="D1" s="8"/>
      <c r="E1" s="8"/>
      <c r="F1" s="8"/>
      <c r="G1" s="8"/>
      <c r="H1" s="8"/>
      <c r="I1" s="8"/>
      <c r="J1" s="8"/>
      <c r="K1" s="67" t="s">
        <v>756</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113</v>
      </c>
      <c r="N2" s="13" t="s">
        <v>757</v>
      </c>
      <c r="O2" s="13" t="s">
        <v>126</v>
      </c>
      <c r="P2" s="13" t="s">
        <v>321</v>
      </c>
      <c r="Q2" s="13" t="s">
        <v>127</v>
      </c>
      <c r="R2" s="13" t="s">
        <v>72</v>
      </c>
      <c r="S2" s="13" t="s">
        <v>73</v>
      </c>
      <c r="T2" s="13" t="s">
        <v>115</v>
      </c>
      <c r="U2" s="13" t="s">
        <v>75</v>
      </c>
    </row>
    <row r="3" spans="1:21" ht="16.5" customHeight="1">
      <c r="A3" s="7" t="s">
        <v>78</v>
      </c>
      <c r="B3" s="7"/>
      <c r="C3" s="7"/>
      <c r="D3" s="7"/>
      <c r="E3" s="7"/>
      <c r="F3" s="7"/>
      <c r="G3" s="7"/>
      <c r="H3" s="7"/>
      <c r="I3" s="7"/>
      <c r="J3" s="7"/>
      <c r="K3" s="7"/>
      <c r="L3" s="9"/>
      <c r="M3" s="10"/>
      <c r="N3" s="10"/>
      <c r="O3" s="10"/>
      <c r="P3" s="10"/>
      <c r="Q3" s="10"/>
      <c r="R3" s="10"/>
      <c r="S3" s="10"/>
      <c r="T3" s="10"/>
      <c r="U3" s="10"/>
    </row>
    <row r="4" spans="1:21" ht="16.5" customHeight="1">
      <c r="A4" s="7"/>
      <c r="B4" s="7" t="s">
        <v>212</v>
      </c>
      <c r="C4" s="7"/>
      <c r="D4" s="7"/>
      <c r="E4" s="7"/>
      <c r="F4" s="7"/>
      <c r="G4" s="7"/>
      <c r="H4" s="7"/>
      <c r="I4" s="7"/>
      <c r="J4" s="7"/>
      <c r="K4" s="7"/>
      <c r="L4" s="9"/>
      <c r="M4" s="10"/>
      <c r="N4" s="10"/>
      <c r="O4" s="10"/>
      <c r="P4" s="10"/>
      <c r="Q4" s="10"/>
      <c r="R4" s="10"/>
      <c r="S4" s="10"/>
      <c r="T4" s="10"/>
      <c r="U4" s="10"/>
    </row>
    <row r="5" spans="1:21" ht="16.5" customHeight="1">
      <c r="A5" s="7"/>
      <c r="B5" s="7"/>
      <c r="C5" s="7" t="s">
        <v>758</v>
      </c>
      <c r="D5" s="7"/>
      <c r="E5" s="7"/>
      <c r="F5" s="7"/>
      <c r="G5" s="7"/>
      <c r="H5" s="7"/>
      <c r="I5" s="7"/>
      <c r="J5" s="7"/>
      <c r="K5" s="7"/>
      <c r="L5" s="9" t="s">
        <v>196</v>
      </c>
      <c r="M5" s="16">
        <v>1781</v>
      </c>
      <c r="N5" s="16">
        <v>1612</v>
      </c>
      <c r="O5" s="16">
        <v>1434</v>
      </c>
      <c r="P5" s="18">
        <v>549</v>
      </c>
      <c r="Q5" s="18">
        <v>421</v>
      </c>
      <c r="R5" s="18">
        <v>128</v>
      </c>
      <c r="S5" s="18">
        <v>115</v>
      </c>
      <c r="T5" s="18">
        <v>102</v>
      </c>
      <c r="U5" s="16">
        <v>6142</v>
      </c>
    </row>
    <row r="6" spans="1:21" ht="16.5" customHeight="1">
      <c r="A6" s="7"/>
      <c r="B6" s="7"/>
      <c r="C6" s="7" t="s">
        <v>759</v>
      </c>
      <c r="D6" s="7"/>
      <c r="E6" s="7"/>
      <c r="F6" s="7"/>
      <c r="G6" s="7"/>
      <c r="H6" s="7"/>
      <c r="I6" s="7"/>
      <c r="J6" s="7"/>
      <c r="K6" s="7"/>
      <c r="L6" s="9"/>
      <c r="M6" s="10"/>
      <c r="N6" s="10"/>
      <c r="O6" s="10"/>
      <c r="P6" s="10"/>
      <c r="Q6" s="10"/>
      <c r="R6" s="10"/>
      <c r="S6" s="10"/>
      <c r="T6" s="10"/>
      <c r="U6" s="10"/>
    </row>
    <row r="7" spans="1:21" ht="16.5" customHeight="1">
      <c r="A7" s="7"/>
      <c r="B7" s="7"/>
      <c r="C7" s="7"/>
      <c r="D7" s="7" t="s">
        <v>760</v>
      </c>
      <c r="E7" s="7"/>
      <c r="F7" s="7"/>
      <c r="G7" s="7"/>
      <c r="H7" s="7"/>
      <c r="I7" s="7"/>
      <c r="J7" s="7"/>
      <c r="K7" s="7"/>
      <c r="L7" s="9" t="s">
        <v>80</v>
      </c>
      <c r="M7" s="16">
        <v>2426</v>
      </c>
      <c r="N7" s="16">
        <v>2712</v>
      </c>
      <c r="O7" s="16">
        <v>1068</v>
      </c>
      <c r="P7" s="18">
        <v>223</v>
      </c>
      <c r="Q7" s="18">
        <v>204</v>
      </c>
      <c r="R7" s="27">
        <v>61</v>
      </c>
      <c r="S7" s="27">
        <v>66</v>
      </c>
      <c r="T7" s="27">
        <v>47</v>
      </c>
      <c r="U7" s="16">
        <v>6806</v>
      </c>
    </row>
    <row r="8" spans="1:21" ht="16.5" customHeight="1">
      <c r="A8" s="7"/>
      <c r="B8" s="7"/>
      <c r="C8" s="7"/>
      <c r="D8" s="7" t="s">
        <v>761</v>
      </c>
      <c r="E8" s="7"/>
      <c r="F8" s="7"/>
      <c r="G8" s="7"/>
      <c r="H8" s="7"/>
      <c r="I8" s="7"/>
      <c r="J8" s="7"/>
      <c r="K8" s="7"/>
      <c r="L8" s="9" t="s">
        <v>80</v>
      </c>
      <c r="M8" s="18">
        <v>194</v>
      </c>
      <c r="N8" s="18">
        <v>217</v>
      </c>
      <c r="O8" s="27">
        <v>85</v>
      </c>
      <c r="P8" s="27">
        <v>18</v>
      </c>
      <c r="Q8" s="27">
        <v>16</v>
      </c>
      <c r="R8" s="24">
        <v>5</v>
      </c>
      <c r="S8" s="24">
        <v>5</v>
      </c>
      <c r="T8" s="24">
        <v>4</v>
      </c>
      <c r="U8" s="18">
        <v>544</v>
      </c>
    </row>
    <row r="9" spans="1:21" ht="16.5" customHeight="1">
      <c r="A9" s="7"/>
      <c r="B9" s="7"/>
      <c r="C9" s="7"/>
      <c r="D9" s="7" t="s">
        <v>762</v>
      </c>
      <c r="E9" s="7"/>
      <c r="F9" s="7"/>
      <c r="G9" s="7"/>
      <c r="H9" s="7"/>
      <c r="I9" s="7"/>
      <c r="J9" s="7"/>
      <c r="K9" s="7"/>
      <c r="L9" s="9" t="s">
        <v>117</v>
      </c>
      <c r="M9" s="18">
        <v>109</v>
      </c>
      <c r="N9" s="18">
        <v>135</v>
      </c>
      <c r="O9" s="27">
        <v>60</v>
      </c>
      <c r="P9" s="27">
        <v>32</v>
      </c>
      <c r="Q9" s="27">
        <v>39</v>
      </c>
      <c r="R9" s="27">
        <v>38</v>
      </c>
      <c r="S9" s="27">
        <v>46</v>
      </c>
      <c r="T9" s="27">
        <v>37</v>
      </c>
      <c r="U9" s="27">
        <v>89</v>
      </c>
    </row>
    <row r="10" spans="1:21" ht="16.5" customHeight="1">
      <c r="A10" s="7"/>
      <c r="B10" s="7"/>
      <c r="C10" s="7" t="s">
        <v>763</v>
      </c>
      <c r="D10" s="7"/>
      <c r="E10" s="7"/>
      <c r="F10" s="7"/>
      <c r="G10" s="7"/>
      <c r="H10" s="7"/>
      <c r="I10" s="7"/>
      <c r="J10" s="7"/>
      <c r="K10" s="7"/>
      <c r="L10" s="9"/>
      <c r="M10" s="10"/>
      <c r="N10" s="10"/>
      <c r="O10" s="10"/>
      <c r="P10" s="10"/>
      <c r="Q10" s="10"/>
      <c r="R10" s="10"/>
      <c r="S10" s="10"/>
      <c r="T10" s="10"/>
      <c r="U10" s="10"/>
    </row>
    <row r="11" spans="1:21" ht="16.5" customHeight="1">
      <c r="A11" s="7"/>
      <c r="B11" s="7"/>
      <c r="C11" s="7"/>
      <c r="D11" s="7" t="s">
        <v>760</v>
      </c>
      <c r="E11" s="7"/>
      <c r="F11" s="7"/>
      <c r="G11" s="7"/>
      <c r="H11" s="7"/>
      <c r="I11" s="7"/>
      <c r="J11" s="7"/>
      <c r="K11" s="7"/>
      <c r="L11" s="9" t="s">
        <v>80</v>
      </c>
      <c r="M11" s="20">
        <v>16795</v>
      </c>
      <c r="N11" s="20">
        <v>15722</v>
      </c>
      <c r="O11" s="20">
        <v>12918</v>
      </c>
      <c r="P11" s="16">
        <v>2879</v>
      </c>
      <c r="Q11" s="16">
        <v>4551</v>
      </c>
      <c r="R11" s="16">
        <v>1129</v>
      </c>
      <c r="S11" s="16">
        <v>1165</v>
      </c>
      <c r="T11" s="16">
        <v>1692</v>
      </c>
      <c r="U11" s="20">
        <v>56851</v>
      </c>
    </row>
    <row r="12" spans="1:21" ht="16.5" customHeight="1">
      <c r="A12" s="7"/>
      <c r="B12" s="7"/>
      <c r="C12" s="7"/>
      <c r="D12" s="7" t="s">
        <v>761</v>
      </c>
      <c r="E12" s="7"/>
      <c r="F12" s="7"/>
      <c r="G12" s="7"/>
      <c r="H12" s="7"/>
      <c r="I12" s="7"/>
      <c r="J12" s="7"/>
      <c r="K12" s="7"/>
      <c r="L12" s="9" t="s">
        <v>80</v>
      </c>
      <c r="M12" s="16">
        <v>1344</v>
      </c>
      <c r="N12" s="16">
        <v>1258</v>
      </c>
      <c r="O12" s="16">
        <v>1033</v>
      </c>
      <c r="P12" s="18">
        <v>230</v>
      </c>
      <c r="Q12" s="18">
        <v>364</v>
      </c>
      <c r="R12" s="27">
        <v>90</v>
      </c>
      <c r="S12" s="27">
        <v>93</v>
      </c>
      <c r="T12" s="18">
        <v>135</v>
      </c>
      <c r="U12" s="16">
        <v>4548</v>
      </c>
    </row>
    <row r="13" spans="1:21" ht="16.5" customHeight="1">
      <c r="A13" s="7"/>
      <c r="B13" s="7"/>
      <c r="C13" s="7"/>
      <c r="D13" s="7" t="s">
        <v>764</v>
      </c>
      <c r="E13" s="7"/>
      <c r="F13" s="7"/>
      <c r="G13" s="7"/>
      <c r="H13" s="7"/>
      <c r="I13" s="7"/>
      <c r="J13" s="7"/>
      <c r="K13" s="7"/>
      <c r="L13" s="9" t="s">
        <v>80</v>
      </c>
      <c r="M13" s="18">
        <v>556</v>
      </c>
      <c r="N13" s="18">
        <v>617</v>
      </c>
      <c r="O13" s="18">
        <v>575</v>
      </c>
      <c r="P13" s="27">
        <v>96</v>
      </c>
      <c r="Q13" s="18">
        <v>165</v>
      </c>
      <c r="R13" s="27">
        <v>29</v>
      </c>
      <c r="S13" s="27">
        <v>25</v>
      </c>
      <c r="T13" s="27">
        <v>51</v>
      </c>
      <c r="U13" s="16">
        <v>2114</v>
      </c>
    </row>
    <row r="14" spans="1:21" ht="16.5" customHeight="1">
      <c r="A14" s="7"/>
      <c r="B14" s="7"/>
      <c r="C14" s="7"/>
      <c r="D14" s="7" t="s">
        <v>762</v>
      </c>
      <c r="E14" s="7"/>
      <c r="F14" s="7"/>
      <c r="G14" s="7"/>
      <c r="H14" s="7"/>
      <c r="I14" s="7"/>
      <c r="J14" s="7"/>
      <c r="K14" s="7"/>
      <c r="L14" s="9" t="s">
        <v>117</v>
      </c>
      <c r="M14" s="16">
        <v>1067</v>
      </c>
      <c r="N14" s="16">
        <v>1163</v>
      </c>
      <c r="O14" s="16">
        <v>1122</v>
      </c>
      <c r="P14" s="18">
        <v>594</v>
      </c>
      <c r="Q14" s="16">
        <v>1256</v>
      </c>
      <c r="R14" s="18">
        <v>934</v>
      </c>
      <c r="S14" s="16">
        <v>1024</v>
      </c>
      <c r="T14" s="16">
        <v>1839</v>
      </c>
      <c r="U14" s="16">
        <v>1085</v>
      </c>
    </row>
    <row r="15" spans="1:21" ht="16.5" customHeight="1">
      <c r="A15" s="7"/>
      <c r="B15" s="7"/>
      <c r="C15" s="7" t="s">
        <v>765</v>
      </c>
      <c r="D15" s="7"/>
      <c r="E15" s="7"/>
      <c r="F15" s="7"/>
      <c r="G15" s="7"/>
      <c r="H15" s="7"/>
      <c r="I15" s="7"/>
      <c r="J15" s="7"/>
      <c r="K15" s="7"/>
      <c r="L15" s="9"/>
      <c r="M15" s="10"/>
      <c r="N15" s="10"/>
      <c r="O15" s="10"/>
      <c r="P15" s="10"/>
      <c r="Q15" s="10"/>
      <c r="R15" s="10"/>
      <c r="S15" s="10"/>
      <c r="T15" s="10"/>
      <c r="U15" s="10"/>
    </row>
    <row r="16" spans="1:21" ht="16.5" customHeight="1">
      <c r="A16" s="7"/>
      <c r="B16" s="7"/>
      <c r="C16" s="7"/>
      <c r="D16" s="7" t="s">
        <v>760</v>
      </c>
      <c r="E16" s="7"/>
      <c r="F16" s="7"/>
      <c r="G16" s="7"/>
      <c r="H16" s="7"/>
      <c r="I16" s="7"/>
      <c r="J16" s="7"/>
      <c r="K16" s="7"/>
      <c r="L16" s="9" t="s">
        <v>80</v>
      </c>
      <c r="M16" s="16">
        <v>1177</v>
      </c>
      <c r="N16" s="16">
        <v>4450</v>
      </c>
      <c r="O16" s="16">
        <v>1687</v>
      </c>
      <c r="P16" s="18">
        <v>214</v>
      </c>
      <c r="Q16" s="18">
        <v>391</v>
      </c>
      <c r="R16" s="27">
        <v>61</v>
      </c>
      <c r="S16" s="27">
        <v>91</v>
      </c>
      <c r="T16" s="18">
        <v>149</v>
      </c>
      <c r="U16" s="16">
        <v>8218</v>
      </c>
    </row>
    <row r="17" spans="1:21" ht="16.5" customHeight="1">
      <c r="A17" s="7"/>
      <c r="B17" s="7"/>
      <c r="C17" s="7"/>
      <c r="D17" s="7" t="s">
        <v>761</v>
      </c>
      <c r="E17" s="7"/>
      <c r="F17" s="7"/>
      <c r="G17" s="7"/>
      <c r="H17" s="7"/>
      <c r="I17" s="7"/>
      <c r="J17" s="7"/>
      <c r="K17" s="7"/>
      <c r="L17" s="9" t="s">
        <v>80</v>
      </c>
      <c r="M17" s="27">
        <v>94</v>
      </c>
      <c r="N17" s="18">
        <v>356</v>
      </c>
      <c r="O17" s="18">
        <v>135</v>
      </c>
      <c r="P17" s="27">
        <v>17</v>
      </c>
      <c r="Q17" s="27">
        <v>31</v>
      </c>
      <c r="R17" s="24">
        <v>5</v>
      </c>
      <c r="S17" s="24">
        <v>7</v>
      </c>
      <c r="T17" s="27">
        <v>12</v>
      </c>
      <c r="U17" s="18">
        <v>657</v>
      </c>
    </row>
    <row r="18" spans="1:21" ht="16.5" customHeight="1">
      <c r="A18" s="7"/>
      <c r="B18" s="7"/>
      <c r="C18" s="7"/>
      <c r="D18" s="7" t="s">
        <v>764</v>
      </c>
      <c r="E18" s="7"/>
      <c r="F18" s="7"/>
      <c r="G18" s="7"/>
      <c r="H18" s="7"/>
      <c r="I18" s="7"/>
      <c r="J18" s="7"/>
      <c r="K18" s="7"/>
      <c r="L18" s="9" t="s">
        <v>80</v>
      </c>
      <c r="M18" s="18">
        <v>217</v>
      </c>
      <c r="N18" s="18">
        <v>260</v>
      </c>
      <c r="O18" s="18">
        <v>159</v>
      </c>
      <c r="P18" s="27">
        <v>38</v>
      </c>
      <c r="Q18" s="27">
        <v>60</v>
      </c>
      <c r="R18" s="27">
        <v>19</v>
      </c>
      <c r="S18" s="27">
        <v>11</v>
      </c>
      <c r="T18" s="27">
        <v>10</v>
      </c>
      <c r="U18" s="18">
        <v>775</v>
      </c>
    </row>
    <row r="19" spans="1:21" ht="16.5" customHeight="1">
      <c r="A19" s="7"/>
      <c r="B19" s="7"/>
      <c r="C19" s="7"/>
      <c r="D19" s="7" t="s">
        <v>762</v>
      </c>
      <c r="E19" s="7"/>
      <c r="F19" s="7"/>
      <c r="G19" s="7"/>
      <c r="H19" s="7"/>
      <c r="I19" s="7"/>
      <c r="J19" s="7"/>
      <c r="K19" s="7"/>
      <c r="L19" s="9" t="s">
        <v>117</v>
      </c>
      <c r="M19" s="18">
        <v>175</v>
      </c>
      <c r="N19" s="18">
        <v>382</v>
      </c>
      <c r="O19" s="18">
        <v>205</v>
      </c>
      <c r="P19" s="18">
        <v>101</v>
      </c>
      <c r="Q19" s="18">
        <v>217</v>
      </c>
      <c r="R19" s="18">
        <v>188</v>
      </c>
      <c r="S19" s="18">
        <v>160</v>
      </c>
      <c r="T19" s="18">
        <v>219</v>
      </c>
      <c r="U19" s="18">
        <v>233</v>
      </c>
    </row>
    <row r="20" spans="1:21" ht="16.5" customHeight="1">
      <c r="A20" s="7"/>
      <c r="B20" s="7"/>
      <c r="C20" s="7" t="s">
        <v>766</v>
      </c>
      <c r="D20" s="7"/>
      <c r="E20" s="7"/>
      <c r="F20" s="7"/>
      <c r="G20" s="7"/>
      <c r="H20" s="7"/>
      <c r="I20" s="7"/>
      <c r="J20" s="7"/>
      <c r="K20" s="7"/>
      <c r="L20" s="9" t="s">
        <v>80</v>
      </c>
      <c r="M20" s="29">
        <v>12.2</v>
      </c>
      <c r="N20" s="30">
        <v>181.6</v>
      </c>
      <c r="O20" s="29">
        <v>26.3</v>
      </c>
      <c r="P20" s="28">
        <v>7</v>
      </c>
      <c r="Q20" s="30">
        <v>148.80000000000001</v>
      </c>
      <c r="R20" s="28" t="s">
        <v>132</v>
      </c>
      <c r="S20" s="28" t="s">
        <v>132</v>
      </c>
      <c r="T20" s="28" t="s">
        <v>132</v>
      </c>
      <c r="U20" s="30">
        <v>376</v>
      </c>
    </row>
    <row r="21" spans="1:21" ht="16.5" customHeight="1">
      <c r="A21" s="7"/>
      <c r="B21" s="7"/>
      <c r="C21" s="7"/>
      <c r="D21" s="7" t="s">
        <v>767</v>
      </c>
      <c r="E21" s="7"/>
      <c r="F21" s="7"/>
      <c r="G21" s="7"/>
      <c r="H21" s="7"/>
      <c r="I21" s="7"/>
      <c r="J21" s="7"/>
      <c r="K21" s="7"/>
      <c r="L21" s="9" t="s">
        <v>117</v>
      </c>
      <c r="M21" s="28">
        <v>6.9</v>
      </c>
      <c r="N21" s="30">
        <v>112.6</v>
      </c>
      <c r="O21" s="29">
        <v>18.399999999999999</v>
      </c>
      <c r="P21" s="29">
        <v>12.8</v>
      </c>
      <c r="Q21" s="30">
        <v>353.1</v>
      </c>
      <c r="R21" s="28" t="s">
        <v>132</v>
      </c>
      <c r="S21" s="28">
        <v>0.2</v>
      </c>
      <c r="T21" s="28" t="s">
        <v>132</v>
      </c>
      <c r="U21" s="29">
        <v>61.2</v>
      </c>
    </row>
    <row r="22" spans="1:21" ht="29.45" customHeight="1">
      <c r="A22" s="14"/>
      <c r="B22" s="14"/>
      <c r="C22" s="70" t="s">
        <v>768</v>
      </c>
      <c r="D22" s="70"/>
      <c r="E22" s="70"/>
      <c r="F22" s="70"/>
      <c r="G22" s="70"/>
      <c r="H22" s="70"/>
      <c r="I22" s="70"/>
      <c r="J22" s="70"/>
      <c r="K22" s="70"/>
      <c r="L22" s="15" t="s">
        <v>117</v>
      </c>
      <c r="M22" s="17">
        <v>1234</v>
      </c>
      <c r="N22" s="17">
        <v>1433</v>
      </c>
      <c r="O22" s="17">
        <v>1309</v>
      </c>
      <c r="P22" s="19">
        <v>682</v>
      </c>
      <c r="Q22" s="17">
        <v>1120</v>
      </c>
      <c r="R22" s="17">
        <v>1121</v>
      </c>
      <c r="S22" s="17">
        <v>1184</v>
      </c>
      <c r="T22" s="17">
        <v>2059</v>
      </c>
      <c r="U22" s="17">
        <v>1257</v>
      </c>
    </row>
    <row r="23" spans="1:21" ht="4.5" customHeight="1">
      <c r="A23" s="22"/>
      <c r="B23" s="22"/>
      <c r="C23" s="2"/>
      <c r="D23" s="2"/>
      <c r="E23" s="2"/>
      <c r="F23" s="2"/>
      <c r="G23" s="2"/>
      <c r="H23" s="2"/>
      <c r="I23" s="2"/>
      <c r="J23" s="2"/>
      <c r="K23" s="2"/>
      <c r="L23" s="2"/>
      <c r="M23" s="2"/>
      <c r="N23" s="2"/>
      <c r="O23" s="2"/>
      <c r="P23" s="2"/>
      <c r="Q23" s="2"/>
      <c r="R23" s="2"/>
      <c r="S23" s="2"/>
      <c r="T23" s="2"/>
      <c r="U23" s="2"/>
    </row>
    <row r="24" spans="1:21" ht="16.5" customHeight="1">
      <c r="A24" s="22"/>
      <c r="B24" s="22"/>
      <c r="C24" s="62" t="s">
        <v>769</v>
      </c>
      <c r="D24" s="62"/>
      <c r="E24" s="62"/>
      <c r="F24" s="62"/>
      <c r="G24" s="62"/>
      <c r="H24" s="62"/>
      <c r="I24" s="62"/>
      <c r="J24" s="62"/>
      <c r="K24" s="62"/>
      <c r="L24" s="62"/>
      <c r="M24" s="62"/>
      <c r="N24" s="62"/>
      <c r="O24" s="62"/>
      <c r="P24" s="62"/>
      <c r="Q24" s="62"/>
      <c r="R24" s="62"/>
      <c r="S24" s="62"/>
      <c r="T24" s="62"/>
      <c r="U24" s="62"/>
    </row>
    <row r="25" spans="1:21" ht="4.5" customHeight="1">
      <c r="A25" s="22"/>
      <c r="B25" s="22"/>
      <c r="C25" s="2"/>
      <c r="D25" s="2"/>
      <c r="E25" s="2"/>
      <c r="F25" s="2"/>
      <c r="G25" s="2"/>
      <c r="H25" s="2"/>
      <c r="I25" s="2"/>
      <c r="J25" s="2"/>
      <c r="K25" s="2"/>
      <c r="L25" s="2"/>
      <c r="M25" s="2"/>
      <c r="N25" s="2"/>
      <c r="O25" s="2"/>
      <c r="P25" s="2"/>
      <c r="Q25" s="2"/>
      <c r="R25" s="2"/>
      <c r="S25" s="2"/>
      <c r="T25" s="2"/>
      <c r="U25" s="2"/>
    </row>
    <row r="26" spans="1:21" ht="16.5" customHeight="1">
      <c r="A26" s="45"/>
      <c r="B26" s="45"/>
      <c r="C26" s="62" t="s">
        <v>334</v>
      </c>
      <c r="D26" s="62"/>
      <c r="E26" s="62"/>
      <c r="F26" s="62"/>
      <c r="G26" s="62"/>
      <c r="H26" s="62"/>
      <c r="I26" s="62"/>
      <c r="J26" s="62"/>
      <c r="K26" s="62"/>
      <c r="L26" s="62"/>
      <c r="M26" s="62"/>
      <c r="N26" s="62"/>
      <c r="O26" s="62"/>
      <c r="P26" s="62"/>
      <c r="Q26" s="62"/>
      <c r="R26" s="62"/>
      <c r="S26" s="62"/>
      <c r="T26" s="62"/>
      <c r="U26" s="62"/>
    </row>
    <row r="27" spans="1:21" ht="16.5" customHeight="1">
      <c r="A27" s="46"/>
      <c r="B27" s="46"/>
      <c r="C27" s="62" t="s">
        <v>335</v>
      </c>
      <c r="D27" s="62"/>
      <c r="E27" s="62"/>
      <c r="F27" s="62"/>
      <c r="G27" s="62"/>
      <c r="H27" s="62"/>
      <c r="I27" s="62"/>
      <c r="J27" s="62"/>
      <c r="K27" s="62"/>
      <c r="L27" s="62"/>
      <c r="M27" s="62"/>
      <c r="N27" s="62"/>
      <c r="O27" s="62"/>
      <c r="P27" s="62"/>
      <c r="Q27" s="62"/>
      <c r="R27" s="62"/>
      <c r="S27" s="62"/>
      <c r="T27" s="62"/>
      <c r="U27" s="62"/>
    </row>
    <row r="28" spans="1:21" ht="4.5" customHeight="1">
      <c r="A28" s="22"/>
      <c r="B28" s="22"/>
      <c r="C28" s="2"/>
      <c r="D28" s="2"/>
      <c r="E28" s="2"/>
      <c r="F28" s="2"/>
      <c r="G28" s="2"/>
      <c r="H28" s="2"/>
      <c r="I28" s="2"/>
      <c r="J28" s="2"/>
      <c r="K28" s="2"/>
      <c r="L28" s="2"/>
      <c r="M28" s="2"/>
      <c r="N28" s="2"/>
      <c r="O28" s="2"/>
      <c r="P28" s="2"/>
      <c r="Q28" s="2"/>
      <c r="R28" s="2"/>
      <c r="S28" s="2"/>
      <c r="T28" s="2"/>
      <c r="U28" s="2"/>
    </row>
    <row r="29" spans="1:21" ht="29.45" customHeight="1">
      <c r="A29" s="22" t="s">
        <v>93</v>
      </c>
      <c r="B29" s="22"/>
      <c r="C29" s="62" t="s">
        <v>770</v>
      </c>
      <c r="D29" s="62"/>
      <c r="E29" s="62"/>
      <c r="F29" s="62"/>
      <c r="G29" s="62"/>
      <c r="H29" s="62"/>
      <c r="I29" s="62"/>
      <c r="J29" s="62"/>
      <c r="K29" s="62"/>
      <c r="L29" s="62"/>
      <c r="M29" s="62"/>
      <c r="N29" s="62"/>
      <c r="O29" s="62"/>
      <c r="P29" s="62"/>
      <c r="Q29" s="62"/>
      <c r="R29" s="62"/>
      <c r="S29" s="62"/>
      <c r="T29" s="62"/>
      <c r="U29" s="62"/>
    </row>
    <row r="30" spans="1:21" ht="16.5" customHeight="1">
      <c r="A30" s="22" t="s">
        <v>95</v>
      </c>
      <c r="B30" s="22"/>
      <c r="C30" s="62" t="s">
        <v>771</v>
      </c>
      <c r="D30" s="62"/>
      <c r="E30" s="62"/>
      <c r="F30" s="62"/>
      <c r="G30" s="62"/>
      <c r="H30" s="62"/>
      <c r="I30" s="62"/>
      <c r="J30" s="62"/>
      <c r="K30" s="62"/>
      <c r="L30" s="62"/>
      <c r="M30" s="62"/>
      <c r="N30" s="62"/>
      <c r="O30" s="62"/>
      <c r="P30" s="62"/>
      <c r="Q30" s="62"/>
      <c r="R30" s="62"/>
      <c r="S30" s="62"/>
      <c r="T30" s="62"/>
      <c r="U30" s="62"/>
    </row>
    <row r="31" spans="1:21" ht="16.5" customHeight="1">
      <c r="A31" s="22" t="s">
        <v>97</v>
      </c>
      <c r="B31" s="22"/>
      <c r="C31" s="62" t="s">
        <v>772</v>
      </c>
      <c r="D31" s="62"/>
      <c r="E31" s="62"/>
      <c r="F31" s="62"/>
      <c r="G31" s="62"/>
      <c r="H31" s="62"/>
      <c r="I31" s="62"/>
      <c r="J31" s="62"/>
      <c r="K31" s="62"/>
      <c r="L31" s="62"/>
      <c r="M31" s="62"/>
      <c r="N31" s="62"/>
      <c r="O31" s="62"/>
      <c r="P31" s="62"/>
      <c r="Q31" s="62"/>
      <c r="R31" s="62"/>
      <c r="S31" s="62"/>
      <c r="T31" s="62"/>
      <c r="U31" s="62"/>
    </row>
    <row r="32" spans="1:21" ht="29.45" customHeight="1">
      <c r="A32" s="22" t="s">
        <v>99</v>
      </c>
      <c r="B32" s="22"/>
      <c r="C32" s="62" t="s">
        <v>751</v>
      </c>
      <c r="D32" s="62"/>
      <c r="E32" s="62"/>
      <c r="F32" s="62"/>
      <c r="G32" s="62"/>
      <c r="H32" s="62"/>
      <c r="I32" s="62"/>
      <c r="J32" s="62"/>
      <c r="K32" s="62"/>
      <c r="L32" s="62"/>
      <c r="M32" s="62"/>
      <c r="N32" s="62"/>
      <c r="O32" s="62"/>
      <c r="P32" s="62"/>
      <c r="Q32" s="62"/>
      <c r="R32" s="62"/>
      <c r="S32" s="62"/>
      <c r="T32" s="62"/>
      <c r="U32" s="62"/>
    </row>
    <row r="33" spans="1:21" ht="16.5" customHeight="1">
      <c r="A33" s="22" t="s">
        <v>101</v>
      </c>
      <c r="B33" s="22"/>
      <c r="C33" s="62" t="s">
        <v>773</v>
      </c>
      <c r="D33" s="62"/>
      <c r="E33" s="62"/>
      <c r="F33" s="62"/>
      <c r="G33" s="62"/>
      <c r="H33" s="62"/>
      <c r="I33" s="62"/>
      <c r="J33" s="62"/>
      <c r="K33" s="62"/>
      <c r="L33" s="62"/>
      <c r="M33" s="62"/>
      <c r="N33" s="62"/>
      <c r="O33" s="62"/>
      <c r="P33" s="62"/>
      <c r="Q33" s="62"/>
      <c r="R33" s="62"/>
      <c r="S33" s="62"/>
      <c r="T33" s="62"/>
      <c r="U33" s="62"/>
    </row>
    <row r="34" spans="1:21" ht="4.5" customHeight="1"/>
    <row r="35" spans="1:21" ht="29.45" customHeight="1">
      <c r="A35" s="23" t="s">
        <v>109</v>
      </c>
      <c r="B35" s="22"/>
      <c r="C35" s="22"/>
      <c r="D35" s="22"/>
      <c r="E35" s="62" t="s">
        <v>774</v>
      </c>
      <c r="F35" s="62"/>
      <c r="G35" s="62"/>
      <c r="H35" s="62"/>
      <c r="I35" s="62"/>
      <c r="J35" s="62"/>
      <c r="K35" s="62"/>
      <c r="L35" s="62"/>
      <c r="M35" s="62"/>
      <c r="N35" s="62"/>
      <c r="O35" s="62"/>
      <c r="P35" s="62"/>
      <c r="Q35" s="62"/>
      <c r="R35" s="62"/>
      <c r="S35" s="62"/>
      <c r="T35" s="62"/>
      <c r="U35" s="62"/>
    </row>
  </sheetData>
  <mergeCells count="11">
    <mergeCell ref="C22:K22"/>
    <mergeCell ref="K1:U1"/>
    <mergeCell ref="C24:U24"/>
    <mergeCell ref="C26:U26"/>
    <mergeCell ref="C27:U27"/>
    <mergeCell ref="E35:U35"/>
    <mergeCell ref="C29:U29"/>
    <mergeCell ref="C30:U30"/>
    <mergeCell ref="C31:U31"/>
    <mergeCell ref="C32:U32"/>
    <mergeCell ref="C33:U33"/>
  </mergeCells>
  <pageMargins left="0.7" right="0.7" top="0.75" bottom="0.75" header="0.3" footer="0.3"/>
  <pageSetup paperSize="9" fitToHeight="0" orientation="landscape" horizontalDpi="300" verticalDpi="300"/>
  <headerFooter scaleWithDoc="0" alignWithMargins="0">
    <oddHeader>&amp;C&amp;"Arial"&amp;8TABLE 12A.52</oddHeader>
    <oddFooter>&amp;L&amp;"Arial"&amp;8REPORT ON
GOVERNMENT
SERVICES 2022&amp;R&amp;"Arial"&amp;8PUBLIC
HOSPITALS
PAGE &amp;B&amp;P&amp;B</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U56"/>
  <sheetViews>
    <sheetView showGridLines="0" workbookViewId="0"/>
  </sheetViews>
  <sheetFormatPr defaultColWidth="11.5703125" defaultRowHeight="13.15"/>
  <cols>
    <col min="1" max="11" width="1.7109375" customWidth="1"/>
    <col min="12" max="12" width="5.42578125" customWidth="1"/>
    <col min="13" max="21" width="10.140625" customWidth="1"/>
  </cols>
  <sheetData>
    <row r="1" spans="1:21" ht="33.950000000000003" customHeight="1">
      <c r="A1" s="8" t="s">
        <v>775</v>
      </c>
      <c r="B1" s="8"/>
      <c r="C1" s="8"/>
      <c r="D1" s="8"/>
      <c r="E1" s="8"/>
      <c r="F1" s="8"/>
      <c r="G1" s="8"/>
      <c r="H1" s="8"/>
      <c r="I1" s="8"/>
      <c r="J1" s="8"/>
      <c r="K1" s="67" t="s">
        <v>776</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777</v>
      </c>
      <c r="B3" s="7"/>
      <c r="C3" s="7"/>
      <c r="D3" s="7"/>
      <c r="E3" s="7"/>
      <c r="F3" s="7"/>
      <c r="G3" s="7"/>
      <c r="H3" s="7"/>
      <c r="I3" s="7"/>
      <c r="J3" s="7"/>
      <c r="K3" s="7"/>
      <c r="L3" s="9"/>
      <c r="M3" s="10"/>
      <c r="N3" s="10"/>
      <c r="O3" s="10"/>
      <c r="P3" s="10"/>
      <c r="Q3" s="10"/>
      <c r="R3" s="10"/>
      <c r="S3" s="10"/>
      <c r="T3" s="10"/>
      <c r="U3" s="10"/>
    </row>
    <row r="4" spans="1:21" ht="16.5" customHeight="1">
      <c r="A4" s="7"/>
      <c r="B4" s="7"/>
      <c r="C4" s="7"/>
      <c r="D4" s="7" t="s">
        <v>78</v>
      </c>
      <c r="E4" s="7"/>
      <c r="F4" s="7"/>
      <c r="G4" s="7"/>
      <c r="H4" s="7"/>
      <c r="I4" s="7"/>
      <c r="J4" s="7"/>
      <c r="K4" s="7"/>
      <c r="L4" s="9" t="s">
        <v>131</v>
      </c>
      <c r="M4" s="27">
        <v>73</v>
      </c>
      <c r="N4" s="27">
        <v>38</v>
      </c>
      <c r="O4" s="18">
        <v>108</v>
      </c>
      <c r="P4" s="27">
        <v>28</v>
      </c>
      <c r="Q4" s="27">
        <v>17</v>
      </c>
      <c r="R4" s="24">
        <v>4</v>
      </c>
      <c r="S4" s="24">
        <v>2</v>
      </c>
      <c r="T4" s="24">
        <v>6</v>
      </c>
      <c r="U4" s="18">
        <v>276</v>
      </c>
    </row>
    <row r="5" spans="1:21" ht="16.5" customHeight="1">
      <c r="A5" s="7"/>
      <c r="B5" s="7"/>
      <c r="C5" s="7"/>
      <c r="D5" s="7" t="s">
        <v>83</v>
      </c>
      <c r="E5" s="7"/>
      <c r="F5" s="7"/>
      <c r="G5" s="7"/>
      <c r="H5" s="7"/>
      <c r="I5" s="7"/>
      <c r="J5" s="7"/>
      <c r="K5" s="7"/>
      <c r="L5" s="9" t="s">
        <v>131</v>
      </c>
      <c r="M5" s="27">
        <v>75</v>
      </c>
      <c r="N5" s="27">
        <v>38</v>
      </c>
      <c r="O5" s="18">
        <v>109</v>
      </c>
      <c r="P5" s="27">
        <v>28</v>
      </c>
      <c r="Q5" s="27">
        <v>14</v>
      </c>
      <c r="R5" s="24">
        <v>4</v>
      </c>
      <c r="S5" s="24">
        <v>2</v>
      </c>
      <c r="T5" s="24">
        <v>6</v>
      </c>
      <c r="U5" s="18">
        <v>276</v>
      </c>
    </row>
    <row r="6" spans="1:21" ht="16.5" customHeight="1">
      <c r="A6" s="7"/>
      <c r="B6" s="7"/>
      <c r="C6" s="7"/>
      <c r="D6" s="7" t="s">
        <v>84</v>
      </c>
      <c r="E6" s="7"/>
      <c r="F6" s="7"/>
      <c r="G6" s="7"/>
      <c r="H6" s="7"/>
      <c r="I6" s="7"/>
      <c r="J6" s="7"/>
      <c r="K6" s="7"/>
      <c r="L6" s="9" t="s">
        <v>131</v>
      </c>
      <c r="M6" s="27">
        <v>74</v>
      </c>
      <c r="N6" s="27">
        <v>38</v>
      </c>
      <c r="O6" s="18">
        <v>109</v>
      </c>
      <c r="P6" s="27">
        <v>28</v>
      </c>
      <c r="Q6" s="27">
        <v>14</v>
      </c>
      <c r="R6" s="24">
        <v>4</v>
      </c>
      <c r="S6" s="24">
        <v>2</v>
      </c>
      <c r="T6" s="24">
        <v>5</v>
      </c>
      <c r="U6" s="18">
        <v>274</v>
      </c>
    </row>
    <row r="7" spans="1:21" ht="16.5" customHeight="1">
      <c r="A7" s="7"/>
      <c r="B7" s="7"/>
      <c r="C7" s="7"/>
      <c r="D7" s="7" t="s">
        <v>85</v>
      </c>
      <c r="E7" s="7"/>
      <c r="F7" s="7"/>
      <c r="G7" s="7"/>
      <c r="H7" s="7"/>
      <c r="I7" s="7"/>
      <c r="J7" s="7"/>
      <c r="K7" s="7"/>
      <c r="L7" s="9" t="s">
        <v>131</v>
      </c>
      <c r="M7" s="27">
        <v>74</v>
      </c>
      <c r="N7" s="27">
        <v>38</v>
      </c>
      <c r="O7" s="18">
        <v>100</v>
      </c>
      <c r="P7" s="27">
        <v>28</v>
      </c>
      <c r="Q7" s="27">
        <v>14</v>
      </c>
      <c r="R7" s="24">
        <v>4</v>
      </c>
      <c r="S7" s="24">
        <v>2</v>
      </c>
      <c r="T7" s="24">
        <v>5</v>
      </c>
      <c r="U7" s="18">
        <v>265</v>
      </c>
    </row>
    <row r="8" spans="1:21" ht="16.5" customHeight="1">
      <c r="A8" s="7"/>
      <c r="B8" s="7"/>
      <c r="C8" s="7"/>
      <c r="D8" s="7" t="s">
        <v>86</v>
      </c>
      <c r="E8" s="7"/>
      <c r="F8" s="7"/>
      <c r="G8" s="7"/>
      <c r="H8" s="7"/>
      <c r="I8" s="7"/>
      <c r="J8" s="7"/>
      <c r="K8" s="7"/>
      <c r="L8" s="9" t="s">
        <v>131</v>
      </c>
      <c r="M8" s="27">
        <v>73</v>
      </c>
      <c r="N8" s="27">
        <v>36</v>
      </c>
      <c r="O8" s="27">
        <v>53</v>
      </c>
      <c r="P8" s="27">
        <v>29</v>
      </c>
      <c r="Q8" s="27">
        <v>13</v>
      </c>
      <c r="R8" s="24">
        <v>4</v>
      </c>
      <c r="S8" s="24">
        <v>2</v>
      </c>
      <c r="T8" s="24">
        <v>5</v>
      </c>
      <c r="U8" s="18">
        <v>215</v>
      </c>
    </row>
    <row r="9" spans="1:21" ht="16.5" customHeight="1">
      <c r="A9" s="7"/>
      <c r="B9" s="7" t="s">
        <v>778</v>
      </c>
      <c r="C9" s="7"/>
      <c r="D9" s="7"/>
      <c r="E9" s="7"/>
      <c r="F9" s="7"/>
      <c r="G9" s="7"/>
      <c r="H9" s="7"/>
      <c r="I9" s="7"/>
      <c r="J9" s="7"/>
      <c r="K9" s="7"/>
      <c r="L9" s="9"/>
      <c r="M9" s="10"/>
      <c r="N9" s="10"/>
      <c r="O9" s="10"/>
      <c r="P9" s="10"/>
      <c r="Q9" s="10"/>
      <c r="R9" s="10"/>
      <c r="S9" s="10"/>
      <c r="T9" s="10"/>
      <c r="U9" s="10"/>
    </row>
    <row r="10" spans="1:21" ht="16.5" customHeight="1">
      <c r="A10" s="7"/>
      <c r="B10" s="7"/>
      <c r="C10" s="7" t="s">
        <v>308</v>
      </c>
      <c r="D10" s="7"/>
      <c r="E10" s="7"/>
      <c r="F10" s="7"/>
      <c r="G10" s="7"/>
      <c r="H10" s="7"/>
      <c r="I10" s="7"/>
      <c r="J10" s="7"/>
      <c r="K10" s="7"/>
      <c r="L10" s="9"/>
      <c r="M10" s="10"/>
      <c r="N10" s="10"/>
      <c r="O10" s="10"/>
      <c r="P10" s="10"/>
      <c r="Q10" s="10"/>
      <c r="R10" s="10"/>
      <c r="S10" s="10"/>
      <c r="T10" s="10"/>
      <c r="U10" s="10"/>
    </row>
    <row r="11" spans="1:21" ht="16.5" customHeight="1">
      <c r="A11" s="7"/>
      <c r="B11" s="7"/>
      <c r="C11" s="7"/>
      <c r="D11" s="7" t="s">
        <v>78</v>
      </c>
      <c r="E11" s="7"/>
      <c r="F11" s="7"/>
      <c r="G11" s="7"/>
      <c r="H11" s="7"/>
      <c r="I11" s="7"/>
      <c r="J11" s="7"/>
      <c r="K11" s="7"/>
      <c r="L11" s="9" t="s">
        <v>131</v>
      </c>
      <c r="M11" s="34">
        <v>1885349</v>
      </c>
      <c r="N11" s="34">
        <v>1280708</v>
      </c>
      <c r="O11" s="34">
        <v>1316877</v>
      </c>
      <c r="P11" s="33">
        <v>568978</v>
      </c>
      <c r="Q11" s="33">
        <v>357205</v>
      </c>
      <c r="R11" s="33">
        <v>110312</v>
      </c>
      <c r="S11" s="20">
        <v>93846</v>
      </c>
      <c r="T11" s="33">
        <v>104478</v>
      </c>
      <c r="U11" s="34">
        <v>5717753</v>
      </c>
    </row>
    <row r="12" spans="1:21" ht="16.5" customHeight="1">
      <c r="A12" s="7"/>
      <c r="B12" s="7"/>
      <c r="C12" s="7"/>
      <c r="D12" s="7" t="s">
        <v>83</v>
      </c>
      <c r="E12" s="7"/>
      <c r="F12" s="7"/>
      <c r="G12" s="7"/>
      <c r="H12" s="7"/>
      <c r="I12" s="7"/>
      <c r="J12" s="7"/>
      <c r="K12" s="7"/>
      <c r="L12" s="9" t="s">
        <v>131</v>
      </c>
      <c r="M12" s="34">
        <v>1926608</v>
      </c>
      <c r="N12" s="34">
        <v>1134740</v>
      </c>
      <c r="O12" s="34">
        <v>1344346</v>
      </c>
      <c r="P12" s="33">
        <v>582515</v>
      </c>
      <c r="Q12" s="33">
        <v>352403</v>
      </c>
      <c r="R12" s="33">
        <v>114044</v>
      </c>
      <c r="S12" s="33">
        <v>102755</v>
      </c>
      <c r="T12" s="33">
        <v>106735</v>
      </c>
      <c r="U12" s="34">
        <v>5664146</v>
      </c>
    </row>
    <row r="13" spans="1:21" ht="16.5" customHeight="1">
      <c r="A13" s="7"/>
      <c r="B13" s="7"/>
      <c r="C13" s="7"/>
      <c r="D13" s="7" t="s">
        <v>84</v>
      </c>
      <c r="E13" s="7"/>
      <c r="F13" s="7"/>
      <c r="G13" s="7"/>
      <c r="H13" s="7"/>
      <c r="I13" s="7"/>
      <c r="J13" s="7"/>
      <c r="K13" s="7"/>
      <c r="L13" s="9" t="s">
        <v>131</v>
      </c>
      <c r="M13" s="34">
        <v>1874174</v>
      </c>
      <c r="N13" s="34">
        <v>1099321</v>
      </c>
      <c r="O13" s="34">
        <v>1275472</v>
      </c>
      <c r="P13" s="33">
        <v>551004</v>
      </c>
      <c r="Q13" s="33">
        <v>337420</v>
      </c>
      <c r="R13" s="33">
        <v>113412</v>
      </c>
      <c r="S13" s="33">
        <v>102198</v>
      </c>
      <c r="T13" s="33">
        <v>102305</v>
      </c>
      <c r="U13" s="34">
        <v>5455306</v>
      </c>
    </row>
    <row r="14" spans="1:21" ht="16.5" customHeight="1">
      <c r="A14" s="7"/>
      <c r="B14" s="7"/>
      <c r="C14" s="7"/>
      <c r="D14" s="7" t="s">
        <v>85</v>
      </c>
      <c r="E14" s="7"/>
      <c r="F14" s="7"/>
      <c r="G14" s="7"/>
      <c r="H14" s="7"/>
      <c r="I14" s="7"/>
      <c r="J14" s="7"/>
      <c r="K14" s="7"/>
      <c r="L14" s="9" t="s">
        <v>131</v>
      </c>
      <c r="M14" s="34">
        <v>1803377</v>
      </c>
      <c r="N14" s="34">
        <v>1066716</v>
      </c>
      <c r="O14" s="34">
        <v>1275053</v>
      </c>
      <c r="P14" s="33">
        <v>553638</v>
      </c>
      <c r="Q14" s="33">
        <v>326375</v>
      </c>
      <c r="R14" s="33">
        <v>113138</v>
      </c>
      <c r="S14" s="20">
        <v>97416</v>
      </c>
      <c r="T14" s="33">
        <v>100626</v>
      </c>
      <c r="U14" s="34">
        <v>5336339</v>
      </c>
    </row>
    <row r="15" spans="1:21" ht="16.5" customHeight="1">
      <c r="A15" s="7"/>
      <c r="B15" s="7"/>
      <c r="C15" s="7"/>
      <c r="D15" s="7" t="s">
        <v>86</v>
      </c>
      <c r="E15" s="7"/>
      <c r="F15" s="7"/>
      <c r="G15" s="7"/>
      <c r="H15" s="7"/>
      <c r="I15" s="7"/>
      <c r="J15" s="7"/>
      <c r="K15" s="7"/>
      <c r="L15" s="9" t="s">
        <v>131</v>
      </c>
      <c r="M15" s="34">
        <v>1760496</v>
      </c>
      <c r="N15" s="34">
        <v>1007873</v>
      </c>
      <c r="O15" s="34">
        <v>1147558</v>
      </c>
      <c r="P15" s="33">
        <v>578026</v>
      </c>
      <c r="Q15" s="33">
        <v>308453</v>
      </c>
      <c r="R15" s="33">
        <v>111537</v>
      </c>
      <c r="S15" s="20">
        <v>95414</v>
      </c>
      <c r="T15" s="20">
        <v>99197</v>
      </c>
      <c r="U15" s="34">
        <v>5108554</v>
      </c>
    </row>
    <row r="16" spans="1:21" ht="16.5" customHeight="1">
      <c r="A16" s="7"/>
      <c r="B16" s="7"/>
      <c r="C16" s="7" t="s">
        <v>779</v>
      </c>
      <c r="D16" s="7"/>
      <c r="E16" s="7"/>
      <c r="F16" s="7"/>
      <c r="G16" s="7"/>
      <c r="H16" s="7"/>
      <c r="I16" s="7"/>
      <c r="J16" s="7"/>
      <c r="K16" s="7"/>
      <c r="L16" s="9"/>
      <c r="M16" s="10"/>
      <c r="N16" s="10"/>
      <c r="O16" s="10"/>
      <c r="P16" s="10"/>
      <c r="Q16" s="10"/>
      <c r="R16" s="10"/>
      <c r="S16" s="10"/>
      <c r="T16" s="10"/>
      <c r="U16" s="10"/>
    </row>
    <row r="17" spans="1:21" ht="16.5" customHeight="1">
      <c r="A17" s="7"/>
      <c r="B17" s="7"/>
      <c r="C17" s="7"/>
      <c r="D17" s="7" t="s">
        <v>78</v>
      </c>
      <c r="E17" s="7"/>
      <c r="F17" s="7"/>
      <c r="G17" s="7"/>
      <c r="H17" s="7"/>
      <c r="I17" s="7"/>
      <c r="J17" s="7"/>
      <c r="K17" s="7"/>
      <c r="L17" s="9" t="s">
        <v>80</v>
      </c>
      <c r="M17" s="36">
        <v>1189</v>
      </c>
      <c r="N17" s="30">
        <v>650.29999999999995</v>
      </c>
      <c r="O17" s="30">
        <v>726.1</v>
      </c>
      <c r="P17" s="30">
        <v>401</v>
      </c>
      <c r="Q17" s="30">
        <v>242</v>
      </c>
      <c r="R17" s="29">
        <v>70.5</v>
      </c>
      <c r="S17" s="29">
        <v>58.2</v>
      </c>
      <c r="T17" s="29">
        <v>66.2</v>
      </c>
      <c r="U17" s="36">
        <v>3403.4</v>
      </c>
    </row>
    <row r="18" spans="1:21" ht="16.5" customHeight="1">
      <c r="A18" s="7"/>
      <c r="B18" s="7"/>
      <c r="C18" s="7"/>
      <c r="D18" s="7" t="s">
        <v>83</v>
      </c>
      <c r="E18" s="7"/>
      <c r="F18" s="7"/>
      <c r="G18" s="7"/>
      <c r="H18" s="7"/>
      <c r="I18" s="7"/>
      <c r="J18" s="7"/>
      <c r="K18" s="7"/>
      <c r="L18" s="9" t="s">
        <v>80</v>
      </c>
      <c r="M18" s="36">
        <v>1124.5</v>
      </c>
      <c r="N18" s="30">
        <v>580.1</v>
      </c>
      <c r="O18" s="30">
        <v>760.9</v>
      </c>
      <c r="P18" s="30">
        <v>382.3</v>
      </c>
      <c r="Q18" s="30">
        <v>233.3</v>
      </c>
      <c r="R18" s="29">
        <v>48.9</v>
      </c>
      <c r="S18" s="29">
        <v>54.8</v>
      </c>
      <c r="T18" s="29">
        <v>64.2</v>
      </c>
      <c r="U18" s="36">
        <v>3249.1</v>
      </c>
    </row>
    <row r="19" spans="1:21" ht="16.5" customHeight="1">
      <c r="A19" s="7"/>
      <c r="B19" s="7"/>
      <c r="C19" s="7"/>
      <c r="D19" s="7" t="s">
        <v>84</v>
      </c>
      <c r="E19" s="7"/>
      <c r="F19" s="7"/>
      <c r="G19" s="7"/>
      <c r="H19" s="7"/>
      <c r="I19" s="7"/>
      <c r="J19" s="7"/>
      <c r="K19" s="7"/>
      <c r="L19" s="9" t="s">
        <v>80</v>
      </c>
      <c r="M19" s="36">
        <v>1093.3</v>
      </c>
      <c r="N19" s="30">
        <v>543.70000000000005</v>
      </c>
      <c r="O19" s="30">
        <v>738.7</v>
      </c>
      <c r="P19" s="30">
        <v>365.9</v>
      </c>
      <c r="Q19" s="30">
        <v>220.2</v>
      </c>
      <c r="R19" s="29">
        <v>46</v>
      </c>
      <c r="S19" s="29">
        <v>55.8</v>
      </c>
      <c r="T19" s="29">
        <v>55.9</v>
      </c>
      <c r="U19" s="36">
        <v>3119.5</v>
      </c>
    </row>
    <row r="20" spans="1:21" ht="16.5" customHeight="1">
      <c r="A20" s="7"/>
      <c r="B20" s="7"/>
      <c r="C20" s="7"/>
      <c r="D20" s="7" t="s">
        <v>85</v>
      </c>
      <c r="E20" s="7"/>
      <c r="F20" s="7"/>
      <c r="G20" s="7"/>
      <c r="H20" s="7"/>
      <c r="I20" s="7"/>
      <c r="J20" s="7"/>
      <c r="K20" s="7"/>
      <c r="L20" s="9" t="s">
        <v>80</v>
      </c>
      <c r="M20" s="36">
        <v>1050.5</v>
      </c>
      <c r="N20" s="30">
        <v>495.9</v>
      </c>
      <c r="O20" s="30">
        <v>700.8</v>
      </c>
      <c r="P20" s="30">
        <v>376.8</v>
      </c>
      <c r="Q20" s="30">
        <v>186.2</v>
      </c>
      <c r="R20" s="29">
        <v>57.7</v>
      </c>
      <c r="S20" s="29">
        <v>57</v>
      </c>
      <c r="T20" s="29">
        <v>60.7</v>
      </c>
      <c r="U20" s="36">
        <v>2985.5</v>
      </c>
    </row>
    <row r="21" spans="1:21" ht="16.5" customHeight="1">
      <c r="A21" s="7"/>
      <c r="B21" s="7"/>
      <c r="C21" s="7"/>
      <c r="D21" s="7" t="s">
        <v>86</v>
      </c>
      <c r="E21" s="7"/>
      <c r="F21" s="7"/>
      <c r="G21" s="7"/>
      <c r="H21" s="7"/>
      <c r="I21" s="7"/>
      <c r="J21" s="7"/>
      <c r="K21" s="7"/>
      <c r="L21" s="9" t="s">
        <v>80</v>
      </c>
      <c r="M21" s="30">
        <v>994.2</v>
      </c>
      <c r="N21" s="30">
        <v>449.8</v>
      </c>
      <c r="O21" s="30">
        <v>658.8</v>
      </c>
      <c r="P21" s="30">
        <v>381.9</v>
      </c>
      <c r="Q21" s="30">
        <v>175.1</v>
      </c>
      <c r="R21" s="29">
        <v>50</v>
      </c>
      <c r="S21" s="29">
        <v>59.2</v>
      </c>
      <c r="T21" s="29">
        <v>54.6</v>
      </c>
      <c r="U21" s="36">
        <v>2823.5</v>
      </c>
    </row>
    <row r="22" spans="1:21" ht="16.5" customHeight="1">
      <c r="A22" s="7"/>
      <c r="B22" s="7"/>
      <c r="C22" s="7" t="s">
        <v>780</v>
      </c>
      <c r="D22" s="7"/>
      <c r="E22" s="7"/>
      <c r="F22" s="7"/>
      <c r="G22" s="7"/>
      <c r="H22" s="7"/>
      <c r="I22" s="7"/>
      <c r="J22" s="7"/>
      <c r="K22" s="7"/>
      <c r="L22" s="9"/>
      <c r="M22" s="10"/>
      <c r="N22" s="10"/>
      <c r="O22" s="10"/>
      <c r="P22" s="10"/>
      <c r="Q22" s="10"/>
      <c r="R22" s="10"/>
      <c r="S22" s="10"/>
      <c r="T22" s="10"/>
      <c r="U22" s="10"/>
    </row>
    <row r="23" spans="1:21" ht="16.5" customHeight="1">
      <c r="A23" s="7"/>
      <c r="B23" s="7"/>
      <c r="C23" s="7"/>
      <c r="D23" s="7" t="s">
        <v>78</v>
      </c>
      <c r="E23" s="7"/>
      <c r="F23" s="7"/>
      <c r="G23" s="7"/>
      <c r="H23" s="7"/>
      <c r="I23" s="7"/>
      <c r="J23" s="7"/>
      <c r="K23" s="7"/>
      <c r="L23" s="9" t="s">
        <v>117</v>
      </c>
      <c r="M23" s="18">
        <v>631</v>
      </c>
      <c r="N23" s="18">
        <v>508</v>
      </c>
      <c r="O23" s="18">
        <v>551</v>
      </c>
      <c r="P23" s="18">
        <v>705</v>
      </c>
      <c r="Q23" s="18">
        <v>678</v>
      </c>
      <c r="R23" s="18">
        <v>639</v>
      </c>
      <c r="S23" s="18">
        <v>620</v>
      </c>
      <c r="T23" s="18">
        <v>634</v>
      </c>
      <c r="U23" s="18">
        <v>595</v>
      </c>
    </row>
    <row r="24" spans="1:21" ht="16.5" customHeight="1">
      <c r="A24" s="7"/>
      <c r="B24" s="7"/>
      <c r="C24" s="7"/>
      <c r="D24" s="7" t="s">
        <v>83</v>
      </c>
      <c r="E24" s="7"/>
      <c r="F24" s="7"/>
      <c r="G24" s="7"/>
      <c r="H24" s="7"/>
      <c r="I24" s="7"/>
      <c r="J24" s="7"/>
      <c r="K24" s="7"/>
      <c r="L24" s="9" t="s">
        <v>117</v>
      </c>
      <c r="M24" s="18">
        <v>584</v>
      </c>
      <c r="N24" s="18">
        <v>511</v>
      </c>
      <c r="O24" s="18">
        <v>566</v>
      </c>
      <c r="P24" s="18">
        <v>656</v>
      </c>
      <c r="Q24" s="18">
        <v>662</v>
      </c>
      <c r="R24" s="18">
        <v>429</v>
      </c>
      <c r="S24" s="18">
        <v>533</v>
      </c>
      <c r="T24" s="18">
        <v>602</v>
      </c>
      <c r="U24" s="18">
        <v>574</v>
      </c>
    </row>
    <row r="25" spans="1:21" ht="16.5" customHeight="1">
      <c r="A25" s="7"/>
      <c r="B25" s="7"/>
      <c r="C25" s="7"/>
      <c r="D25" s="7" t="s">
        <v>84</v>
      </c>
      <c r="E25" s="7"/>
      <c r="F25" s="7"/>
      <c r="G25" s="7"/>
      <c r="H25" s="7"/>
      <c r="I25" s="7"/>
      <c r="J25" s="7"/>
      <c r="K25" s="7"/>
      <c r="L25" s="9" t="s">
        <v>117</v>
      </c>
      <c r="M25" s="18">
        <v>583</v>
      </c>
      <c r="N25" s="18">
        <v>495</v>
      </c>
      <c r="O25" s="18">
        <v>579</v>
      </c>
      <c r="P25" s="18">
        <v>664</v>
      </c>
      <c r="Q25" s="18">
        <v>653</v>
      </c>
      <c r="R25" s="18">
        <v>406</v>
      </c>
      <c r="S25" s="18">
        <v>546</v>
      </c>
      <c r="T25" s="18">
        <v>546</v>
      </c>
      <c r="U25" s="18">
        <v>572</v>
      </c>
    </row>
    <row r="26" spans="1:21" ht="16.5" customHeight="1">
      <c r="A26" s="7"/>
      <c r="B26" s="7"/>
      <c r="C26" s="7"/>
      <c r="D26" s="7" t="s">
        <v>85</v>
      </c>
      <c r="E26" s="7"/>
      <c r="F26" s="7"/>
      <c r="G26" s="7"/>
      <c r="H26" s="7"/>
      <c r="I26" s="7"/>
      <c r="J26" s="7"/>
      <c r="K26" s="7"/>
      <c r="L26" s="9" t="s">
        <v>117</v>
      </c>
      <c r="M26" s="18">
        <v>583</v>
      </c>
      <c r="N26" s="18">
        <v>465</v>
      </c>
      <c r="O26" s="18">
        <v>550</v>
      </c>
      <c r="P26" s="18">
        <v>681</v>
      </c>
      <c r="Q26" s="18">
        <v>570</v>
      </c>
      <c r="R26" s="18">
        <v>510</v>
      </c>
      <c r="S26" s="18">
        <v>585</v>
      </c>
      <c r="T26" s="18">
        <v>603</v>
      </c>
      <c r="U26" s="18">
        <v>559</v>
      </c>
    </row>
    <row r="27" spans="1:21" ht="16.5" customHeight="1">
      <c r="A27" s="7"/>
      <c r="B27" s="7"/>
      <c r="C27" s="7"/>
      <c r="D27" s="7" t="s">
        <v>86</v>
      </c>
      <c r="E27" s="7"/>
      <c r="F27" s="7"/>
      <c r="G27" s="7"/>
      <c r="H27" s="7"/>
      <c r="I27" s="7"/>
      <c r="J27" s="7"/>
      <c r="K27" s="7"/>
      <c r="L27" s="9" t="s">
        <v>117</v>
      </c>
      <c r="M27" s="18">
        <v>565</v>
      </c>
      <c r="N27" s="18">
        <v>446</v>
      </c>
      <c r="O27" s="18">
        <v>574</v>
      </c>
      <c r="P27" s="18">
        <v>661</v>
      </c>
      <c r="Q27" s="18">
        <v>568</v>
      </c>
      <c r="R27" s="18">
        <v>448</v>
      </c>
      <c r="S27" s="18">
        <v>620</v>
      </c>
      <c r="T27" s="18">
        <v>550</v>
      </c>
      <c r="U27" s="18">
        <v>553</v>
      </c>
    </row>
    <row r="28" spans="1:21" ht="16.5" customHeight="1">
      <c r="A28" s="7"/>
      <c r="B28" s="7" t="s">
        <v>781</v>
      </c>
      <c r="C28" s="7"/>
      <c r="D28" s="7"/>
      <c r="E28" s="7"/>
      <c r="F28" s="7"/>
      <c r="G28" s="7"/>
      <c r="H28" s="7"/>
      <c r="I28" s="7"/>
      <c r="J28" s="7"/>
      <c r="K28" s="7"/>
      <c r="L28" s="9"/>
      <c r="M28" s="10"/>
      <c r="N28" s="10"/>
      <c r="O28" s="10"/>
      <c r="P28" s="10"/>
      <c r="Q28" s="10"/>
      <c r="R28" s="10"/>
      <c r="S28" s="10"/>
      <c r="T28" s="10"/>
      <c r="U28" s="10"/>
    </row>
    <row r="29" spans="1:21" ht="16.5" customHeight="1">
      <c r="A29" s="7"/>
      <c r="B29" s="7"/>
      <c r="C29" s="7" t="s">
        <v>308</v>
      </c>
      <c r="D29" s="7"/>
      <c r="E29" s="7"/>
      <c r="F29" s="7"/>
      <c r="G29" s="7"/>
      <c r="H29" s="7"/>
      <c r="I29" s="7"/>
      <c r="J29" s="7"/>
      <c r="K29" s="7"/>
      <c r="L29" s="9"/>
      <c r="M29" s="10"/>
      <c r="N29" s="10"/>
      <c r="O29" s="10"/>
      <c r="P29" s="10"/>
      <c r="Q29" s="10"/>
      <c r="R29" s="10"/>
      <c r="S29" s="10"/>
      <c r="T29" s="10"/>
      <c r="U29" s="10"/>
    </row>
    <row r="30" spans="1:21" ht="16.5" customHeight="1">
      <c r="A30" s="7"/>
      <c r="B30" s="7"/>
      <c r="C30" s="7"/>
      <c r="D30" s="7" t="s">
        <v>78</v>
      </c>
      <c r="E30" s="7"/>
      <c r="F30" s="7"/>
      <c r="G30" s="7"/>
      <c r="H30" s="7"/>
      <c r="I30" s="7"/>
      <c r="J30" s="7"/>
      <c r="K30" s="7"/>
      <c r="L30" s="9" t="s">
        <v>131</v>
      </c>
      <c r="M30" s="33">
        <v>686396</v>
      </c>
      <c r="N30" s="33">
        <v>636282</v>
      </c>
      <c r="O30" s="33">
        <v>630690</v>
      </c>
      <c r="P30" s="33">
        <v>178709</v>
      </c>
      <c r="Q30" s="33">
        <v>172990</v>
      </c>
      <c r="R30" s="20">
        <v>43937</v>
      </c>
      <c r="S30" s="20">
        <v>45913</v>
      </c>
      <c r="T30" s="20">
        <v>60306</v>
      </c>
      <c r="U30" s="34">
        <v>2455223</v>
      </c>
    </row>
    <row r="31" spans="1:21" ht="16.5" customHeight="1">
      <c r="A31" s="7"/>
      <c r="B31" s="7"/>
      <c r="C31" s="7"/>
      <c r="D31" s="7" t="s">
        <v>83</v>
      </c>
      <c r="E31" s="7"/>
      <c r="F31" s="7"/>
      <c r="G31" s="7"/>
      <c r="H31" s="7"/>
      <c r="I31" s="7"/>
      <c r="J31" s="7"/>
      <c r="K31" s="7"/>
      <c r="L31" s="9" t="s">
        <v>131</v>
      </c>
      <c r="M31" s="33">
        <v>723075</v>
      </c>
      <c r="N31" s="33">
        <v>664194</v>
      </c>
      <c r="O31" s="33">
        <v>632620</v>
      </c>
      <c r="P31" s="33">
        <v>179562</v>
      </c>
      <c r="Q31" s="33">
        <v>163802</v>
      </c>
      <c r="R31" s="20">
        <v>52470</v>
      </c>
      <c r="S31" s="20">
        <v>46513</v>
      </c>
      <c r="T31" s="20">
        <v>58300</v>
      </c>
      <c r="U31" s="34">
        <v>2520536</v>
      </c>
    </row>
    <row r="32" spans="1:21" ht="16.5" customHeight="1">
      <c r="A32" s="7"/>
      <c r="B32" s="7"/>
      <c r="C32" s="7"/>
      <c r="D32" s="7" t="s">
        <v>84</v>
      </c>
      <c r="E32" s="7"/>
      <c r="F32" s="7"/>
      <c r="G32" s="7"/>
      <c r="H32" s="7"/>
      <c r="I32" s="7"/>
      <c r="J32" s="7"/>
      <c r="K32" s="7"/>
      <c r="L32" s="9" t="s">
        <v>131</v>
      </c>
      <c r="M32" s="33">
        <v>706663</v>
      </c>
      <c r="N32" s="33">
        <v>637664</v>
      </c>
      <c r="O32" s="33">
        <v>583605</v>
      </c>
      <c r="P32" s="33">
        <v>179107</v>
      </c>
      <c r="Q32" s="33">
        <v>162818</v>
      </c>
      <c r="R32" s="20">
        <v>49480</v>
      </c>
      <c r="S32" s="20">
        <v>45989</v>
      </c>
      <c r="T32" s="20">
        <v>56421</v>
      </c>
      <c r="U32" s="34">
        <v>2421747</v>
      </c>
    </row>
    <row r="33" spans="1:21" ht="16.5" customHeight="1">
      <c r="A33" s="7"/>
      <c r="B33" s="7"/>
      <c r="C33" s="7"/>
      <c r="D33" s="7" t="s">
        <v>85</v>
      </c>
      <c r="E33" s="7"/>
      <c r="F33" s="7"/>
      <c r="G33" s="7"/>
      <c r="H33" s="7"/>
      <c r="I33" s="7"/>
      <c r="J33" s="7"/>
      <c r="K33" s="7"/>
      <c r="L33" s="9" t="s">
        <v>131</v>
      </c>
      <c r="M33" s="33">
        <v>680404</v>
      </c>
      <c r="N33" s="33">
        <v>608072</v>
      </c>
      <c r="O33" s="33">
        <v>567333</v>
      </c>
      <c r="P33" s="33">
        <v>166511</v>
      </c>
      <c r="Q33" s="33">
        <v>160321</v>
      </c>
      <c r="R33" s="20">
        <v>43614</v>
      </c>
      <c r="S33" s="20">
        <v>46367</v>
      </c>
      <c r="T33" s="20">
        <v>53361</v>
      </c>
      <c r="U33" s="34">
        <v>2325983</v>
      </c>
    </row>
    <row r="34" spans="1:21" ht="16.5" customHeight="1">
      <c r="A34" s="7"/>
      <c r="B34" s="7"/>
      <c r="C34" s="7"/>
      <c r="D34" s="7" t="s">
        <v>86</v>
      </c>
      <c r="E34" s="7"/>
      <c r="F34" s="7"/>
      <c r="G34" s="7"/>
      <c r="H34" s="7"/>
      <c r="I34" s="7"/>
      <c r="J34" s="7"/>
      <c r="K34" s="7"/>
      <c r="L34" s="9" t="s">
        <v>131</v>
      </c>
      <c r="M34" s="33">
        <v>638451</v>
      </c>
      <c r="N34" s="33">
        <v>521761</v>
      </c>
      <c r="O34" s="33">
        <v>509976</v>
      </c>
      <c r="P34" s="33">
        <v>161122</v>
      </c>
      <c r="Q34" s="33">
        <v>152577</v>
      </c>
      <c r="R34" s="20">
        <v>40138</v>
      </c>
      <c r="S34" s="20">
        <v>39996</v>
      </c>
      <c r="T34" s="20">
        <v>49209</v>
      </c>
      <c r="U34" s="34">
        <v>2113230</v>
      </c>
    </row>
    <row r="35" spans="1:21" ht="16.5" customHeight="1">
      <c r="A35" s="7"/>
      <c r="B35" s="7"/>
      <c r="C35" s="7" t="s">
        <v>779</v>
      </c>
      <c r="D35" s="7"/>
      <c r="E35" s="7"/>
      <c r="F35" s="7"/>
      <c r="G35" s="7"/>
      <c r="H35" s="7"/>
      <c r="I35" s="7"/>
      <c r="J35" s="7"/>
      <c r="K35" s="7"/>
      <c r="L35" s="9"/>
      <c r="M35" s="10"/>
      <c r="N35" s="10"/>
      <c r="O35" s="10"/>
      <c r="P35" s="10"/>
      <c r="Q35" s="10"/>
      <c r="R35" s="10"/>
      <c r="S35" s="10"/>
      <c r="T35" s="10"/>
      <c r="U35" s="10"/>
    </row>
    <row r="36" spans="1:21" ht="16.5" customHeight="1">
      <c r="A36" s="7"/>
      <c r="B36" s="7"/>
      <c r="C36" s="7"/>
      <c r="D36" s="7" t="s">
        <v>78</v>
      </c>
      <c r="E36" s="7"/>
      <c r="F36" s="7"/>
      <c r="G36" s="7"/>
      <c r="H36" s="7"/>
      <c r="I36" s="7"/>
      <c r="J36" s="7"/>
      <c r="K36" s="7"/>
      <c r="L36" s="9" t="s">
        <v>80</v>
      </c>
      <c r="M36" s="30">
        <v>692.1</v>
      </c>
      <c r="N36" s="30">
        <v>705.7</v>
      </c>
      <c r="O36" s="30">
        <v>668.6</v>
      </c>
      <c r="P36" s="30">
        <v>255.9</v>
      </c>
      <c r="Q36" s="30">
        <v>180.6</v>
      </c>
      <c r="R36" s="29">
        <v>80.900000000000006</v>
      </c>
      <c r="S36" s="29">
        <v>75.3</v>
      </c>
      <c r="T36" s="29">
        <v>66.8</v>
      </c>
      <c r="U36" s="36">
        <v>2725.8</v>
      </c>
    </row>
    <row r="37" spans="1:21" ht="16.5" customHeight="1">
      <c r="A37" s="7"/>
      <c r="B37" s="7"/>
      <c r="C37" s="7"/>
      <c r="D37" s="7" t="s">
        <v>83</v>
      </c>
      <c r="E37" s="7"/>
      <c r="F37" s="7"/>
      <c r="G37" s="7"/>
      <c r="H37" s="7"/>
      <c r="I37" s="7"/>
      <c r="J37" s="7"/>
      <c r="K37" s="7"/>
      <c r="L37" s="9" t="s">
        <v>80</v>
      </c>
      <c r="M37" s="30">
        <v>692.7</v>
      </c>
      <c r="N37" s="30">
        <v>694.4</v>
      </c>
      <c r="O37" s="30">
        <v>675</v>
      </c>
      <c r="P37" s="30">
        <v>256.8</v>
      </c>
      <c r="Q37" s="30">
        <v>169</v>
      </c>
      <c r="R37" s="29">
        <v>83.1</v>
      </c>
      <c r="S37" s="29">
        <v>67.3</v>
      </c>
      <c r="T37" s="29">
        <v>58.5</v>
      </c>
      <c r="U37" s="36">
        <v>2696.8</v>
      </c>
    </row>
    <row r="38" spans="1:21" ht="16.5" customHeight="1">
      <c r="A38" s="7"/>
      <c r="B38" s="7"/>
      <c r="C38" s="7"/>
      <c r="D38" s="7" t="s">
        <v>84</v>
      </c>
      <c r="E38" s="7"/>
      <c r="F38" s="7"/>
      <c r="G38" s="7"/>
      <c r="H38" s="7"/>
      <c r="I38" s="7"/>
      <c r="J38" s="7"/>
      <c r="K38" s="7"/>
      <c r="L38" s="9" t="s">
        <v>80</v>
      </c>
      <c r="M38" s="30">
        <v>683.9</v>
      </c>
      <c r="N38" s="30">
        <v>642.5</v>
      </c>
      <c r="O38" s="30">
        <v>614.29999999999995</v>
      </c>
      <c r="P38" s="30">
        <v>258.3</v>
      </c>
      <c r="Q38" s="30">
        <v>157.30000000000001</v>
      </c>
      <c r="R38" s="29">
        <v>84.6</v>
      </c>
      <c r="S38" s="29">
        <v>60.6</v>
      </c>
      <c r="T38" s="29">
        <v>53</v>
      </c>
      <c r="U38" s="36">
        <v>2554.4</v>
      </c>
    </row>
    <row r="39" spans="1:21" ht="16.5" customHeight="1">
      <c r="A39" s="7"/>
      <c r="B39" s="7"/>
      <c r="C39" s="7"/>
      <c r="D39" s="7" t="s">
        <v>85</v>
      </c>
      <c r="E39" s="7"/>
      <c r="F39" s="7"/>
      <c r="G39" s="7"/>
      <c r="H39" s="7"/>
      <c r="I39" s="7"/>
      <c r="J39" s="7"/>
      <c r="K39" s="7"/>
      <c r="L39" s="9" t="s">
        <v>80</v>
      </c>
      <c r="M39" s="30">
        <v>651.29999999999995</v>
      </c>
      <c r="N39" s="30">
        <v>590.79999999999995</v>
      </c>
      <c r="O39" s="30">
        <v>563</v>
      </c>
      <c r="P39" s="30">
        <v>243</v>
      </c>
      <c r="Q39" s="30">
        <v>151.19999999999999</v>
      </c>
      <c r="R39" s="29">
        <v>62.7</v>
      </c>
      <c r="S39" s="29">
        <v>52.7</v>
      </c>
      <c r="T39" s="29">
        <v>51.1</v>
      </c>
      <c r="U39" s="36">
        <v>2365.8000000000002</v>
      </c>
    </row>
    <row r="40" spans="1:21" ht="16.5" customHeight="1">
      <c r="A40" s="7"/>
      <c r="B40" s="7"/>
      <c r="C40" s="7"/>
      <c r="D40" s="7" t="s">
        <v>86</v>
      </c>
      <c r="E40" s="7"/>
      <c r="F40" s="7"/>
      <c r="G40" s="7"/>
      <c r="H40" s="7"/>
      <c r="I40" s="7"/>
      <c r="J40" s="7"/>
      <c r="K40" s="7"/>
      <c r="L40" s="9" t="s">
        <v>80</v>
      </c>
      <c r="M40" s="30">
        <v>651.29999999999995</v>
      </c>
      <c r="N40" s="30">
        <v>515.29999999999995</v>
      </c>
      <c r="O40" s="30">
        <v>514.4</v>
      </c>
      <c r="P40" s="30">
        <v>205.7</v>
      </c>
      <c r="Q40" s="30">
        <v>148.69999999999999</v>
      </c>
      <c r="R40" s="29">
        <v>54.4</v>
      </c>
      <c r="S40" s="29">
        <v>62.5</v>
      </c>
      <c r="T40" s="29">
        <v>47.2</v>
      </c>
      <c r="U40" s="36">
        <v>2199.4</v>
      </c>
    </row>
    <row r="41" spans="1:21" ht="16.5" customHeight="1">
      <c r="A41" s="7"/>
      <c r="B41" s="7"/>
      <c r="C41" s="7" t="s">
        <v>780</v>
      </c>
      <c r="D41" s="7"/>
      <c r="E41" s="7"/>
      <c r="F41" s="7"/>
      <c r="G41" s="7"/>
      <c r="H41" s="7"/>
      <c r="I41" s="7"/>
      <c r="J41" s="7"/>
      <c r="K41" s="7"/>
      <c r="L41" s="9"/>
      <c r="M41" s="10"/>
      <c r="N41" s="10"/>
      <c r="O41" s="10"/>
      <c r="P41" s="10"/>
      <c r="Q41" s="10"/>
      <c r="R41" s="10"/>
      <c r="S41" s="10"/>
      <c r="T41" s="10"/>
      <c r="U41" s="10"/>
    </row>
    <row r="42" spans="1:21" ht="16.5" customHeight="1">
      <c r="A42" s="7"/>
      <c r="B42" s="7"/>
      <c r="C42" s="7"/>
      <c r="D42" s="7" t="s">
        <v>78</v>
      </c>
      <c r="E42" s="7"/>
      <c r="F42" s="7"/>
      <c r="G42" s="7"/>
      <c r="H42" s="7"/>
      <c r="I42" s="7"/>
      <c r="J42" s="7"/>
      <c r="K42" s="7"/>
      <c r="L42" s="9" t="s">
        <v>117</v>
      </c>
      <c r="M42" s="16">
        <v>1008</v>
      </c>
      <c r="N42" s="16">
        <v>1109</v>
      </c>
      <c r="O42" s="16">
        <v>1060</v>
      </c>
      <c r="P42" s="16">
        <v>1432</v>
      </c>
      <c r="Q42" s="16">
        <v>1044</v>
      </c>
      <c r="R42" s="16">
        <v>1840</v>
      </c>
      <c r="S42" s="16">
        <v>1640</v>
      </c>
      <c r="T42" s="16">
        <v>1107</v>
      </c>
      <c r="U42" s="16">
        <v>1110</v>
      </c>
    </row>
    <row r="43" spans="1:21" ht="16.5" customHeight="1">
      <c r="A43" s="7"/>
      <c r="B43" s="7"/>
      <c r="C43" s="7"/>
      <c r="D43" s="7" t="s">
        <v>83</v>
      </c>
      <c r="E43" s="7"/>
      <c r="F43" s="7"/>
      <c r="G43" s="7"/>
      <c r="H43" s="7"/>
      <c r="I43" s="7"/>
      <c r="J43" s="7"/>
      <c r="K43" s="7"/>
      <c r="L43" s="9" t="s">
        <v>117</v>
      </c>
      <c r="M43" s="18">
        <v>958</v>
      </c>
      <c r="N43" s="16">
        <v>1045</v>
      </c>
      <c r="O43" s="16">
        <v>1067</v>
      </c>
      <c r="P43" s="16">
        <v>1430</v>
      </c>
      <c r="Q43" s="16">
        <v>1031</v>
      </c>
      <c r="R43" s="16">
        <v>1584</v>
      </c>
      <c r="S43" s="16">
        <v>1448</v>
      </c>
      <c r="T43" s="16">
        <v>1003</v>
      </c>
      <c r="U43" s="16">
        <v>1070</v>
      </c>
    </row>
    <row r="44" spans="1:21" ht="16.5" customHeight="1">
      <c r="A44" s="7"/>
      <c r="B44" s="7"/>
      <c r="C44" s="7"/>
      <c r="D44" s="7" t="s">
        <v>84</v>
      </c>
      <c r="E44" s="7"/>
      <c r="F44" s="7"/>
      <c r="G44" s="7"/>
      <c r="H44" s="7"/>
      <c r="I44" s="7"/>
      <c r="J44" s="7"/>
      <c r="K44" s="7"/>
      <c r="L44" s="9" t="s">
        <v>117</v>
      </c>
      <c r="M44" s="18">
        <v>968</v>
      </c>
      <c r="N44" s="16">
        <v>1008</v>
      </c>
      <c r="O44" s="16">
        <v>1053</v>
      </c>
      <c r="P44" s="16">
        <v>1442</v>
      </c>
      <c r="Q44" s="18">
        <v>966</v>
      </c>
      <c r="R44" s="16">
        <v>1709</v>
      </c>
      <c r="S44" s="16">
        <v>1317</v>
      </c>
      <c r="T44" s="18">
        <v>939</v>
      </c>
      <c r="U44" s="16">
        <v>1055</v>
      </c>
    </row>
    <row r="45" spans="1:21" ht="16.5" customHeight="1">
      <c r="A45" s="7"/>
      <c r="B45" s="7"/>
      <c r="C45" s="7"/>
      <c r="D45" s="7" t="s">
        <v>85</v>
      </c>
      <c r="E45" s="7"/>
      <c r="F45" s="7"/>
      <c r="G45" s="7"/>
      <c r="H45" s="7"/>
      <c r="I45" s="7"/>
      <c r="J45" s="7"/>
      <c r="K45" s="7"/>
      <c r="L45" s="9" t="s">
        <v>117</v>
      </c>
      <c r="M45" s="18">
        <v>957</v>
      </c>
      <c r="N45" s="18">
        <v>972</v>
      </c>
      <c r="O45" s="18">
        <v>992</v>
      </c>
      <c r="P45" s="16">
        <v>1459</v>
      </c>
      <c r="Q45" s="18">
        <v>943</v>
      </c>
      <c r="R45" s="16">
        <v>1437</v>
      </c>
      <c r="S45" s="16">
        <v>1136</v>
      </c>
      <c r="T45" s="18">
        <v>957</v>
      </c>
      <c r="U45" s="16">
        <v>1017</v>
      </c>
    </row>
    <row r="46" spans="1:21" ht="16.5" customHeight="1">
      <c r="A46" s="14"/>
      <c r="B46" s="14"/>
      <c r="C46" s="14"/>
      <c r="D46" s="14" t="s">
        <v>86</v>
      </c>
      <c r="E46" s="14"/>
      <c r="F46" s="14"/>
      <c r="G46" s="14"/>
      <c r="H46" s="14"/>
      <c r="I46" s="14"/>
      <c r="J46" s="14"/>
      <c r="K46" s="14"/>
      <c r="L46" s="15" t="s">
        <v>117</v>
      </c>
      <c r="M46" s="17">
        <v>1020</v>
      </c>
      <c r="N46" s="19">
        <v>988</v>
      </c>
      <c r="O46" s="17">
        <v>1009</v>
      </c>
      <c r="P46" s="17">
        <v>1277</v>
      </c>
      <c r="Q46" s="19">
        <v>975</v>
      </c>
      <c r="R46" s="17">
        <v>1356</v>
      </c>
      <c r="S46" s="17">
        <v>1563</v>
      </c>
      <c r="T46" s="19">
        <v>958</v>
      </c>
      <c r="U46" s="17">
        <v>1041</v>
      </c>
    </row>
    <row r="47" spans="1:21" ht="4.5" customHeight="1">
      <c r="A47" s="22"/>
      <c r="B47" s="22"/>
      <c r="C47" s="2"/>
      <c r="D47" s="2"/>
      <c r="E47" s="2"/>
      <c r="F47" s="2"/>
      <c r="G47" s="2"/>
      <c r="H47" s="2"/>
      <c r="I47" s="2"/>
      <c r="J47" s="2"/>
      <c r="K47" s="2"/>
      <c r="L47" s="2"/>
      <c r="M47" s="2"/>
      <c r="N47" s="2"/>
      <c r="O47" s="2"/>
      <c r="P47" s="2"/>
      <c r="Q47" s="2"/>
      <c r="R47" s="2"/>
      <c r="S47" s="2"/>
      <c r="T47" s="2"/>
      <c r="U47" s="2"/>
    </row>
    <row r="48" spans="1:21" ht="16.5" customHeight="1">
      <c r="A48" s="22"/>
      <c r="B48" s="22"/>
      <c r="C48" s="62" t="s">
        <v>92</v>
      </c>
      <c r="D48" s="62"/>
      <c r="E48" s="62"/>
      <c r="F48" s="62"/>
      <c r="G48" s="62"/>
      <c r="H48" s="62"/>
      <c r="I48" s="62"/>
      <c r="J48" s="62"/>
      <c r="K48" s="62"/>
      <c r="L48" s="62"/>
      <c r="M48" s="62"/>
      <c r="N48" s="62"/>
      <c r="O48" s="62"/>
      <c r="P48" s="62"/>
      <c r="Q48" s="62"/>
      <c r="R48" s="62"/>
      <c r="S48" s="62"/>
      <c r="T48" s="62"/>
      <c r="U48" s="62"/>
    </row>
    <row r="49" spans="1:21" ht="4.5" customHeight="1">
      <c r="A49" s="22"/>
      <c r="B49" s="22"/>
      <c r="C49" s="2"/>
      <c r="D49" s="2"/>
      <c r="E49" s="2"/>
      <c r="F49" s="2"/>
      <c r="G49" s="2"/>
      <c r="H49" s="2"/>
      <c r="I49" s="2"/>
      <c r="J49" s="2"/>
      <c r="K49" s="2"/>
      <c r="L49" s="2"/>
      <c r="M49" s="2"/>
      <c r="N49" s="2"/>
      <c r="O49" s="2"/>
      <c r="P49" s="2"/>
      <c r="Q49" s="2"/>
      <c r="R49" s="2"/>
      <c r="S49" s="2"/>
      <c r="T49" s="2"/>
      <c r="U49" s="2"/>
    </row>
    <row r="50" spans="1:21" ht="16.5" customHeight="1">
      <c r="A50" s="46"/>
      <c r="B50" s="46"/>
      <c r="C50" s="62" t="s">
        <v>595</v>
      </c>
      <c r="D50" s="62"/>
      <c r="E50" s="62"/>
      <c r="F50" s="62"/>
      <c r="G50" s="62"/>
      <c r="H50" s="62"/>
      <c r="I50" s="62"/>
      <c r="J50" s="62"/>
      <c r="K50" s="62"/>
      <c r="L50" s="62"/>
      <c r="M50" s="62"/>
      <c r="N50" s="62"/>
      <c r="O50" s="62"/>
      <c r="P50" s="62"/>
      <c r="Q50" s="62"/>
      <c r="R50" s="62"/>
      <c r="S50" s="62"/>
      <c r="T50" s="62"/>
      <c r="U50" s="62"/>
    </row>
    <row r="51" spans="1:21" ht="16.5" customHeight="1">
      <c r="A51" s="46"/>
      <c r="B51" s="46"/>
      <c r="C51" s="62" t="s">
        <v>335</v>
      </c>
      <c r="D51" s="62"/>
      <c r="E51" s="62"/>
      <c r="F51" s="62"/>
      <c r="G51" s="62"/>
      <c r="H51" s="62"/>
      <c r="I51" s="62"/>
      <c r="J51" s="62"/>
      <c r="K51" s="62"/>
      <c r="L51" s="62"/>
      <c r="M51" s="62"/>
      <c r="N51" s="62"/>
      <c r="O51" s="62"/>
      <c r="P51" s="62"/>
      <c r="Q51" s="62"/>
      <c r="R51" s="62"/>
      <c r="S51" s="62"/>
      <c r="T51" s="62"/>
      <c r="U51" s="62"/>
    </row>
    <row r="52" spans="1:21" ht="4.5" customHeight="1">
      <c r="A52" s="22"/>
      <c r="B52" s="22"/>
      <c r="C52" s="2"/>
      <c r="D52" s="2"/>
      <c r="E52" s="2"/>
      <c r="F52" s="2"/>
      <c r="G52" s="2"/>
      <c r="H52" s="2"/>
      <c r="I52" s="2"/>
      <c r="J52" s="2"/>
      <c r="K52" s="2"/>
      <c r="L52" s="2"/>
      <c r="M52" s="2"/>
      <c r="N52" s="2"/>
      <c r="O52" s="2"/>
      <c r="P52" s="2"/>
      <c r="Q52" s="2"/>
      <c r="R52" s="2"/>
      <c r="S52" s="2"/>
      <c r="T52" s="2"/>
      <c r="U52" s="2"/>
    </row>
    <row r="53" spans="1:21" ht="29.45" customHeight="1">
      <c r="A53" s="22" t="s">
        <v>93</v>
      </c>
      <c r="B53" s="22"/>
      <c r="C53" s="62" t="s">
        <v>94</v>
      </c>
      <c r="D53" s="62"/>
      <c r="E53" s="62"/>
      <c r="F53" s="62"/>
      <c r="G53" s="62"/>
      <c r="H53" s="62"/>
      <c r="I53" s="62"/>
      <c r="J53" s="62"/>
      <c r="K53" s="62"/>
      <c r="L53" s="62"/>
      <c r="M53" s="62"/>
      <c r="N53" s="62"/>
      <c r="O53" s="62"/>
      <c r="P53" s="62"/>
      <c r="Q53" s="62"/>
      <c r="R53" s="62"/>
      <c r="S53" s="62"/>
      <c r="T53" s="62"/>
      <c r="U53" s="62"/>
    </row>
    <row r="54" spans="1:21" ht="29.45" customHeight="1">
      <c r="A54" s="22" t="s">
        <v>95</v>
      </c>
      <c r="B54" s="22"/>
      <c r="C54" s="62" t="s">
        <v>782</v>
      </c>
      <c r="D54" s="62"/>
      <c r="E54" s="62"/>
      <c r="F54" s="62"/>
      <c r="G54" s="62"/>
      <c r="H54" s="62"/>
      <c r="I54" s="62"/>
      <c r="J54" s="62"/>
      <c r="K54" s="62"/>
      <c r="L54" s="62"/>
      <c r="M54" s="62"/>
      <c r="N54" s="62"/>
      <c r="O54" s="62"/>
      <c r="P54" s="62"/>
      <c r="Q54" s="62"/>
      <c r="R54" s="62"/>
      <c r="S54" s="62"/>
      <c r="T54" s="62"/>
      <c r="U54" s="62"/>
    </row>
    <row r="55" spans="1:21" ht="4.5" customHeight="1"/>
    <row r="56" spans="1:21" ht="29.45" customHeight="1">
      <c r="A56" s="23" t="s">
        <v>109</v>
      </c>
      <c r="B56" s="22"/>
      <c r="C56" s="22"/>
      <c r="D56" s="22"/>
      <c r="E56" s="62" t="s">
        <v>783</v>
      </c>
      <c r="F56" s="62"/>
      <c r="G56" s="62"/>
      <c r="H56" s="62"/>
      <c r="I56" s="62"/>
      <c r="J56" s="62"/>
      <c r="K56" s="62"/>
      <c r="L56" s="62"/>
      <c r="M56" s="62"/>
      <c r="N56" s="62"/>
      <c r="O56" s="62"/>
      <c r="P56" s="62"/>
      <c r="Q56" s="62"/>
      <c r="R56" s="62"/>
      <c r="S56" s="62"/>
      <c r="T56" s="62"/>
      <c r="U56" s="62"/>
    </row>
  </sheetData>
  <mergeCells count="7">
    <mergeCell ref="C54:U54"/>
    <mergeCell ref="E56:U56"/>
    <mergeCell ref="K1:U1"/>
    <mergeCell ref="C48:U48"/>
    <mergeCell ref="C50:U50"/>
    <mergeCell ref="C51:U51"/>
    <mergeCell ref="C53:U53"/>
  </mergeCells>
  <pageMargins left="0.7" right="0.7" top="0.75" bottom="0.75" header="0.3" footer="0.3"/>
  <pageSetup paperSize="9" fitToHeight="0" orientation="landscape" horizontalDpi="300" verticalDpi="300"/>
  <headerFooter scaleWithDoc="0" alignWithMargins="0">
    <oddHeader>&amp;C&amp;"Arial"&amp;8TABLE 12A.53</oddHeader>
    <oddFooter>&amp;L&amp;"Arial"&amp;8REPORT ON
GOVERNMENT
SERVICES 2022&amp;R&amp;"Arial"&amp;8PUBLIC
HOSPITALS
PAGE &amp;B&amp;P&amp;B</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U36"/>
  <sheetViews>
    <sheetView showGridLines="0" workbookViewId="0"/>
  </sheetViews>
  <sheetFormatPr defaultColWidth="11.5703125" defaultRowHeight="13.15"/>
  <cols>
    <col min="1" max="11" width="1.7109375" customWidth="1"/>
    <col min="12" max="12" width="5.42578125" customWidth="1"/>
    <col min="13" max="20" width="10.140625" customWidth="1"/>
    <col min="21" max="21" width="11.140625" customWidth="1"/>
  </cols>
  <sheetData>
    <row r="1" spans="1:21" ht="17.45" customHeight="1">
      <c r="A1" s="8" t="s">
        <v>784</v>
      </c>
      <c r="B1" s="8"/>
      <c r="C1" s="8"/>
      <c r="D1" s="8"/>
      <c r="E1" s="8"/>
      <c r="F1" s="8"/>
      <c r="G1" s="8"/>
      <c r="H1" s="8"/>
      <c r="I1" s="8"/>
      <c r="J1" s="8"/>
      <c r="K1" s="67" t="s">
        <v>785</v>
      </c>
      <c r="L1" s="68"/>
      <c r="M1" s="68"/>
      <c r="N1" s="68"/>
      <c r="O1" s="68"/>
      <c r="P1" s="68"/>
      <c r="Q1" s="68"/>
      <c r="R1" s="68"/>
      <c r="S1" s="68"/>
      <c r="T1" s="68"/>
      <c r="U1" s="68"/>
    </row>
    <row r="2" spans="1:21" ht="16.5" customHeight="1">
      <c r="A2" s="11"/>
      <c r="B2" s="11"/>
      <c r="C2" s="11"/>
      <c r="D2" s="11"/>
      <c r="E2" s="11"/>
      <c r="F2" s="11"/>
      <c r="G2" s="11"/>
      <c r="H2" s="11"/>
      <c r="I2" s="11"/>
      <c r="J2" s="11"/>
      <c r="K2" s="11"/>
      <c r="L2" s="12" t="s">
        <v>66</v>
      </c>
      <c r="M2" s="13" t="s">
        <v>203</v>
      </c>
      <c r="N2" s="13" t="s">
        <v>204</v>
      </c>
      <c r="O2" s="13" t="s">
        <v>205</v>
      </c>
      <c r="P2" s="13" t="s">
        <v>206</v>
      </c>
      <c r="Q2" s="13" t="s">
        <v>207</v>
      </c>
      <c r="R2" s="13" t="s">
        <v>208</v>
      </c>
      <c r="S2" s="13" t="s">
        <v>209</v>
      </c>
      <c r="T2" s="13" t="s">
        <v>210</v>
      </c>
      <c r="U2" s="13" t="s">
        <v>211</v>
      </c>
    </row>
    <row r="3" spans="1:21" ht="16.5" customHeight="1">
      <c r="A3" s="7" t="s">
        <v>786</v>
      </c>
      <c r="B3" s="7"/>
      <c r="C3" s="7"/>
      <c r="D3" s="7"/>
      <c r="E3" s="7"/>
      <c r="F3" s="7"/>
      <c r="G3" s="7"/>
      <c r="H3" s="7"/>
      <c r="I3" s="7"/>
      <c r="J3" s="7"/>
      <c r="K3" s="7"/>
      <c r="L3" s="9"/>
      <c r="M3" s="10"/>
      <c r="N3" s="10"/>
      <c r="O3" s="10"/>
      <c r="P3" s="10"/>
      <c r="Q3" s="10"/>
      <c r="R3" s="10"/>
      <c r="S3" s="10"/>
      <c r="T3" s="10"/>
      <c r="U3" s="10"/>
    </row>
    <row r="4" spans="1:21" ht="16.5" customHeight="1">
      <c r="A4" s="7"/>
      <c r="B4" s="7"/>
      <c r="C4" s="7"/>
      <c r="D4" s="7" t="s">
        <v>78</v>
      </c>
      <c r="E4" s="7"/>
      <c r="F4" s="7"/>
      <c r="G4" s="7"/>
      <c r="H4" s="7"/>
      <c r="I4" s="7"/>
      <c r="J4" s="7"/>
      <c r="K4" s="7"/>
      <c r="L4" s="9" t="s">
        <v>131</v>
      </c>
      <c r="M4" s="27">
        <v>96</v>
      </c>
      <c r="N4" s="27">
        <v>58</v>
      </c>
      <c r="O4" s="18">
        <v>135</v>
      </c>
      <c r="P4" s="27">
        <v>32</v>
      </c>
      <c r="Q4" s="27">
        <v>18</v>
      </c>
      <c r="R4" s="27">
        <v>14</v>
      </c>
      <c r="S4" s="24">
        <v>3</v>
      </c>
      <c r="T4" s="24">
        <v>6</v>
      </c>
      <c r="U4" s="18">
        <v>362</v>
      </c>
    </row>
    <row r="5" spans="1:21" ht="16.5" customHeight="1">
      <c r="A5" s="7"/>
      <c r="B5" s="7"/>
      <c r="C5" s="7"/>
      <c r="D5" s="7" t="s">
        <v>83</v>
      </c>
      <c r="E5" s="7"/>
      <c r="F5" s="7"/>
      <c r="G5" s="7"/>
      <c r="H5" s="7"/>
      <c r="I5" s="7"/>
      <c r="J5" s="7"/>
      <c r="K5" s="7"/>
      <c r="L5" s="9" t="s">
        <v>131</v>
      </c>
      <c r="M5" s="27">
        <v>96</v>
      </c>
      <c r="N5" s="27">
        <v>49</v>
      </c>
      <c r="O5" s="18">
        <v>122</v>
      </c>
      <c r="P5" s="27">
        <v>32</v>
      </c>
      <c r="Q5" s="27">
        <v>19</v>
      </c>
      <c r="R5" s="24">
        <v>5</v>
      </c>
      <c r="S5" s="24">
        <v>3</v>
      </c>
      <c r="T5" s="24">
        <v>6</v>
      </c>
      <c r="U5" s="18">
        <v>332</v>
      </c>
    </row>
    <row r="6" spans="1:21" ht="16.5" customHeight="1">
      <c r="A6" s="7"/>
      <c r="B6" s="7"/>
      <c r="C6" s="7"/>
      <c r="D6" s="7" t="s">
        <v>84</v>
      </c>
      <c r="E6" s="7"/>
      <c r="F6" s="7"/>
      <c r="G6" s="7"/>
      <c r="H6" s="7"/>
      <c r="I6" s="7"/>
      <c r="J6" s="7"/>
      <c r="K6" s="7"/>
      <c r="L6" s="9" t="s">
        <v>131</v>
      </c>
      <c r="M6" s="27">
        <v>95</v>
      </c>
      <c r="N6" s="27">
        <v>54</v>
      </c>
      <c r="O6" s="18">
        <v>104</v>
      </c>
      <c r="P6" s="27">
        <v>32</v>
      </c>
      <c r="Q6" s="27">
        <v>19</v>
      </c>
      <c r="R6" s="24">
        <v>4</v>
      </c>
      <c r="S6" s="24">
        <v>2</v>
      </c>
      <c r="T6" s="24">
        <v>5</v>
      </c>
      <c r="U6" s="18">
        <v>315</v>
      </c>
    </row>
    <row r="7" spans="1:21" ht="16.5" customHeight="1">
      <c r="A7" s="7"/>
      <c r="B7" s="7"/>
      <c r="C7" s="7"/>
      <c r="D7" s="7" t="s">
        <v>85</v>
      </c>
      <c r="E7" s="7"/>
      <c r="F7" s="7"/>
      <c r="G7" s="7"/>
      <c r="H7" s="7"/>
      <c r="I7" s="7"/>
      <c r="J7" s="7"/>
      <c r="K7" s="7"/>
      <c r="L7" s="9" t="s">
        <v>131</v>
      </c>
      <c r="M7" s="27">
        <v>95</v>
      </c>
      <c r="N7" s="27">
        <v>42</v>
      </c>
      <c r="O7" s="27">
        <v>74</v>
      </c>
      <c r="P7" s="27">
        <v>32</v>
      </c>
      <c r="Q7" s="27">
        <v>19</v>
      </c>
      <c r="R7" s="24">
        <v>4</v>
      </c>
      <c r="S7" s="24">
        <v>2</v>
      </c>
      <c r="T7" s="24">
        <v>5</v>
      </c>
      <c r="U7" s="18">
        <v>273</v>
      </c>
    </row>
    <row r="8" spans="1:21" ht="16.5" customHeight="1">
      <c r="A8" s="7"/>
      <c r="B8" s="7"/>
      <c r="C8" s="7"/>
      <c r="D8" s="7" t="s">
        <v>86</v>
      </c>
      <c r="E8" s="7"/>
      <c r="F8" s="7"/>
      <c r="G8" s="7"/>
      <c r="H8" s="7"/>
      <c r="I8" s="7"/>
      <c r="J8" s="7"/>
      <c r="K8" s="7"/>
      <c r="L8" s="9" t="s">
        <v>131</v>
      </c>
      <c r="M8" s="27">
        <v>92</v>
      </c>
      <c r="N8" s="27">
        <v>42</v>
      </c>
      <c r="O8" s="27">
        <v>63</v>
      </c>
      <c r="P8" s="27">
        <v>34</v>
      </c>
      <c r="Q8" s="27">
        <v>15</v>
      </c>
      <c r="R8" s="24">
        <v>4</v>
      </c>
      <c r="S8" s="24">
        <v>2</v>
      </c>
      <c r="T8" s="24">
        <v>5</v>
      </c>
      <c r="U8" s="18">
        <v>257</v>
      </c>
    </row>
    <row r="9" spans="1:21" ht="16.5" customHeight="1">
      <c r="A9" s="7"/>
      <c r="B9" s="7" t="s">
        <v>787</v>
      </c>
      <c r="C9" s="7"/>
      <c r="D9" s="7"/>
      <c r="E9" s="7"/>
      <c r="F9" s="7"/>
      <c r="G9" s="7"/>
      <c r="H9" s="7"/>
      <c r="I9" s="7"/>
      <c r="J9" s="7"/>
      <c r="K9" s="7"/>
      <c r="L9" s="9"/>
      <c r="M9" s="10"/>
      <c r="N9" s="10"/>
      <c r="O9" s="10"/>
      <c r="P9" s="10"/>
      <c r="Q9" s="10"/>
      <c r="R9" s="10"/>
      <c r="S9" s="10"/>
      <c r="T9" s="10"/>
      <c r="U9" s="10"/>
    </row>
    <row r="10" spans="1:21" ht="16.5" customHeight="1">
      <c r="A10" s="7"/>
      <c r="B10" s="7"/>
      <c r="C10" s="7" t="s">
        <v>788</v>
      </c>
      <c r="D10" s="7"/>
      <c r="E10" s="7"/>
      <c r="F10" s="7"/>
      <c r="G10" s="7"/>
      <c r="H10" s="7"/>
      <c r="I10" s="7"/>
      <c r="J10" s="7"/>
      <c r="K10" s="7"/>
      <c r="L10" s="9"/>
      <c r="M10" s="10"/>
      <c r="N10" s="10"/>
      <c r="O10" s="10"/>
      <c r="P10" s="10"/>
      <c r="Q10" s="10"/>
      <c r="R10" s="10"/>
      <c r="S10" s="10"/>
      <c r="T10" s="10"/>
      <c r="U10" s="10"/>
    </row>
    <row r="11" spans="1:21" ht="16.5" customHeight="1">
      <c r="A11" s="7"/>
      <c r="B11" s="7"/>
      <c r="C11" s="7"/>
      <c r="D11" s="7" t="s">
        <v>78</v>
      </c>
      <c r="E11" s="7"/>
      <c r="F11" s="7"/>
      <c r="G11" s="7"/>
      <c r="H11" s="7"/>
      <c r="I11" s="7"/>
      <c r="J11" s="7"/>
      <c r="K11" s="7"/>
      <c r="L11" s="9" t="s">
        <v>131</v>
      </c>
      <c r="M11" s="34">
        <v>7717128</v>
      </c>
      <c r="N11" s="34">
        <v>4872486</v>
      </c>
      <c r="O11" s="34">
        <v>6074761</v>
      </c>
      <c r="P11" s="34">
        <v>2255748</v>
      </c>
      <c r="Q11" s="34">
        <v>1699229</v>
      </c>
      <c r="R11" s="33">
        <v>564802</v>
      </c>
      <c r="S11" s="33">
        <v>822421</v>
      </c>
      <c r="T11" s="33">
        <v>311963</v>
      </c>
      <c r="U11" s="41">
        <v>24318538</v>
      </c>
    </row>
    <row r="12" spans="1:21" ht="16.5" customHeight="1">
      <c r="A12" s="7"/>
      <c r="B12" s="7"/>
      <c r="C12" s="7"/>
      <c r="D12" s="7" t="s">
        <v>83</v>
      </c>
      <c r="E12" s="7"/>
      <c r="F12" s="7"/>
      <c r="G12" s="7"/>
      <c r="H12" s="7"/>
      <c r="I12" s="7"/>
      <c r="J12" s="7"/>
      <c r="K12" s="7"/>
      <c r="L12" s="9" t="s">
        <v>131</v>
      </c>
      <c r="M12" s="34">
        <v>7066650</v>
      </c>
      <c r="N12" s="34">
        <v>2829584</v>
      </c>
      <c r="O12" s="34">
        <v>5456805</v>
      </c>
      <c r="P12" s="34">
        <v>2168321</v>
      </c>
      <c r="Q12" s="34">
        <v>1537493</v>
      </c>
      <c r="R12" s="33">
        <v>552297</v>
      </c>
      <c r="S12" s="33">
        <v>818970</v>
      </c>
      <c r="T12" s="33">
        <v>301056</v>
      </c>
      <c r="U12" s="41">
        <v>20731176</v>
      </c>
    </row>
    <row r="13" spans="1:21" ht="16.5" customHeight="1">
      <c r="A13" s="7"/>
      <c r="B13" s="7"/>
      <c r="C13" s="7"/>
      <c r="D13" s="7" t="s">
        <v>84</v>
      </c>
      <c r="E13" s="7"/>
      <c r="F13" s="7"/>
      <c r="G13" s="7"/>
      <c r="H13" s="7"/>
      <c r="I13" s="7"/>
      <c r="J13" s="7"/>
      <c r="K13" s="7"/>
      <c r="L13" s="9" t="s">
        <v>131</v>
      </c>
      <c r="M13" s="34">
        <v>7376347</v>
      </c>
      <c r="N13" s="34">
        <v>4000358</v>
      </c>
      <c r="O13" s="34">
        <v>4991063</v>
      </c>
      <c r="P13" s="34">
        <v>2068728</v>
      </c>
      <c r="Q13" s="34">
        <v>1450208</v>
      </c>
      <c r="R13" s="33">
        <v>565660</v>
      </c>
      <c r="S13" s="33">
        <v>796748</v>
      </c>
      <c r="T13" s="33">
        <v>280840</v>
      </c>
      <c r="U13" s="41">
        <v>21529952</v>
      </c>
    </row>
    <row r="14" spans="1:21" ht="16.5" customHeight="1">
      <c r="A14" s="7"/>
      <c r="B14" s="7"/>
      <c r="C14" s="7"/>
      <c r="D14" s="7" t="s">
        <v>85</v>
      </c>
      <c r="E14" s="7"/>
      <c r="F14" s="7"/>
      <c r="G14" s="7"/>
      <c r="H14" s="7"/>
      <c r="I14" s="7"/>
      <c r="J14" s="7"/>
      <c r="K14" s="7"/>
      <c r="L14" s="9" t="s">
        <v>131</v>
      </c>
      <c r="M14" s="34">
        <v>6499358</v>
      </c>
      <c r="N14" s="34">
        <v>2985416</v>
      </c>
      <c r="O14" s="34">
        <v>4434466</v>
      </c>
      <c r="P14" s="34">
        <v>1809449</v>
      </c>
      <c r="Q14" s="34">
        <v>1400719</v>
      </c>
      <c r="R14" s="33">
        <v>378446</v>
      </c>
      <c r="S14" s="33">
        <v>794503</v>
      </c>
      <c r="T14" s="33">
        <v>290172</v>
      </c>
      <c r="U14" s="41">
        <v>18592529</v>
      </c>
    </row>
    <row r="15" spans="1:21" ht="16.5" customHeight="1">
      <c r="A15" s="7"/>
      <c r="B15" s="7"/>
      <c r="C15" s="7"/>
      <c r="D15" s="7" t="s">
        <v>86</v>
      </c>
      <c r="E15" s="7"/>
      <c r="F15" s="7"/>
      <c r="G15" s="7"/>
      <c r="H15" s="7"/>
      <c r="I15" s="7"/>
      <c r="J15" s="7"/>
      <c r="K15" s="7"/>
      <c r="L15" s="9" t="s">
        <v>131</v>
      </c>
      <c r="M15" s="34">
        <v>6724759</v>
      </c>
      <c r="N15" s="34">
        <v>2945777</v>
      </c>
      <c r="O15" s="34">
        <v>3167135</v>
      </c>
      <c r="P15" s="34">
        <v>1843459</v>
      </c>
      <c r="Q15" s="34">
        <v>1373108</v>
      </c>
      <c r="R15" s="33">
        <v>457905</v>
      </c>
      <c r="S15" s="34">
        <v>1083234</v>
      </c>
      <c r="T15" s="33">
        <v>223059</v>
      </c>
      <c r="U15" s="41">
        <v>17818436</v>
      </c>
    </row>
    <row r="16" spans="1:21" ht="16.5" customHeight="1">
      <c r="A16" s="7"/>
      <c r="B16" s="7"/>
      <c r="C16" s="7" t="s">
        <v>779</v>
      </c>
      <c r="D16" s="7"/>
      <c r="E16" s="7"/>
      <c r="F16" s="7"/>
      <c r="G16" s="7"/>
      <c r="H16" s="7"/>
      <c r="I16" s="7"/>
      <c r="J16" s="7"/>
      <c r="K16" s="7"/>
      <c r="L16" s="9"/>
      <c r="M16" s="10"/>
      <c r="N16" s="10"/>
      <c r="O16" s="10"/>
      <c r="P16" s="10"/>
      <c r="Q16" s="10"/>
      <c r="R16" s="10"/>
      <c r="S16" s="10"/>
      <c r="T16" s="10"/>
      <c r="U16" s="10"/>
    </row>
    <row r="17" spans="1:21" ht="16.5" customHeight="1">
      <c r="A17" s="7"/>
      <c r="B17" s="7"/>
      <c r="C17" s="7"/>
      <c r="D17" s="7" t="s">
        <v>78</v>
      </c>
      <c r="E17" s="7"/>
      <c r="F17" s="7"/>
      <c r="G17" s="7"/>
      <c r="H17" s="7"/>
      <c r="I17" s="7"/>
      <c r="J17" s="7"/>
      <c r="K17" s="7"/>
      <c r="L17" s="9" t="s">
        <v>80</v>
      </c>
      <c r="M17" s="36">
        <v>2072.9</v>
      </c>
      <c r="N17" s="36">
        <v>1666.4</v>
      </c>
      <c r="O17" s="36">
        <v>2240.3000000000002</v>
      </c>
      <c r="P17" s="30">
        <v>781.6</v>
      </c>
      <c r="Q17" s="30">
        <v>819.1</v>
      </c>
      <c r="R17" s="30">
        <v>208.4</v>
      </c>
      <c r="S17" s="30">
        <v>246.2</v>
      </c>
      <c r="T17" s="30">
        <v>151.5</v>
      </c>
      <c r="U17" s="36">
        <v>8186.4</v>
      </c>
    </row>
    <row r="18" spans="1:21" ht="16.5" customHeight="1">
      <c r="A18" s="7"/>
      <c r="B18" s="7"/>
      <c r="C18" s="7"/>
      <c r="D18" s="7" t="s">
        <v>83</v>
      </c>
      <c r="E18" s="7"/>
      <c r="F18" s="7"/>
      <c r="G18" s="7"/>
      <c r="H18" s="7"/>
      <c r="I18" s="7"/>
      <c r="J18" s="7"/>
      <c r="K18" s="7"/>
      <c r="L18" s="9" t="s">
        <v>80</v>
      </c>
      <c r="M18" s="36">
        <v>1814</v>
      </c>
      <c r="N18" s="30">
        <v>978.1</v>
      </c>
      <c r="O18" s="36">
        <v>1922</v>
      </c>
      <c r="P18" s="30">
        <v>743.2</v>
      </c>
      <c r="Q18" s="30">
        <v>763.1</v>
      </c>
      <c r="R18" s="30">
        <v>202.4</v>
      </c>
      <c r="S18" s="30">
        <v>231</v>
      </c>
      <c r="T18" s="30">
        <v>149.4</v>
      </c>
      <c r="U18" s="36">
        <v>6803.2</v>
      </c>
    </row>
    <row r="19" spans="1:21" ht="16.5" customHeight="1">
      <c r="A19" s="7"/>
      <c r="B19" s="7"/>
      <c r="C19" s="7"/>
      <c r="D19" s="7" t="s">
        <v>84</v>
      </c>
      <c r="E19" s="7"/>
      <c r="F19" s="7"/>
      <c r="G19" s="7"/>
      <c r="H19" s="7"/>
      <c r="I19" s="7"/>
      <c r="J19" s="7"/>
      <c r="K19" s="7"/>
      <c r="L19" s="9" t="s">
        <v>80</v>
      </c>
      <c r="M19" s="36">
        <v>1933.2</v>
      </c>
      <c r="N19" s="36">
        <v>1310.7</v>
      </c>
      <c r="O19" s="36">
        <v>1727.2</v>
      </c>
      <c r="P19" s="30">
        <v>707.4</v>
      </c>
      <c r="Q19" s="30">
        <v>691.9</v>
      </c>
      <c r="R19" s="30">
        <v>167.2</v>
      </c>
      <c r="S19" s="30">
        <v>227.5</v>
      </c>
      <c r="T19" s="30">
        <v>149.5</v>
      </c>
      <c r="U19" s="36">
        <v>6914.5</v>
      </c>
    </row>
    <row r="20" spans="1:21" ht="16.5" customHeight="1">
      <c r="A20" s="7"/>
      <c r="B20" s="7"/>
      <c r="C20" s="7"/>
      <c r="D20" s="7" t="s">
        <v>85</v>
      </c>
      <c r="E20" s="7"/>
      <c r="F20" s="7"/>
      <c r="G20" s="7"/>
      <c r="H20" s="7"/>
      <c r="I20" s="7"/>
      <c r="J20" s="7"/>
      <c r="K20" s="7"/>
      <c r="L20" s="9" t="s">
        <v>80</v>
      </c>
      <c r="M20" s="36">
        <v>1517.7</v>
      </c>
      <c r="N20" s="36">
        <v>1101.9000000000001</v>
      </c>
      <c r="O20" s="36">
        <v>1558.5</v>
      </c>
      <c r="P20" s="30">
        <v>685.7</v>
      </c>
      <c r="Q20" s="30">
        <v>608.20000000000005</v>
      </c>
      <c r="R20" s="30">
        <v>121.7</v>
      </c>
      <c r="S20" s="30">
        <v>241.6</v>
      </c>
      <c r="T20" s="30">
        <v>155.9</v>
      </c>
      <c r="U20" s="36">
        <v>5991.2</v>
      </c>
    </row>
    <row r="21" spans="1:21" ht="16.5" customHeight="1">
      <c r="A21" s="7"/>
      <c r="B21" s="7"/>
      <c r="C21" s="7"/>
      <c r="D21" s="7" t="s">
        <v>86</v>
      </c>
      <c r="E21" s="7"/>
      <c r="F21" s="7"/>
      <c r="G21" s="7"/>
      <c r="H21" s="7"/>
      <c r="I21" s="7"/>
      <c r="J21" s="7"/>
      <c r="K21" s="7"/>
      <c r="L21" s="9" t="s">
        <v>80</v>
      </c>
      <c r="M21" s="36">
        <v>1563.2</v>
      </c>
      <c r="N21" s="36">
        <v>1063.3</v>
      </c>
      <c r="O21" s="36">
        <v>1161</v>
      </c>
      <c r="P21" s="30">
        <v>683.2</v>
      </c>
      <c r="Q21" s="30">
        <v>593.20000000000005</v>
      </c>
      <c r="R21" s="30">
        <v>157.80000000000001</v>
      </c>
      <c r="S21" s="30">
        <v>315.3</v>
      </c>
      <c r="T21" s="30">
        <v>149.6</v>
      </c>
      <c r="U21" s="36">
        <v>5686.7</v>
      </c>
    </row>
    <row r="22" spans="1:21" ht="16.5" customHeight="1">
      <c r="A22" s="7"/>
      <c r="B22" s="7"/>
      <c r="C22" s="7" t="s">
        <v>63</v>
      </c>
      <c r="D22" s="7"/>
      <c r="E22" s="7"/>
      <c r="F22" s="7"/>
      <c r="G22" s="7"/>
      <c r="H22" s="7"/>
      <c r="I22" s="7"/>
      <c r="J22" s="7"/>
      <c r="K22" s="7"/>
      <c r="L22" s="9"/>
      <c r="M22" s="10"/>
      <c r="N22" s="10"/>
      <c r="O22" s="10"/>
      <c r="P22" s="10"/>
      <c r="Q22" s="10"/>
      <c r="R22" s="10"/>
      <c r="S22" s="10"/>
      <c r="T22" s="10"/>
      <c r="U22" s="10"/>
    </row>
    <row r="23" spans="1:21" ht="16.5" customHeight="1">
      <c r="A23" s="7"/>
      <c r="B23" s="7"/>
      <c r="C23" s="7"/>
      <c r="D23" s="7" t="s">
        <v>78</v>
      </c>
      <c r="E23" s="7"/>
      <c r="F23" s="7"/>
      <c r="G23" s="7"/>
      <c r="H23" s="7"/>
      <c r="I23" s="7"/>
      <c r="J23" s="7"/>
      <c r="K23" s="7"/>
      <c r="L23" s="9" t="s">
        <v>117</v>
      </c>
      <c r="M23" s="18">
        <v>269</v>
      </c>
      <c r="N23" s="18">
        <v>342</v>
      </c>
      <c r="O23" s="18">
        <v>369</v>
      </c>
      <c r="P23" s="18">
        <v>346</v>
      </c>
      <c r="Q23" s="18">
        <v>482</v>
      </c>
      <c r="R23" s="18">
        <v>369</v>
      </c>
      <c r="S23" s="18">
        <v>299</v>
      </c>
      <c r="T23" s="18">
        <v>486</v>
      </c>
      <c r="U23" s="18">
        <v>337</v>
      </c>
    </row>
    <row r="24" spans="1:21" ht="16.5" customHeight="1">
      <c r="A24" s="7"/>
      <c r="B24" s="7"/>
      <c r="C24" s="7"/>
      <c r="D24" s="7" t="s">
        <v>83</v>
      </c>
      <c r="E24" s="7"/>
      <c r="F24" s="7"/>
      <c r="G24" s="7"/>
      <c r="H24" s="7"/>
      <c r="I24" s="7"/>
      <c r="J24" s="7"/>
      <c r="K24" s="7"/>
      <c r="L24" s="9" t="s">
        <v>117</v>
      </c>
      <c r="M24" s="18">
        <v>257</v>
      </c>
      <c r="N24" s="18">
        <v>346</v>
      </c>
      <c r="O24" s="18">
        <v>352</v>
      </c>
      <c r="P24" s="18">
        <v>343</v>
      </c>
      <c r="Q24" s="18">
        <v>496</v>
      </c>
      <c r="R24" s="18">
        <v>367</v>
      </c>
      <c r="S24" s="18">
        <v>282</v>
      </c>
      <c r="T24" s="18">
        <v>496</v>
      </c>
      <c r="U24" s="18">
        <v>328</v>
      </c>
    </row>
    <row r="25" spans="1:21" ht="16.5" customHeight="1">
      <c r="A25" s="7"/>
      <c r="B25" s="7"/>
      <c r="C25" s="7"/>
      <c r="D25" s="7" t="s">
        <v>84</v>
      </c>
      <c r="E25" s="7"/>
      <c r="F25" s="7"/>
      <c r="G25" s="7"/>
      <c r="H25" s="7"/>
      <c r="I25" s="7"/>
      <c r="J25" s="7"/>
      <c r="K25" s="7"/>
      <c r="L25" s="9" t="s">
        <v>117</v>
      </c>
      <c r="M25" s="18">
        <v>262</v>
      </c>
      <c r="N25" s="18">
        <v>328</v>
      </c>
      <c r="O25" s="18">
        <v>346</v>
      </c>
      <c r="P25" s="18">
        <v>342</v>
      </c>
      <c r="Q25" s="18">
        <v>477</v>
      </c>
      <c r="R25" s="18">
        <v>296</v>
      </c>
      <c r="S25" s="18">
        <v>286</v>
      </c>
      <c r="T25" s="18">
        <v>532</v>
      </c>
      <c r="U25" s="18">
        <v>321</v>
      </c>
    </row>
    <row r="26" spans="1:21" ht="16.5" customHeight="1">
      <c r="A26" s="7"/>
      <c r="B26" s="7"/>
      <c r="C26" s="7"/>
      <c r="D26" s="7" t="s">
        <v>85</v>
      </c>
      <c r="E26" s="7"/>
      <c r="F26" s="7"/>
      <c r="G26" s="7"/>
      <c r="H26" s="7"/>
      <c r="I26" s="7"/>
      <c r="J26" s="7"/>
      <c r="K26" s="7"/>
      <c r="L26" s="9" t="s">
        <v>117</v>
      </c>
      <c r="M26" s="18">
        <v>234</v>
      </c>
      <c r="N26" s="18">
        <v>369</v>
      </c>
      <c r="O26" s="18">
        <v>351</v>
      </c>
      <c r="P26" s="18">
        <v>379</v>
      </c>
      <c r="Q26" s="18">
        <v>434</v>
      </c>
      <c r="R26" s="18">
        <v>322</v>
      </c>
      <c r="S26" s="18">
        <v>304</v>
      </c>
      <c r="T26" s="18">
        <v>537</v>
      </c>
      <c r="U26" s="18">
        <v>322</v>
      </c>
    </row>
    <row r="27" spans="1:21" ht="16.5" customHeight="1">
      <c r="A27" s="14"/>
      <c r="B27" s="14"/>
      <c r="C27" s="14"/>
      <c r="D27" s="14" t="s">
        <v>86</v>
      </c>
      <c r="E27" s="14"/>
      <c r="F27" s="14"/>
      <c r="G27" s="14"/>
      <c r="H27" s="14"/>
      <c r="I27" s="14"/>
      <c r="J27" s="14"/>
      <c r="K27" s="14"/>
      <c r="L27" s="15" t="s">
        <v>117</v>
      </c>
      <c r="M27" s="19">
        <v>232</v>
      </c>
      <c r="N27" s="19">
        <v>361</v>
      </c>
      <c r="O27" s="19">
        <v>367</v>
      </c>
      <c r="P27" s="19">
        <v>371</v>
      </c>
      <c r="Q27" s="19">
        <v>432</v>
      </c>
      <c r="R27" s="19">
        <v>345</v>
      </c>
      <c r="S27" s="19">
        <v>291</v>
      </c>
      <c r="T27" s="19">
        <v>670</v>
      </c>
      <c r="U27" s="19">
        <v>319</v>
      </c>
    </row>
    <row r="28" spans="1:21" ht="4.5" customHeight="1">
      <c r="A28" s="22"/>
      <c r="B28" s="22"/>
      <c r="C28" s="2"/>
      <c r="D28" s="2"/>
      <c r="E28" s="2"/>
      <c r="F28" s="2"/>
      <c r="G28" s="2"/>
      <c r="H28" s="2"/>
      <c r="I28" s="2"/>
      <c r="J28" s="2"/>
      <c r="K28" s="2"/>
      <c r="L28" s="2"/>
      <c r="M28" s="2"/>
      <c r="N28" s="2"/>
      <c r="O28" s="2"/>
      <c r="P28" s="2"/>
      <c r="Q28" s="2"/>
      <c r="R28" s="2"/>
      <c r="S28" s="2"/>
      <c r="T28" s="2"/>
      <c r="U28" s="2"/>
    </row>
    <row r="29" spans="1:21" ht="16.5" customHeight="1">
      <c r="A29" s="22"/>
      <c r="B29" s="22"/>
      <c r="C29" s="62" t="s">
        <v>92</v>
      </c>
      <c r="D29" s="62"/>
      <c r="E29" s="62"/>
      <c r="F29" s="62"/>
      <c r="G29" s="62"/>
      <c r="H29" s="62"/>
      <c r="I29" s="62"/>
      <c r="J29" s="62"/>
      <c r="K29" s="62"/>
      <c r="L29" s="62"/>
      <c r="M29" s="62"/>
      <c r="N29" s="62"/>
      <c r="O29" s="62"/>
      <c r="P29" s="62"/>
      <c r="Q29" s="62"/>
      <c r="R29" s="62"/>
      <c r="S29" s="62"/>
      <c r="T29" s="62"/>
      <c r="U29" s="62"/>
    </row>
    <row r="30" spans="1:21" ht="4.5" customHeight="1">
      <c r="A30" s="22"/>
      <c r="B30" s="22"/>
      <c r="C30" s="2"/>
      <c r="D30" s="2"/>
      <c r="E30" s="2"/>
      <c r="F30" s="2"/>
      <c r="G30" s="2"/>
      <c r="H30" s="2"/>
      <c r="I30" s="2"/>
      <c r="J30" s="2"/>
      <c r="K30" s="2"/>
      <c r="L30" s="2"/>
      <c r="M30" s="2"/>
      <c r="N30" s="2"/>
      <c r="O30" s="2"/>
      <c r="P30" s="2"/>
      <c r="Q30" s="2"/>
      <c r="R30" s="2"/>
      <c r="S30" s="2"/>
      <c r="T30" s="2"/>
      <c r="U30" s="2"/>
    </row>
    <row r="31" spans="1:21" ht="16.5" customHeight="1">
      <c r="A31" s="46"/>
      <c r="B31" s="46"/>
      <c r="C31" s="62" t="s">
        <v>595</v>
      </c>
      <c r="D31" s="62"/>
      <c r="E31" s="62"/>
      <c r="F31" s="62"/>
      <c r="G31" s="62"/>
      <c r="H31" s="62"/>
      <c r="I31" s="62"/>
      <c r="J31" s="62"/>
      <c r="K31" s="62"/>
      <c r="L31" s="62"/>
      <c r="M31" s="62"/>
      <c r="N31" s="62"/>
      <c r="O31" s="62"/>
      <c r="P31" s="62"/>
      <c r="Q31" s="62"/>
      <c r="R31" s="62"/>
      <c r="S31" s="62"/>
      <c r="T31" s="62"/>
      <c r="U31" s="62"/>
    </row>
    <row r="32" spans="1:21" ht="16.5" customHeight="1">
      <c r="A32" s="46"/>
      <c r="B32" s="46"/>
      <c r="C32" s="62" t="s">
        <v>335</v>
      </c>
      <c r="D32" s="62"/>
      <c r="E32" s="62"/>
      <c r="F32" s="62"/>
      <c r="G32" s="62"/>
      <c r="H32" s="62"/>
      <c r="I32" s="62"/>
      <c r="J32" s="62"/>
      <c r="K32" s="62"/>
      <c r="L32" s="62"/>
      <c r="M32" s="62"/>
      <c r="N32" s="62"/>
      <c r="O32" s="62"/>
      <c r="P32" s="62"/>
      <c r="Q32" s="62"/>
      <c r="R32" s="62"/>
      <c r="S32" s="62"/>
      <c r="T32" s="62"/>
      <c r="U32" s="62"/>
    </row>
    <row r="33" spans="1:21" ht="4.5" customHeight="1">
      <c r="A33" s="22"/>
      <c r="B33" s="22"/>
      <c r="C33" s="2"/>
      <c r="D33" s="2"/>
      <c r="E33" s="2"/>
      <c r="F33" s="2"/>
      <c r="G33" s="2"/>
      <c r="H33" s="2"/>
      <c r="I33" s="2"/>
      <c r="J33" s="2"/>
      <c r="K33" s="2"/>
      <c r="L33" s="2"/>
      <c r="M33" s="2"/>
      <c r="N33" s="2"/>
      <c r="O33" s="2"/>
      <c r="P33" s="2"/>
      <c r="Q33" s="2"/>
      <c r="R33" s="2"/>
      <c r="S33" s="2"/>
      <c r="T33" s="2"/>
      <c r="U33" s="2"/>
    </row>
    <row r="34" spans="1:21" ht="29.45" customHeight="1">
      <c r="A34" s="22" t="s">
        <v>93</v>
      </c>
      <c r="B34" s="22"/>
      <c r="C34" s="62" t="s">
        <v>94</v>
      </c>
      <c r="D34" s="62"/>
      <c r="E34" s="62"/>
      <c r="F34" s="62"/>
      <c r="G34" s="62"/>
      <c r="H34" s="62"/>
      <c r="I34" s="62"/>
      <c r="J34" s="62"/>
      <c r="K34" s="62"/>
      <c r="L34" s="62"/>
      <c r="M34" s="62"/>
      <c r="N34" s="62"/>
      <c r="O34" s="62"/>
      <c r="P34" s="62"/>
      <c r="Q34" s="62"/>
      <c r="R34" s="62"/>
      <c r="S34" s="62"/>
      <c r="T34" s="62"/>
      <c r="U34" s="62"/>
    </row>
    <row r="35" spans="1:21" ht="4.5" customHeight="1"/>
    <row r="36" spans="1:21" ht="29.45" customHeight="1">
      <c r="A36" s="23" t="s">
        <v>109</v>
      </c>
      <c r="B36" s="22"/>
      <c r="C36" s="22"/>
      <c r="D36" s="22"/>
      <c r="E36" s="62" t="s">
        <v>783</v>
      </c>
      <c r="F36" s="62"/>
      <c r="G36" s="62"/>
      <c r="H36" s="62"/>
      <c r="I36" s="62"/>
      <c r="J36" s="62"/>
      <c r="K36" s="62"/>
      <c r="L36" s="62"/>
      <c r="M36" s="62"/>
      <c r="N36" s="62"/>
      <c r="O36" s="62"/>
      <c r="P36" s="62"/>
      <c r="Q36" s="62"/>
      <c r="R36" s="62"/>
      <c r="S36" s="62"/>
      <c r="T36" s="62"/>
      <c r="U36" s="62"/>
    </row>
  </sheetData>
  <mergeCells count="6">
    <mergeCell ref="E36:U36"/>
    <mergeCell ref="K1:U1"/>
    <mergeCell ref="C29:U29"/>
    <mergeCell ref="C31:U31"/>
    <mergeCell ref="C32:U32"/>
    <mergeCell ref="C34:U34"/>
  </mergeCells>
  <pageMargins left="0.7" right="0.7" top="0.75" bottom="0.75" header="0.3" footer="0.3"/>
  <pageSetup paperSize="9" fitToHeight="0" orientation="landscape" horizontalDpi="300" verticalDpi="300"/>
  <headerFooter scaleWithDoc="0" alignWithMargins="0">
    <oddHeader>&amp;C&amp;"Arial"&amp;8TABLE 12A.54</oddHeader>
    <oddFooter>&amp;L&amp;"Arial"&amp;8REPORT ON
GOVERNMENT
SERVICES 2022&amp;R&amp;"Arial"&amp;8PUBLIC
HOSPITALS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Props1.xml><?xml version="1.0" encoding="utf-8"?>
<ds:datastoreItem xmlns:ds="http://schemas.openxmlformats.org/officeDocument/2006/customXml" ds:itemID="{0707568D-196B-4349-8963-2A551F357A36}"/>
</file>

<file path=customXml/itemProps2.xml><?xml version="1.0" encoding="utf-8"?>
<ds:datastoreItem xmlns:ds="http://schemas.openxmlformats.org/officeDocument/2006/customXml" ds:itemID="{9791DE84-19A9-4799-A28E-5686EB459C34}"/>
</file>

<file path=customXml/itemProps3.xml><?xml version="1.0" encoding="utf-8"?>
<ds:datastoreItem xmlns:ds="http://schemas.openxmlformats.org/officeDocument/2006/customXml" ds:itemID="{0D8F247E-FF04-4C1C-92F6-454AA11E2493}"/>
</file>

<file path=docProps/app.xml><?xml version="1.0" encoding="utf-8"?>
<Properties xmlns="http://schemas.openxmlformats.org/officeDocument/2006/extended-properties" xmlns:vt="http://schemas.openxmlformats.org/officeDocument/2006/docPropsVTypes">
  <Application>Microsoft Excel Online</Application>
  <Manager/>
  <Company>Productivity Commission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12 Public hospitals - data tables - Report on Government Services 2022</dc:title>
  <dc:subject/>
  <dc:creator>Steering Committee for the Review of Government Service Provision</dc:creator>
  <cp:keywords/>
  <dc:description/>
  <cp:lastModifiedBy>Holzer, Prue</cp:lastModifiedBy>
  <cp:revision/>
  <dcterms:created xsi:type="dcterms:W3CDTF">2021-12-17T09:44:19Z</dcterms:created>
  <dcterms:modified xsi:type="dcterms:W3CDTF">2021-12-21T04:18:10Z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