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pcgov.sharepoint.com/teams/gprateam/Sync files/01 Report on Government Services/2022 01/04 Final Report - Public Release/03 FINAL Excel files for RoGS Admin finalisation processes/01 Data Tables (Excel files) - finalised by RoGS Admin/"/>
    </mc:Choice>
  </mc:AlternateContent>
  <xr:revisionPtr revIDLastSave="1" documentId="11_C57748954953970E9E76B033ED047685E61E4663" xr6:coauthVersionLast="47" xr6:coauthVersionMax="47" xr10:uidLastSave="{663044AB-654C-4037-8F39-D11464BEEAEB}"/>
  <bookViews>
    <workbookView xWindow="28680" yWindow="-120" windowWidth="29040" windowHeight="15840" xr2:uid="{00000000-000D-0000-FFFF-FFFF00000000}"/>
  </bookViews>
  <sheets>
    <sheet name="Contents" sheetId="1" r:id="rId1"/>
    <sheet name="Table GA.1" sheetId="2" r:id="rId2"/>
    <sheet name="Table GA.2" sheetId="3" r:id="rId3"/>
    <sheet name="Table GA.3" sheetId="4" r:id="rId4"/>
    <sheet name="Table GA.4" sheetId="5" r:id="rId5"/>
    <sheet name="Table GA.5" sheetId="6" r:id="rId6"/>
    <sheet name="Table GA.6" sheetId="7" r:id="rId7"/>
    <sheet name="Table GA.7" sheetId="8" r:id="rId8"/>
    <sheet name="Table GA.8" sheetId="9" r:id="rId9"/>
    <sheet name="Table GA.9" sheetId="10" r:id="rId10"/>
    <sheet name="Table GA.10" sheetId="11" r:id="rId11"/>
    <sheet name="Table GA.11" sheetId="12" r:id="rId12"/>
    <sheet name="Table GA.12" sheetId="13" r:id="rId13"/>
    <sheet name="Table GA.13" sheetId="14" r:id="rId14"/>
    <sheet name="Table GA.14" sheetId="15" r:id="rId15"/>
    <sheet name="Table GA.15" sheetId="16" r:id="rId16"/>
    <sheet name="Table GA.16" sheetId="17" r:id="rId17"/>
    <sheet name="Table GA.17" sheetId="18" r:id="rId18"/>
  </sheets>
  <definedNames>
    <definedName name="_xlnm.Print_Titles" localSheetId="1">'Table GA.1'!$1:$2</definedName>
    <definedName name="_xlnm.Print_Titles" localSheetId="10">'Table GA.10'!$1:$2</definedName>
    <definedName name="_xlnm.Print_Titles" localSheetId="11">'Table GA.11'!$1:$2</definedName>
    <definedName name="_xlnm.Print_Titles" localSheetId="12">'Table GA.12'!$1:$2</definedName>
    <definedName name="_xlnm.Print_Titles" localSheetId="13">'Table GA.13'!$1:$2</definedName>
    <definedName name="_xlnm.Print_Titles" localSheetId="14">'Table GA.14'!$1:$2</definedName>
    <definedName name="_xlnm.Print_Titles" localSheetId="15">'Table GA.15'!$1:$2</definedName>
    <definedName name="_xlnm.Print_Titles" localSheetId="16">'Table GA.16'!$1:$2</definedName>
    <definedName name="_xlnm.Print_Titles" localSheetId="17">'Table GA.17'!$1:$2</definedName>
    <definedName name="_xlnm.Print_Titles" localSheetId="2">'Table GA.2'!$1:$2</definedName>
    <definedName name="_xlnm.Print_Titles" localSheetId="3">'Table GA.3'!$1:$2</definedName>
    <definedName name="_xlnm.Print_Titles" localSheetId="4">'Table GA.4'!$1:$2</definedName>
    <definedName name="_xlnm.Print_Titles" localSheetId="5">'Table GA.5'!$1:$2</definedName>
    <definedName name="_xlnm.Print_Titles" localSheetId="6">'Table GA.6'!$1:$2</definedName>
    <definedName name="_xlnm.Print_Titles" localSheetId="7">'Table GA.7'!$1:$2</definedName>
    <definedName name="_xlnm.Print_Titles" localSheetId="8">'Table GA.8'!$1:$2</definedName>
    <definedName name="_xlnm.Print_Titles" localSheetId="9">'Table GA.9'!$1:$2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 l="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<sst xmlns="http://schemas.openxmlformats.org/spreadsheetml/2006/main" count="1052" uniqueCount="345">
  <si>
    <t>GA</t>
  </si>
  <si>
    <t>Housing and homelessness services sector overview — Data tables contents</t>
  </si>
  <si>
    <t/>
  </si>
  <si>
    <t>Definitions for the indicators and descriptors in these data tables are in the interpretative material and/or on the Indicator results tab. Unsourced information was obtained from the Australian, State and Territory governments. Information on the comparability and completeness of the data for the performance indicators and measures is in the interpretative material and/or on the Indicator results tab.</t>
  </si>
  <si>
    <t>Data in this Report are examined by the Housing and Homelessness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</si>
  <si>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</si>
  <si>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</si>
  <si>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Housing and homelessness services sector overview section</t>
  </si>
  <si>
    <t>COVID-19 may affect data in this Report in a number of ways. This includes in respect of actual performance (that is, the impact of COVID-19 on service delivery during 2020 and 2021 which is reflected in the data results), and the collection and processing of data (that is, the ability of data providers to undertake data collection and process results for inclusion in the Report).</t>
  </si>
  <si>
    <t>Social distancing restrictions implemented during 2020 and 2021 are likely to have had an impact on the housing and homelessness services sector. Any impacts which are specific to the service areas covered in this Report are noted in sections 18 and 19. For the Housing and homelessness sector overview, income support and rent freezes due to the the impacts of COVID-19 are associated with a reduction in the proportion of CRA recipients experiencing rental stress at end June 2020 and an increase in CRA expenditure in 2020-21</t>
  </si>
  <si>
    <t>Australian Government real expenditure for the National Housing and Homelessness Agreement (NHHA) and related agreements</t>
  </si>
  <si>
    <t>Proportion of lower income rental households paying more than 30 per cent of income on housing costs, by State and Territory, by location</t>
  </si>
  <si>
    <t>Proportion of lower income private rental households paying more than 30 per cent of income on housing costs, by State and Territory</t>
  </si>
  <si>
    <t>Homes sold or built that are affordable by low and moderate income households</t>
  </si>
  <si>
    <t>Australian Government real expenditure for Commonwealth Rent Assistance</t>
  </si>
  <si>
    <t>Australian Government real expenditure for CRA, per person</t>
  </si>
  <si>
    <t>Income units receiving CRA, by State and Territory</t>
  </si>
  <si>
    <t>Aboriginal and Torres Strait Islander income units receiving CRA</t>
  </si>
  <si>
    <t>CRA income units by payment type</t>
  </si>
  <si>
    <t>CRA income units, by remoteness</t>
  </si>
  <si>
    <t>Representation of selected equity groups among CRA income units and the population</t>
  </si>
  <si>
    <t>Income units receiving CRA and paying enough rent to be eligible for maximum assistance, by jurisdiction</t>
  </si>
  <si>
    <t>CRA Income units paying more than 30 per cent of income on rent, with and without CRA, by selected equity group</t>
  </si>
  <si>
    <t>CRA Income units paying more than 50 per cent of income on rent, with and without CRA, by selected equity group</t>
  </si>
  <si>
    <t>Housing composition by tenure type</t>
  </si>
  <si>
    <t>Households residing in public housing</t>
  </si>
  <si>
    <t>Households residing in community housing</t>
  </si>
  <si>
    <t>Table GA.1</t>
  </si>
  <si>
    <t>Australian Government real expenditure for the National Housing and Homelessness Agreement (NHHA) and related agreements, 2020-21 dollars (a), (b)</t>
  </si>
  <si>
    <t>Unit</t>
  </si>
  <si>
    <t>NSW</t>
  </si>
  <si>
    <t>Vic</t>
  </si>
  <si>
    <t>Qld</t>
  </si>
  <si>
    <t>WA</t>
  </si>
  <si>
    <t>SA</t>
  </si>
  <si>
    <t>Tas</t>
  </si>
  <si>
    <t>ACT</t>
  </si>
  <si>
    <t>NT</t>
  </si>
  <si>
    <t>Aust</t>
  </si>
  <si>
    <t>2020-21</t>
  </si>
  <si>
    <t>NHHA funding</t>
  </si>
  <si>
    <t>$m</t>
  </si>
  <si>
    <t>National Partnership payments</t>
  </si>
  <si>
    <t>Remote housing</t>
  </si>
  <si>
    <t>–</t>
  </si>
  <si>
    <t>Youth at risk of homelessness social impact investment</t>
  </si>
  <si>
    <t>Total</t>
  </si>
  <si>
    <t>2019-20</t>
  </si>
  <si>
    <t>2018-19</t>
  </si>
  <si>
    <t>(a)</t>
  </si>
  <si>
    <t>(b)</t>
  </si>
  <si>
    <t>$m = Millions of dollars. – Nil or rounded to zero.</t>
  </si>
  <si>
    <t>Time series financial data are adjusted to 2020-21 dollars (i.e. 2020-21=100) using the General Government Final Consumption Expenditure (GGFCE) chain price deflator (table 2A.26).</t>
  </si>
  <si>
    <t>The National Housing and Homelessness Agreement (NHHA) and related Partnership Agreements came into effect 1 July 2018, following expiry of the National Affordable Housing Agreement (NAHA) and National Partnership Agreement on Homelessness. NAHA data are available in the 2019 Report.</t>
  </si>
  <si>
    <t>Source:</t>
  </si>
  <si>
    <r>
      <t xml:space="preserve">Australian Treasury 2021 (and previous issues), </t>
    </r>
    <r>
      <rPr>
        <i/>
        <sz val="10"/>
        <color rgb="FF000000"/>
        <rFont val="Arial"/>
        <family val="2"/>
      </rPr>
      <t>Final Budget Outcome, 2020-21</t>
    </r>
    <r>
      <rPr>
        <sz val="10"/>
        <color rgb="FF000000"/>
        <rFont val="Arial"/>
        <family val="2"/>
      </rPr>
      <t xml:space="preserve"> (and previous years), Canberra; Australian Bureau of Statistics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</si>
  <si>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GA.2</t>
  </si>
  <si>
    <t>Proportion of lower income rental households paying more than 30 per cent of income on housing costs, by State and Territory, by location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</si>
  <si>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</si>
  <si>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</si>
  <si>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</si>
  <si>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</si>
  <si>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</si>
  <si>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</si>
  <si>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</si>
  <si>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xml:space="preserve"> (g)</t>
    </r>
  </si>
  <si>
    <r>
      <rPr>
        <i/>
        <sz val="10"/>
        <color rgb="FF000000"/>
        <rFont val="Arial"/>
        <family val="2"/>
      </rPr>
      <t>Aust</t>
    </r>
    <r>
      <rPr>
        <sz val="10"/>
        <color rgb="FF000000"/>
        <rFont val="Arial"/>
        <family val="2"/>
      </rPr>
      <t/>
    </r>
  </si>
  <si>
    <t>Lower income rental households</t>
  </si>
  <si>
    <t>Private and social</t>
  </si>
  <si>
    <t>All areas</t>
  </si>
  <si>
    <t>In rental stress</t>
  </si>
  <si>
    <t>Proportion (h)</t>
  </si>
  <si>
    <t>2017-18</t>
  </si>
  <si>
    <t>%</t>
  </si>
  <si>
    <t>2015-16</t>
  </si>
  <si>
    <t>2013-14</t>
  </si>
  <si>
    <t>2011-12</t>
  </si>
  <si>
    <t>2009-10</t>
  </si>
  <si>
    <t>Number</t>
  </si>
  <si>
    <t>no.</t>
  </si>
  <si>
    <t>Capital city</t>
  </si>
  <si>
    <t>Balance of state</t>
  </si>
  <si>
    <t>..</t>
  </si>
  <si>
    <t>np</t>
  </si>
  <si>
    <t>(c)</t>
  </si>
  <si>
    <t>(d)</t>
  </si>
  <si>
    <t>(e)</t>
  </si>
  <si>
    <t>(f)</t>
  </si>
  <si>
    <t>(g)</t>
  </si>
  <si>
    <t>(h)</t>
  </si>
  <si>
    <t>*</t>
  </si>
  <si>
    <t>**</t>
  </si>
  <si>
    <r>
      <rPr>
        <b/>
        <sz val="10"/>
        <color rgb="FF000000"/>
        <rFont val="Arial"/>
        <family val="2"/>
      </rPr>
      <t>np</t>
    </r>
    <r>
      <rPr>
        <sz val="10"/>
        <color rgb="FF000000"/>
        <rFont val="Arial"/>
        <family val="2"/>
      </rPr>
      <t xml:space="preserve"> Not published. .. Not applicable.</t>
    </r>
  </si>
  <si>
    <t>Some data values have been randomly adjusted to avoid the release of confidential data. Discrepancies may occur between sums of the component items and totals.</t>
  </si>
  <si>
    <t>Lower income households are defined as households whose members are at or below the 40th percentile of equivalised disposable household income (excluding CRA), calculated at the total Australia households level. Note that a different definition of low income households applies for social housing affordability analyses reported in section 18.</t>
  </si>
  <si>
    <t>Housing costs are defined as the sum of rent payments (excluding CRA) and rate payments (general and water) paid by rental households.</t>
  </si>
  <si>
    <t>Includes lower income private and social housing rental households.</t>
  </si>
  <si>
    <t>See ABS Survey of Income and Housing, User Guide, Australia, 2017-18, Cat. no. 6553.0 for further information about these data.</t>
  </si>
  <si>
    <t>Greater capital city area estimates for the ACT relate to total ACT.</t>
  </si>
  <si>
    <t>Data for the NT should be interpreted with caution as the SIH excludes very remote areas, which comprise around 23 per cent of the estimated resident population of the NT.</t>
  </si>
  <si>
    <t>The 95 per cent confidence interval (a reliability estimate) associated with each estimate is reported (for example, 80.0 per cent ± 2.7 percentage points). Refer to the Statistical context (section 2) for more information on confidence intervals.</t>
  </si>
  <si>
    <t>Estimate has a relative standard error (RSE) between 25 per cent and 50 per cent and should be used with caution.</t>
  </si>
  <si>
    <t>Estimate has a relative standard error (RSE) of 50 per cent or more and is considered too unreliable for general use.</t>
  </si>
  <si>
    <r>
      <t xml:space="preserve">ABS (unpublished) </t>
    </r>
    <r>
      <rPr>
        <i/>
        <sz val="10"/>
        <color rgb="FF000000"/>
        <rFont val="Arial"/>
        <family val="2"/>
      </rPr>
      <t>Survey of Income and Housing, Australia, 2017-18</t>
    </r>
    <r>
      <rPr>
        <sz val="10"/>
        <color rgb="FF000000"/>
        <rFont val="Arial"/>
        <family val="2"/>
      </rPr>
      <t xml:space="preserve"> (and previous years), Cat. no. 6553.0.</t>
    </r>
  </si>
  <si>
    <t>Table GA.3</t>
  </si>
  <si>
    <t>Proportion of lower income private rental households paying more than 30 per cent of income on housing costs, by State and Territory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</si>
  <si>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</si>
  <si>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</si>
  <si>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</si>
  <si>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</si>
  <si>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</si>
  <si>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</si>
  <si>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</si>
  <si>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(e)</t>
    </r>
  </si>
  <si>
    <r>
      <rPr>
        <i/>
        <sz val="10"/>
        <color rgb="FF000000"/>
        <rFont val="Arial"/>
        <family val="2"/>
      </rPr>
      <t>Aust</t>
    </r>
    <r>
      <rPr>
        <sz val="10"/>
        <color rgb="FF000000"/>
        <rFont val="Arial"/>
        <family val="2"/>
      </rPr>
      <t/>
    </r>
  </si>
  <si>
    <t>Private</t>
  </si>
  <si>
    <t>Proportion (f)</t>
  </si>
  <si>
    <r>
      <t xml:space="preserve">ABS (unpublished) </t>
    </r>
    <r>
      <rPr>
        <i/>
        <sz val="10"/>
        <color rgb="FF000000"/>
        <rFont val="Arial"/>
        <family val="2"/>
      </rPr>
      <t>Survey of Income and Housing, Australia, 2017-18</t>
    </r>
    <r>
      <rPr>
        <sz val="10"/>
        <color rgb="FF000000"/>
        <rFont val="Arial"/>
        <family val="2"/>
      </rPr>
      <t xml:space="preserve"> (and previous years), Cat. no. 6553.0.</t>
    </r>
  </si>
  <si>
    <t>Table GA.4</t>
  </si>
  <si>
    <t>Homes sold or built that are affordable by low and moderate income households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</si>
  <si>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</si>
  <si>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</si>
  <si>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</si>
  <si>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</si>
  <si>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</si>
  <si>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</si>
  <si>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</si>
  <si>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(b)</t>
    </r>
  </si>
  <si>
    <r>
      <rPr>
        <i/>
        <sz val="10"/>
        <color rgb="FF000000"/>
        <rFont val="Arial"/>
        <family val="2"/>
      </rPr>
      <t>Aust</t>
    </r>
    <r>
      <rPr>
        <sz val="10"/>
        <color rgb="FF000000"/>
        <rFont val="Arial"/>
        <family val="2"/>
      </rPr>
      <t/>
    </r>
  </si>
  <si>
    <t>Per 1000 low and moderate income households</t>
  </si>
  <si>
    <t>rate</t>
  </si>
  <si>
    <t>Income statistic used: median gross income of households between the 59th-61st percentiles of equivalised disposable household incomes.</t>
  </si>
  <si>
    <r>
      <t xml:space="preserve">ABS (unpublished) </t>
    </r>
    <r>
      <rPr>
        <i/>
        <sz val="10"/>
        <color rgb="FF000000"/>
        <rFont val="Arial"/>
        <family val="2"/>
      </rPr>
      <t>Survey of Income and Housing, Australia, 2017-18</t>
    </r>
    <r>
      <rPr>
        <sz val="10"/>
        <color rgb="FF000000"/>
        <rFont val="Arial"/>
        <family val="2"/>
      </rPr>
      <t xml:space="preserve"> (and previous years), Cat. no. 6553.0.</t>
    </r>
  </si>
  <si>
    <t>Table GA.5</t>
  </si>
  <si>
    <t>Australian Government real expenditure for Commonwealth Rent Assistance, 2020-21 dollars (a), (b), (c), (d), (e)</t>
  </si>
  <si>
    <t>2016-17</t>
  </si>
  <si>
    <t>$m = Millions of dollars.</t>
  </si>
  <si>
    <t>Expenditure on Commonwealth Rent Assistance (CRA) is reported at the national level. State and Territory figures are estimated by apportioning actual national expenditure to States and Territories. Apportionment is based on the total daily amount of CRA that each income unit in each jurisdiction is entitled to receive, derived as an average over the last Friday of the four quarters in the reference year.</t>
  </si>
  <si>
    <t>Increased CRA expenditure in 2020-21 is due to an increase in the number of CRA recipient income units, associated with COVID-19-related Government support.</t>
  </si>
  <si>
    <t>Expenditure data in this table include CRA payments made with ABSTUDY Living Allowance and under the Veterans' Entitlements Act. These typically make up less than 2 per cent of total CRA expenditure.</t>
  </si>
  <si>
    <t>State and territory totals include other external territories (for example, Norfolk Island). Australian totals include unknown addresses.</t>
  </si>
  <si>
    <r>
      <t xml:space="preserve">Australian Government Department of Social Services (unpublished);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</si>
  <si>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GA.6</t>
  </si>
  <si>
    <t>Australian Government real expenditure for CRA, per person, 2020-21 dollars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</si>
  <si>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</si>
  <si>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</si>
  <si>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</si>
  <si>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</si>
  <si>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</si>
  <si>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</si>
  <si>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</si>
  <si>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</si>
  <si>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</si>
  <si>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Total (e)</t>
  </si>
  <si>
    <t>Per person in population</t>
  </si>
  <si>
    <t>$</t>
  </si>
  <si>
    <t>Per income unit (f)</t>
  </si>
  <si>
    <t>$m = Millions of dollars.</t>
  </si>
  <si>
    <t>Includes income units paid CRA under the Social Security Act 1991 or under A New Tax System (Family Assistance) Act 1999. Income units paid CRA with ABSTUDY Living Allowance and under the Veterans' Entitlements Act are not included. Income unit numbers are derived as an average over the last Friday of the four quarters in the reference year.</t>
  </si>
  <si>
    <r>
      <t xml:space="preserve">Australian Government Department of Social Services (unpublished);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</si>
  <si>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GA.7</t>
  </si>
  <si>
    <t>Income units receiving CRA, by State and Territory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</si>
  <si>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</si>
  <si>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</si>
  <si>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</si>
  <si>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</si>
  <si>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</si>
  <si>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</si>
  <si>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</si>
  <si>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</si>
  <si>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</si>
  <si>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Income unit</t>
  </si>
  <si>
    <t>Single - no dependant children</t>
  </si>
  <si>
    <t>Single - no children, sharer</t>
  </si>
  <si>
    <t>Single - 1 or 2 dependant children</t>
  </si>
  <si>
    <t>Single - 3 or more dependant children</t>
  </si>
  <si>
    <t>Partnered - no dependant children</t>
  </si>
  <si>
    <t>Partnered - 1 or 2 dependant children</t>
  </si>
  <si>
    <t>Partnered - 3 or more dependant children</t>
  </si>
  <si>
    <t>Partnered – illness or temporarily separated</t>
  </si>
  <si>
    <t>Dependent children in income units (b)</t>
  </si>
  <si>
    <t>Total (c), (d)</t>
  </si>
  <si>
    <t>CRA eligible dependent children only.</t>
  </si>
  <si>
    <t>Totals may not equal the sum of individual cells due to rounding and/or unpublished data.</t>
  </si>
  <si>
    <t>Australian Government Department of Social Services (unpublished).</t>
  </si>
  <si>
    <t>Table GA.8</t>
  </si>
  <si>
    <t>Aboriginal and Torres Strait Islander income units receiving CRA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</si>
  <si>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</si>
  <si>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</si>
  <si>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</si>
  <si>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</si>
  <si>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</si>
  <si>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</si>
  <si>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</si>
  <si>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</si>
  <si>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</si>
  <si>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 Nil or rounded to zero.</t>
  </si>
  <si>
    <t>Includes income units where one member has self-identified as Aboriginal and/or Torres Strait Islander.</t>
  </si>
  <si>
    <t>Table GA.9</t>
  </si>
  <si>
    <t>CRA income units by payment type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</si>
  <si>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</si>
  <si>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</si>
  <si>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</si>
  <si>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</si>
  <si>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</si>
  <si>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</si>
  <si>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</si>
  <si>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</si>
  <si>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</si>
  <si>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All</t>
  </si>
  <si>
    <t>Disability Support Pension (e)</t>
  </si>
  <si>
    <t>Age Pension</t>
  </si>
  <si>
    <t>Carer Payment</t>
  </si>
  <si>
    <t>Jobseeker Payment</t>
  </si>
  <si>
    <t>Youth Allowance (student and apprentice)</t>
  </si>
  <si>
    <t>Youth Allowance (other)</t>
  </si>
  <si>
    <t>Austudy</t>
  </si>
  <si>
    <t>Parenting Payment (Single)</t>
  </si>
  <si>
    <t>Parenting Payment (Partnered)</t>
  </si>
  <si>
    <t>FTB (only)</t>
  </si>
  <si>
    <t>Other</t>
  </si>
  <si>
    <t>Aboriginal and Torres Strait Islander (f)</t>
  </si>
  <si>
    <t>– Nil or rounded to zero.</t>
  </si>
  <si>
    <t>Primary Payment Type is allocated to an income unit using a hierarchy of the payments received by the members of the income unit. The general order of priority is: Pensions, Allowances, Family Tax Benefit (FTB). Parenting Payment (Partnered) will be reported for income units where one member receives Parenting Payment and their partner is not receiving any other income support payment. They will only be reported as receiving FTB Part A if neither receives a social security payment.</t>
  </si>
  <si>
    <t>Includes income units where one member was a recipient of a Disability Support Pension.</t>
  </si>
  <si>
    <t>Table GA.10</t>
  </si>
  <si>
    <t>CRA income units, by remoteness (a), (b), (c), (d)</t>
  </si>
  <si>
    <t>Income units receiving CRA</t>
  </si>
  <si>
    <t>Major cities</t>
  </si>
  <si>
    <t>Inner regional</t>
  </si>
  <si>
    <t>Outer regional</t>
  </si>
  <si>
    <t>Remote</t>
  </si>
  <si>
    <t>Very remote</t>
  </si>
  <si>
    <t>.. Not applicable. – Nil or rounded to zero.</t>
  </si>
  <si>
    <t>Data by remoteness are based on the 2016 Australian Statistical Geography Standard (ASGS) remoteness area structure (RA). There are no very remote areas in Victoria, no major cities in Tasmania, no outer regional or remote areas in the ACT, and no inner regional areas or major cities in the NT.</t>
  </si>
  <si>
    <t>Table GA.11</t>
  </si>
  <si>
    <t>Representation of selected equity groups among CRA income units and the population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</si>
  <si>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</si>
  <si>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</si>
  <si>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</si>
  <si>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</si>
  <si>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</si>
  <si>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</si>
  <si>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</si>
  <si>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</si>
  <si>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</si>
  <si>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Non-Indigenous</t>
  </si>
  <si>
    <t>Aboriginal and Torres Strait Islander (c)</t>
  </si>
  <si>
    <t>Disability Support Pension recipient (d), (e)</t>
  </si>
  <si>
    <t>Aged 24 years or under (f)</t>
  </si>
  <si>
    <t>Aged 75 years or over (g)</t>
  </si>
  <si>
    <t>Geographic location (h)</t>
  </si>
  <si>
    <t>Aboriginal and Torres Strait Islander (c), (e)</t>
  </si>
  <si>
    <t>Disability Support Pension recipient (d)</t>
  </si>
  <si>
    <t>2020</t>
  </si>
  <si>
    <t>Estimated resident population at 31 December</t>
  </si>
  <si>
    <t>Aboriginal and Torres Strait Islander people (i)</t>
  </si>
  <si>
    <t>Disability Support Pension recipient</t>
  </si>
  <si>
    <t>15-24 years old</t>
  </si>
  <si>
    <t>75+ years old</t>
  </si>
  <si>
    <t>(i)</t>
  </si>
  <si>
    <t>Includes income units where one member was 24 years old or younger.</t>
  </si>
  <si>
    <t>Includes income units where one member was 75 years old or older.</t>
  </si>
  <si>
    <t>Location boundaries are based on the 2016 Australian Statistical Geography Standard (ASGS) Greater Capital City Statistical Area (GCCSA) structure. State and territory totals include other external territories (for example, Norfolk Island). Australian totals include unknown addresses.</t>
  </si>
  <si>
    <t>Aboriginal and Torres Strait Islander population at 31 December of the relevant financial year (derived as the average of two June estimates and projections) as a proportion of the total estimated resident population at 31 December of the relevant financial year. Data are based on the 2016 Census.</t>
  </si>
  <si>
    <r>
      <t xml:space="preserve">State and Territory governments (unpublished); Australian Government Department of Social Services (unpublished); ABS 2021, 'Quarterly Population Estimates (ERP)' [ABS.Stats table], </t>
    </r>
    <r>
      <rPr>
        <i/>
        <sz val="10"/>
        <color rgb="FF000000"/>
        <rFont val="Arial"/>
        <family val="2"/>
      </rPr>
      <t>National, state and territory population, December 2020,</t>
    </r>
    <r>
      <rPr>
        <sz val="10"/>
        <color rgb="FF000000"/>
        <rFont val="Arial"/>
        <family val="2"/>
      </rPr>
      <t xml:space="preserve"> https://www.abs.gov.au/statistics/people/population/national-state-and-territory-population/dec-2020, accessed 13 July 2021; ABS 2021, 'Projected population' [ABS.Stats table],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t>
    </r>
  </si>
  <si>
    <t>Table GA.12</t>
  </si>
  <si>
    <t>Income units receiving CRA and paying enough rent to be eligible for maximum assistance, by jurisdiction (a), (b)</t>
  </si>
  <si>
    <t>Some income units pay enough rent to be entitled to the maximum rate yet only receive a part rate of assistance because of an income test on the payment with which CRA is paid.</t>
  </si>
  <si>
    <t>Table GA.13</t>
  </si>
  <si>
    <t>CRA Income units paying more than 30 per cent of income on rent, with and without CRA, by selected equity group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</si>
  <si>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</si>
  <si>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</si>
  <si>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</si>
  <si>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</si>
  <si>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</si>
  <si>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</si>
  <si>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</si>
  <si>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</si>
  <si>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</si>
  <si>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2021</t>
  </si>
  <si>
    <t>All income units</t>
  </si>
  <si>
    <t>with CRA</t>
  </si>
  <si>
    <t>without CRA</t>
  </si>
  <si>
    <t>Aboriginal and Torres Strait Islander (b)</t>
  </si>
  <si>
    <t>Receiving Disability Support Pension (c)</t>
  </si>
  <si>
    <t>With family member aged 24 years or under (d)</t>
  </si>
  <si>
    <t>With family member aged 75 years or over (e)</t>
  </si>
  <si>
    <t>Capital city (f)</t>
  </si>
  <si>
    <t>Balance of state (f)</t>
  </si>
  <si>
    <t>2019</t>
  </si>
  <si>
    <t>2018</t>
  </si>
  <si>
    <t>2017</t>
  </si>
  <si>
    <t>– Nil or rounded to zero.</t>
  </si>
  <si>
    <t>Includes income units paid CRA under the Social Security Act 1991 or under A New Tax System (Family Assistance) Act 1999. Income units paid CRA with ABSTUDY Living Allowance and under the Veterans' Entitlements Act are not included. Excludes a small number of income units where income details are incomplete. Income units are as at the last Friday in June. The decrease for 2020 is due to factors, including Government support, related to the COVID-19 pandemic.</t>
  </si>
  <si>
    <t>Table GA.14</t>
  </si>
  <si>
    <t>CRA Income units paying more than 50 per cent of income on rent, with and without CRA, by selected equity group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</si>
  <si>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</si>
  <si>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</si>
  <si>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</si>
  <si>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</si>
  <si>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</si>
  <si>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</si>
  <si>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</si>
  <si>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</si>
  <si>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</si>
  <si>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 Nil or rounded to zero.</t>
  </si>
  <si>
    <t>Table GA.15</t>
  </si>
  <si>
    <t>Housing composition by tenure type (a)</t>
  </si>
  <si>
    <r>
      <rPr>
        <i/>
        <sz val="10"/>
        <color rgb="FF000000"/>
        <rFont val="Arial"/>
        <family val="2"/>
      </rPr>
      <t>2009-10</t>
    </r>
    <r>
      <rPr>
        <sz val="10"/>
        <color rgb="FF000000"/>
        <rFont val="Arial"/>
        <family val="2"/>
      </rPr>
      <t/>
    </r>
  </si>
  <si>
    <r>
      <rPr>
        <i/>
        <sz val="10"/>
        <color rgb="FF000000"/>
        <rFont val="Arial"/>
        <family val="2"/>
      </rPr>
      <t>2011-12</t>
    </r>
    <r>
      <rPr>
        <sz val="10"/>
        <color rgb="FF000000"/>
        <rFont val="Arial"/>
        <family val="2"/>
      </rPr>
      <t/>
    </r>
  </si>
  <si>
    <r>
      <rPr>
        <i/>
        <sz val="10"/>
        <color rgb="FF000000"/>
        <rFont val="Arial"/>
        <family val="2"/>
      </rPr>
      <t>2013-14</t>
    </r>
    <r>
      <rPr>
        <sz val="10"/>
        <color rgb="FF000000"/>
        <rFont val="Arial"/>
        <family val="2"/>
      </rPr>
      <t/>
    </r>
  </si>
  <si>
    <r>
      <rPr>
        <i/>
        <sz val="10"/>
        <color rgb="FF000000"/>
        <rFont val="Arial"/>
        <family val="2"/>
      </rPr>
      <t>2015-16</t>
    </r>
    <r>
      <rPr>
        <sz val="10"/>
        <color rgb="FF000000"/>
        <rFont val="Arial"/>
        <family val="2"/>
      </rPr>
      <t/>
    </r>
  </si>
  <si>
    <r>
      <rPr>
        <i/>
        <sz val="10"/>
        <color rgb="FF000000"/>
        <rFont val="Arial"/>
        <family val="2"/>
      </rPr>
      <t>2017-18</t>
    </r>
    <r>
      <rPr>
        <sz val="10"/>
        <color rgb="FF000000"/>
        <rFont val="Arial"/>
        <family val="2"/>
      </rPr>
      <t/>
    </r>
  </si>
  <si>
    <t>Households</t>
  </si>
  <si>
    <t>Home owners/purchasers</t>
  </si>
  <si>
    <t>Renters</t>
  </si>
  <si>
    <t>Private rental</t>
  </si>
  <si>
    <t>Public housing (b)</t>
  </si>
  <si>
    <t>Total renters (c)</t>
  </si>
  <si>
    <t>Total (d)</t>
  </si>
  <si>
    <t>Includes all households renting from a State or Territory housing authority.</t>
  </si>
  <si>
    <t>Includes 'other' landlord type, which accounts for less than 2 per cent of all renters.</t>
  </si>
  <si>
    <t>Includes 'other' tenure types, which accounts for less than 3 per cent of all households.</t>
  </si>
  <si>
    <r>
      <t xml:space="preserve">ABS 2019, </t>
    </r>
    <r>
      <rPr>
        <i/>
        <sz val="10"/>
        <color rgb="FF000000"/>
        <rFont val="Arial"/>
        <family val="2"/>
      </rPr>
      <t>Housing Occupancy and Costs, 2017-18,</t>
    </r>
    <r>
      <rPr>
        <sz val="10"/>
        <color rgb="FF000000"/>
        <rFont val="Arial"/>
        <family val="2"/>
      </rPr>
      <t xml:space="preserve"> Cat. no. 4130.0, Canberra.</t>
    </r>
  </si>
  <si>
    <t>Table GA.16</t>
  </si>
  <si>
    <t>Households residing in public housing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</si>
  <si>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</si>
  <si>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</si>
  <si>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</si>
  <si>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</si>
  <si>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</si>
  <si>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</si>
  <si>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</si>
  <si>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(c)</t>
    </r>
  </si>
  <si>
    <r>
      <rPr>
        <i/>
        <sz val="10"/>
        <color rgb="FF000000"/>
        <rFont val="Arial"/>
        <family val="2"/>
      </rPr>
      <t>Aust</t>
    </r>
    <r>
      <rPr>
        <sz val="10"/>
        <color rgb="FF000000"/>
        <rFont val="Arial"/>
        <family val="2"/>
      </rPr>
      <t/>
    </r>
  </si>
  <si>
    <t>Estimates for the NT for 2009-10, 2015-16 and 2017-18 have relative standard errors of 25 per cent to 50 per cent and should be used with caution.</t>
  </si>
  <si>
    <r>
      <t xml:space="preserve">ABS 2019, </t>
    </r>
    <r>
      <rPr>
        <i/>
        <sz val="10"/>
        <color rgb="FF000000"/>
        <rFont val="Arial"/>
        <family val="2"/>
      </rPr>
      <t>Housing Occupancy and Costs, 2017-18,</t>
    </r>
    <r>
      <rPr>
        <sz val="10"/>
        <color rgb="FF000000"/>
        <rFont val="Arial"/>
        <family val="2"/>
      </rPr>
      <t xml:space="preserve"> Cat. no. 4130.0, Canberra.</t>
    </r>
  </si>
  <si>
    <t>Table GA.17</t>
  </si>
  <si>
    <t>Households residing in community housing (a), (b), (c)</t>
  </si>
  <si>
    <t>2016</t>
  </si>
  <si>
    <t>2011</t>
  </si>
  <si>
    <t>Excludes households with tenure type not stated, rental households with landlord type not stated and dwellings with tenure type not applicable.</t>
  </si>
  <si>
    <t>Includes households in dwellings rented from a housing co-operative, community or church group.</t>
  </si>
  <si>
    <r>
      <t xml:space="preserve">ABS (unpublished) </t>
    </r>
    <r>
      <rPr>
        <i/>
        <sz val="10"/>
        <color rgb="FF000000"/>
        <rFont val="Arial"/>
        <family val="2"/>
      </rPr>
      <t>2016 Census of Population and Housing</t>
    </r>
    <r>
      <rPr>
        <sz val="10"/>
        <color rgb="FF000000"/>
        <rFont val="Arial"/>
        <family val="2"/>
      </rPr>
      <t xml:space="preserve"> [TableBuilder]; ABS (unpublished) </t>
    </r>
    <r>
      <rPr>
        <i/>
        <sz val="10"/>
        <color rgb="FF000000"/>
        <rFont val="Arial"/>
        <family val="2"/>
      </rPr>
      <t>2011 Census of Population and Housing</t>
    </r>
    <r>
      <rPr>
        <sz val="10"/>
        <color rgb="FF000000"/>
        <rFont val="Arial"/>
        <family val="2"/>
      </rPr>
      <t xml:space="preserve"> [TableBuilder].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</si>
</sst>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0.0;\-0.0;0.0"/>
    <numFmt numFmtId="165" formatCode="#0.0;\-#0.0;#0.0"/>
    <numFmt numFmtId="166" formatCode="##0.0;\-##0.0;##0.0"/>
    <numFmt numFmtId="167" formatCode="#\ ##0.0;\-#\ ##0.0;#\ ##0.0"/>
    <numFmt numFmtId="168" formatCode="##\ ##0;\-##\ ##0;##\ ##0"/>
    <numFmt numFmtId="169" formatCode="###\ ###\ ###\ ##0.0;###\ ###\ ###\ ##0.0;###\ ###\ ###\ ##0.0"/>
    <numFmt numFmtId="170" formatCode="###\ ###\ ###\ ##0;###\ ###\ ###\ ##0;###\ ###\ ###\ ##0"/>
    <numFmt numFmtId="171" formatCode="&quot;*&quot;#0.0;&quot;*&quot;\-#0.0;&quot;*&quot;#0.0;&quot;*&quot;General"/>
    <numFmt numFmtId="172" formatCode="&quot;*&quot;#\ ##0;&quot;*&quot;\-#\ ##0;&quot;*&quot;#\ ##0;&quot;*&quot;General"/>
    <numFmt numFmtId="173" formatCode="#\ ##0;\-#\ ##0;#\ ##0"/>
    <numFmt numFmtId="174" formatCode="&quot;**&quot;#0.0;&quot;**&quot;\-#0.0;&quot;**&quot;#0.0;&quot;**&quot;General"/>
    <numFmt numFmtId="175" formatCode="&quot;**&quot;0.0;&quot;**&quot;\-0.0;&quot;**&quot;0.0;&quot;**&quot;General"/>
    <numFmt numFmtId="176" formatCode="&quot;**&quot;##0;&quot;**&quot;\-##0;&quot;**&quot;##0;&quot;**&quot;General"/>
    <numFmt numFmtId="177" formatCode="&quot;**&quot;#\ ##0;&quot;**&quot;\-#\ ##0;&quot;**&quot;#\ ##0;&quot;**&quot;General"/>
    <numFmt numFmtId="178" formatCode="\±\ #0.0;\±\ #0.0;\±\ #0.0;\±\ General"/>
    <numFmt numFmtId="179" formatCode="\±\ .0;\±\ .0;\±\ .0;\±\ General"/>
    <numFmt numFmtId="180" formatCode="#\ ###\ ##0;\-#\ ###\ ##0;#\ ###\ ##0"/>
    <numFmt numFmtId="181" formatCode="###\ ##0;\-###\ ##0;###\ ##0"/>
    <numFmt numFmtId="182" formatCode="\±\ 0.0;\±\ 0.0;\±\ 0.0;\±\ General"/>
    <numFmt numFmtId="183" formatCode="#0;\-#0;#0"/>
    <numFmt numFmtId="184" formatCode="##0;\-##0;##0"/>
    <numFmt numFmtId="185" formatCode="0;\-0;0"/>
  </numFmts>
  <fonts count="12" x14ac:knownFonts="1">
    <font>
      <sz val="10"/>
      <color rgb="FF000000"/>
      <name val="Arial"/>
    </font>
    <font>
      <sz val="26"/>
      <color rgb="FF000000"/>
      <name val="Times New Roman"/>
      <family val="1"/>
    </font>
    <font>
      <b/>
      <sz val="10"/>
      <color rgb="FF000000"/>
      <name val="Arial"/>
      <family val="2"/>
    </font>
    <font>
      <b/>
      <sz val="16"/>
      <color rgb="FFFF0000"/>
      <name val="Arial"/>
      <family val="2"/>
    </font>
    <font>
      <sz val="9"/>
      <color rgb="FF000000"/>
      <name val="Arial"/>
      <family val="2"/>
    </font>
    <font>
      <b/>
      <sz val="9"/>
      <color rgb="FF0000FF"/>
      <name val="Arial"/>
      <family val="2"/>
    </font>
    <font>
      <b/>
      <u/>
      <sz val="10"/>
      <color theme="10"/>
      <name val="Arial"/>
      <family val="2"/>
    </font>
    <font>
      <sz val="10"/>
      <color rgb="FF0000FF"/>
      <name val="Arial"/>
      <family val="2"/>
    </font>
    <font>
      <sz val="12"/>
      <color rgb="FF000000"/>
      <name val="Arial"/>
      <family val="2"/>
    </font>
    <font>
      <i/>
      <sz val="10"/>
      <color rgb="FF000000"/>
      <name val="Arial"/>
      <family val="2"/>
    </font>
    <font>
      <b/>
      <sz val="12"/>
      <color rgb="FF000000"/>
      <name val="Arial"/>
      <family val="2"/>
    </font>
    <font>
      <sz val="10"/>
      <color rgb="FF000000"/>
      <name val="Arial"/>
      <family val="2"/>
    </font>
  </fonts>
  <fills count="3">
    <fill>
      <patternFill patternType="none"/>
    </fill>
    <fill>
      <patternFill patternType="gray125"/>
    </fill>
    <fill>
      <patternFill patternType="solid">
        <fgColor rgb="FFEEEEEE"/>
      </patternFill>
    </fill>
  </fills>
  <borders count="2">
    <border>
      <left/>
      <right/>
      <top/>
      <bottom/>
      <diagonal/>
    </border>
    <border>
      <left/>
      <right/>
      <top/>
      <bottom style="thin">
        <color rgb="FF000000"/>
      </bottom>
      <diagonal/>
    </border>
  </borders>
  <cellStyleXfs count="1">
    <xf numFmtId="0" fontId="0" fillId="0" borderId="0"/>
  </cellStyleXfs>
  <cellXfs count="139">
    <xf numFmtId="0" fontId="0" fillId="0" borderId="0" xfId="0"/>
    <xf numFmtId="0" fontId="1" fillId="0" borderId="0" xfId="0" applyFont="1" applyAlignment="1">
      <alignment horizontal="left" vertical="top" wrapText="1"/>
    </xf>
    <xf numFmtId="0" fontId="0" fillId="0" borderId="0" xfId="0" applyFont="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Font="1" applyAlignment="1">
      <alignment horizontal="left" vertical="center"/>
    </xf>
    <xf numFmtId="0" fontId="8" fillId="0" borderId="1" xfId="0" applyFont="1" applyBorder="1" applyAlignment="1">
      <alignment horizontal="left" vertical="top"/>
    </xf>
    <xf numFmtId="0" fontId="0" fillId="0" borderId="0" xfId="0" applyFont="1" applyAlignment="1">
      <alignment horizontal="center" vertical="center"/>
    </xf>
    <xf numFmtId="0" fontId="0" fillId="0" borderId="0" xfId="0" applyFont="1"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0" fontId="0" fillId="0" borderId="0" xfId="0" applyFont="1" applyAlignment="1">
      <alignment horizontal="left" vertical="top"/>
    </xf>
    <xf numFmtId="0" fontId="9" fillId="0" borderId="0" xfId="0" applyFont="1" applyAlignment="1">
      <alignment horizontal="left" vertical="top"/>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74" fontId="0" fillId="0" borderId="0" xfId="0" applyNumberFormat="1" applyFont="1" applyAlignment="1">
      <alignment horizontal="right" vertical="center"/>
    </xf>
    <xf numFmtId="175" fontId="0" fillId="0" borderId="0" xfId="0" applyNumberFormat="1" applyFont="1" applyAlignment="1">
      <alignment horizontal="righ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177" fontId="0" fillId="0" borderId="1" xfId="0" applyNumberFormat="1" applyFont="1" applyBorder="1" applyAlignment="1">
      <alignment horizontal="right" vertical="center"/>
    </xf>
    <xf numFmtId="178" fontId="0" fillId="0" borderId="0" xfId="0" applyNumberFormat="1" applyFont="1" applyAlignment="1">
      <alignment horizontal="left" vertical="center"/>
    </xf>
    <xf numFmtId="179" fontId="0" fillId="0" borderId="0" xfId="0" applyNumberFormat="1" applyFont="1" applyAlignment="1">
      <alignment horizontal="left" vertical="center"/>
    </xf>
    <xf numFmtId="180" fontId="0" fillId="0" borderId="0" xfId="0" applyNumberFormat="1" applyFont="1" applyAlignment="1">
      <alignment horizontal="right" vertical="center"/>
    </xf>
    <xf numFmtId="165" fontId="0" fillId="0" borderId="0" xfId="0" applyNumberFormat="1" applyFont="1" applyAlignment="1">
      <alignment horizontal="right" vertical="center"/>
    </xf>
    <xf numFmtId="181" fontId="0" fillId="0" borderId="0" xfId="0" applyNumberFormat="1" applyFont="1" applyAlignment="1">
      <alignment horizontal="right" vertical="center"/>
    </xf>
    <xf numFmtId="181" fontId="0" fillId="0" borderId="1" xfId="0" applyNumberFormat="1" applyFont="1" applyBorder="1" applyAlignment="1">
      <alignment horizontal="right" vertical="center"/>
    </xf>
    <xf numFmtId="182" fontId="0" fillId="0" borderId="0" xfId="0" applyNumberFormat="1" applyFont="1" applyAlignment="1">
      <alignment horizontal="lef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8" fontId="0" fillId="0" borderId="0" xfId="0" applyNumberFormat="1" applyFont="1" applyAlignment="1">
      <alignment horizontal="left" vertical="center"/>
    </xf>
    <xf numFmtId="165" fontId="0" fillId="0" borderId="0" xfId="0" applyNumberFormat="1" applyFont="1" applyAlignment="1">
      <alignment horizontal="right" vertical="center"/>
    </xf>
    <xf numFmtId="180" fontId="0" fillId="0" borderId="0" xfId="0" applyNumberFormat="1" applyFont="1" applyAlignment="1">
      <alignment horizontal="right" vertical="center"/>
    </xf>
    <xf numFmtId="181" fontId="0" fillId="0" borderId="0" xfId="0" applyNumberFormat="1" applyFont="1" applyAlignment="1">
      <alignment horizontal="right" vertical="center"/>
    </xf>
    <xf numFmtId="181" fontId="0" fillId="0" borderId="1" xfId="0" applyNumberFormat="1" applyFont="1" applyBorder="1" applyAlignment="1">
      <alignment horizontal="right" vertical="center"/>
    </xf>
    <xf numFmtId="182"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5" fontId="0" fillId="0" borderId="0" xfId="0" applyNumberFormat="1" applyFont="1" applyAlignment="1">
      <alignment horizontal="right" vertical="center"/>
    </xf>
    <xf numFmtId="183" fontId="0" fillId="0" borderId="0" xfId="0" applyNumberFormat="1" applyFont="1" applyAlignment="1">
      <alignment horizontal="right" vertical="center"/>
    </xf>
    <xf numFmtId="167" fontId="0" fillId="0" borderId="0" xfId="0" applyNumberFormat="1" applyFont="1" applyAlignment="1">
      <alignment horizontal="right" vertical="center"/>
    </xf>
    <xf numFmtId="184"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84" fontId="0" fillId="0" borderId="0" xfId="0" applyNumberFormat="1" applyFont="1" applyAlignment="1">
      <alignment horizontal="right" vertical="center"/>
    </xf>
    <xf numFmtId="183" fontId="0" fillId="0" borderId="0" xfId="0" applyNumberFormat="1" applyFont="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6" fontId="0" fillId="0" borderId="0" xfId="0" applyNumberFormat="1" applyFont="1" applyAlignment="1">
      <alignment horizontal="right" vertical="center"/>
    </xf>
    <xf numFmtId="181" fontId="0" fillId="0" borderId="0" xfId="0" applyNumberFormat="1" applyFont="1" applyAlignment="1">
      <alignment horizontal="right" vertical="center"/>
    </xf>
    <xf numFmtId="181"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80" fontId="0" fillId="0" borderId="0" xfId="0" applyNumberFormat="1" applyFont="1" applyAlignment="1">
      <alignment horizontal="right" vertical="center"/>
    </xf>
    <xf numFmtId="180" fontId="0" fillId="0" borderId="1" xfId="0" applyNumberFormat="1" applyFont="1" applyBorder="1" applyAlignment="1">
      <alignment horizontal="right" vertical="center"/>
    </xf>
    <xf numFmtId="185" fontId="0" fillId="0" borderId="0" xfId="0" applyNumberFormat="1" applyFont="1" applyAlignment="1">
      <alignment horizontal="right" vertical="center"/>
    </xf>
    <xf numFmtId="183" fontId="0" fillId="0" borderId="0" xfId="0" applyNumberFormat="1" applyFont="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6"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84" fontId="0" fillId="0" borderId="0" xfId="0" applyNumberFormat="1" applyFont="1" applyAlignment="1">
      <alignment horizontal="right" vertical="center"/>
    </xf>
    <xf numFmtId="184" fontId="0" fillId="0" borderId="1" xfId="0" applyNumberFormat="1" applyFont="1" applyBorder="1" applyAlignment="1">
      <alignment horizontal="right" vertical="center"/>
    </xf>
    <xf numFmtId="181"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83" fontId="0" fillId="0" borderId="0" xfId="0" applyNumberFormat="1" applyFont="1" applyAlignment="1">
      <alignment horizontal="right" vertical="center"/>
    </xf>
    <xf numFmtId="168" fontId="0" fillId="0" borderId="0" xfId="0" applyNumberFormat="1" applyFont="1" applyAlignment="1">
      <alignment horizontal="right" vertical="center"/>
    </xf>
    <xf numFmtId="184" fontId="0" fillId="0" borderId="0" xfId="0" applyNumberFormat="1" applyFont="1" applyAlignment="1">
      <alignment horizontal="right" vertical="center"/>
    </xf>
    <xf numFmtId="173" fontId="0" fillId="0" borderId="0" xfId="0" applyNumberFormat="1" applyFont="1" applyAlignment="1">
      <alignment horizontal="right" vertical="center"/>
    </xf>
    <xf numFmtId="181" fontId="0" fillId="0" borderId="0" xfId="0" applyNumberFormat="1" applyFont="1" applyAlignment="1">
      <alignment horizontal="right" vertical="center"/>
    </xf>
    <xf numFmtId="180" fontId="0" fillId="0" borderId="0" xfId="0" applyNumberFormat="1" applyFont="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xf numFmtId="0" fontId="0" fillId="0" borderId="0" xfId="0" applyFont="1" applyAlignment="1">
      <alignment horizontal="justify" vertical="top" wrapText="1"/>
    </xf>
    <xf numFmtId="0" fontId="2" fillId="2" borderId="0" xfId="0" applyFont="1" applyFill="1" applyAlignment="1">
      <alignment horizontal="left" vertical="top" wrapText="1"/>
    </xf>
    <xf numFmtId="0" fontId="0" fillId="2" borderId="0" xfId="0" applyFont="1" applyFill="1" applyAlignment="1">
      <alignment horizontal="justify" vertical="top" wrapText="1"/>
    </xf>
    <xf numFmtId="0" fontId="3" fillId="0" borderId="0" xfId="0" applyFont="1" applyAlignment="1">
      <alignment horizontal="center" vertical="center" wrapText="1"/>
    </xf>
    <xf numFmtId="0" fontId="0" fillId="0" borderId="0" xfId="0" applyFont="1" applyAlignment="1">
      <alignment horizontal="left" vertical="center"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9" fillId="0" borderId="1" xfId="0" applyFont="1" applyBorder="1" applyAlignment="1">
      <alignment horizontal="center" vertical="center"/>
    </xf>
    <xf numFmtId="0" fontId="9"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showGridLines="0" tabSelected="1" workbookViewId="0"/>
  </sheetViews>
  <sheetFormatPr defaultColWidth="11.42578125" defaultRowHeight="12.75" x14ac:dyDescent="0.2"/>
  <cols>
    <col min="1" max="2" width="13.7109375" customWidth="1"/>
    <col min="3" max="3" width="60.7109375" customWidth="1"/>
  </cols>
  <sheetData>
    <row r="1" spans="1:3" ht="66" customHeight="1" x14ac:dyDescent="0.2">
      <c r="A1" s="1" t="s">
        <v>0</v>
      </c>
      <c r="B1" s="127" t="s">
        <v>1</v>
      </c>
      <c r="C1" s="127"/>
    </row>
    <row r="2" spans="1:3" ht="18" customHeight="1" x14ac:dyDescent="0.2">
      <c r="A2" s="128" t="s">
        <v>2</v>
      </c>
      <c r="B2" s="129"/>
      <c r="C2" s="128"/>
    </row>
    <row r="3" spans="1:3" ht="57" customHeight="1" x14ac:dyDescent="0.2">
      <c r="A3" s="130" t="s">
        <v>3</v>
      </c>
      <c r="B3" s="129"/>
      <c r="C3" s="130"/>
    </row>
    <row r="4" spans="1:3" ht="30.95" customHeight="1" x14ac:dyDescent="0.2">
      <c r="A4" s="130" t="s">
        <v>4</v>
      </c>
      <c r="B4" s="129"/>
      <c r="C4" s="130"/>
    </row>
    <row r="5" spans="1:3" ht="30.95" customHeight="1" x14ac:dyDescent="0.2">
      <c r="A5" s="130" t="s">
        <v>5</v>
      </c>
      <c r="B5" s="129"/>
      <c r="C5" s="130"/>
    </row>
    <row r="6" spans="1:3" ht="30.95" customHeight="1" x14ac:dyDescent="0.2">
      <c r="A6" s="130" t="s">
        <v>6</v>
      </c>
      <c r="B6" s="129"/>
      <c r="C6" s="130"/>
    </row>
    <row r="7" spans="1:3" ht="18" customHeight="1" x14ac:dyDescent="0.2">
      <c r="A7" s="128" t="s">
        <v>2</v>
      </c>
      <c r="B7" s="129"/>
      <c r="C7" s="128"/>
    </row>
    <row r="8" spans="1:3" ht="30.95" customHeight="1" x14ac:dyDescent="0.2">
      <c r="A8" s="131" t="s">
        <v>7</v>
      </c>
      <c r="B8" s="129"/>
      <c r="C8" s="131"/>
    </row>
    <row r="9" spans="1:3" ht="57" customHeight="1" x14ac:dyDescent="0.2">
      <c r="A9" s="132" t="s">
        <v>8</v>
      </c>
      <c r="B9" s="129"/>
      <c r="C9" s="132"/>
    </row>
    <row r="10" spans="1:3" ht="83.1" customHeight="1" x14ac:dyDescent="0.2">
      <c r="A10" s="132" t="s">
        <v>9</v>
      </c>
      <c r="B10" s="129"/>
      <c r="C10" s="132"/>
    </row>
    <row r="11" spans="1:3" ht="39" customHeight="1" x14ac:dyDescent="0.2">
      <c r="A11" s="133" t="s">
        <v>2</v>
      </c>
      <c r="B11" s="129"/>
      <c r="C11" s="133"/>
    </row>
    <row r="12" spans="1:3" ht="18" customHeight="1" x14ac:dyDescent="0.2">
      <c r="A12" s="3" t="s">
        <v>2</v>
      </c>
      <c r="B12" s="4" t="s">
        <v>2</v>
      </c>
      <c r="C12" s="3" t="s">
        <v>2</v>
      </c>
    </row>
    <row r="13" spans="1:3" ht="30.75" customHeight="1" x14ac:dyDescent="0.2">
      <c r="A13" s="5" t="str">
        <f>HYPERLINK("#'Table GA.1'!A1","Table GA.1")</f>
        <v>Table GA.1</v>
      </c>
      <c r="B13" s="6" t="s">
        <v>2</v>
      </c>
      <c r="C13" s="2" t="s">
        <v>10</v>
      </c>
    </row>
    <row r="14" spans="1:3" ht="30.75" customHeight="1" x14ac:dyDescent="0.2">
      <c r="A14" s="5" t="str">
        <f>HYPERLINK("#'Table GA.2'!A1","Table GA.2")</f>
        <v>Table GA.2</v>
      </c>
      <c r="B14" s="6" t="s">
        <v>2</v>
      </c>
      <c r="C14" s="2" t="s">
        <v>11</v>
      </c>
    </row>
    <row r="15" spans="1:3" ht="30.75" customHeight="1" x14ac:dyDescent="0.2">
      <c r="A15" s="5" t="str">
        <f>HYPERLINK("#'Table GA.3'!A1","Table GA.3")</f>
        <v>Table GA.3</v>
      </c>
      <c r="B15" s="6" t="s">
        <v>2</v>
      </c>
      <c r="C15" s="2" t="s">
        <v>12</v>
      </c>
    </row>
    <row r="16" spans="1:3" ht="30.75" customHeight="1" x14ac:dyDescent="0.2">
      <c r="A16" s="5" t="str">
        <f>HYPERLINK("#'Table GA.4'!A1","Table GA.4")</f>
        <v>Table GA.4</v>
      </c>
      <c r="B16" s="6" t="s">
        <v>2</v>
      </c>
      <c r="C16" s="2" t="s">
        <v>13</v>
      </c>
    </row>
    <row r="17" spans="1:3" ht="30.75" customHeight="1" x14ac:dyDescent="0.2">
      <c r="A17" s="5" t="str">
        <f>HYPERLINK("#'Table GA.5'!A1","Table GA.5")</f>
        <v>Table GA.5</v>
      </c>
      <c r="B17" s="6" t="s">
        <v>2</v>
      </c>
      <c r="C17" s="2" t="s">
        <v>14</v>
      </c>
    </row>
    <row r="18" spans="1:3" ht="17.850000000000001" customHeight="1" x14ac:dyDescent="0.2">
      <c r="A18" s="5" t="str">
        <f>HYPERLINK("#'Table GA.6'!A1","Table GA.6")</f>
        <v>Table GA.6</v>
      </c>
      <c r="B18" s="6" t="s">
        <v>2</v>
      </c>
      <c r="C18" s="2" t="s">
        <v>15</v>
      </c>
    </row>
    <row r="19" spans="1:3" ht="17.850000000000001" customHeight="1" x14ac:dyDescent="0.2">
      <c r="A19" s="5" t="str">
        <f>HYPERLINK("#'Table GA.7'!A1","Table GA.7")</f>
        <v>Table GA.7</v>
      </c>
      <c r="B19" s="6" t="s">
        <v>2</v>
      </c>
      <c r="C19" s="2" t="s">
        <v>16</v>
      </c>
    </row>
    <row r="20" spans="1:3" ht="17.850000000000001" customHeight="1" x14ac:dyDescent="0.2">
      <c r="A20" s="5" t="str">
        <f>HYPERLINK("#'Table GA.8'!A1","Table GA.8")</f>
        <v>Table GA.8</v>
      </c>
      <c r="B20" s="6" t="s">
        <v>2</v>
      </c>
      <c r="C20" s="2" t="s">
        <v>17</v>
      </c>
    </row>
    <row r="21" spans="1:3" ht="17.850000000000001" customHeight="1" x14ac:dyDescent="0.2">
      <c r="A21" s="5" t="str">
        <f>HYPERLINK("#'Table GA.9'!A1","Table GA.9")</f>
        <v>Table GA.9</v>
      </c>
      <c r="B21" s="6" t="s">
        <v>2</v>
      </c>
      <c r="C21" s="2" t="s">
        <v>18</v>
      </c>
    </row>
    <row r="22" spans="1:3" ht="17.850000000000001" customHeight="1" x14ac:dyDescent="0.2">
      <c r="A22" s="5" t="str">
        <f>HYPERLINK("#'Table GA.10'!A1","Table GA.10")</f>
        <v>Table GA.10</v>
      </c>
      <c r="B22" s="6" t="s">
        <v>2</v>
      </c>
      <c r="C22" s="2" t="s">
        <v>19</v>
      </c>
    </row>
    <row r="23" spans="1:3" ht="30.75" customHeight="1" x14ac:dyDescent="0.2">
      <c r="A23" s="5" t="str">
        <f>HYPERLINK("#'Table GA.11'!A1","Table GA.11")</f>
        <v>Table GA.11</v>
      </c>
      <c r="B23" s="6" t="s">
        <v>2</v>
      </c>
      <c r="C23" s="2" t="s">
        <v>20</v>
      </c>
    </row>
    <row r="24" spans="1:3" ht="30.75" customHeight="1" x14ac:dyDescent="0.2">
      <c r="A24" s="5" t="str">
        <f>HYPERLINK("#'Table GA.12'!A1","Table GA.12")</f>
        <v>Table GA.12</v>
      </c>
      <c r="B24" s="6" t="s">
        <v>2</v>
      </c>
      <c r="C24" s="2" t="s">
        <v>21</v>
      </c>
    </row>
    <row r="25" spans="1:3" ht="30.75" customHeight="1" x14ac:dyDescent="0.2">
      <c r="A25" s="5" t="str">
        <f>HYPERLINK("#'Table GA.13'!A1","Table GA.13")</f>
        <v>Table GA.13</v>
      </c>
      <c r="B25" s="6" t="s">
        <v>2</v>
      </c>
      <c r="C25" s="2" t="s">
        <v>22</v>
      </c>
    </row>
    <row r="26" spans="1:3" ht="30.75" customHeight="1" x14ac:dyDescent="0.2">
      <c r="A26" s="5" t="str">
        <f>HYPERLINK("#'Table GA.14'!A1","Table GA.14")</f>
        <v>Table GA.14</v>
      </c>
      <c r="B26" s="6" t="s">
        <v>2</v>
      </c>
      <c r="C26" s="2" t="s">
        <v>23</v>
      </c>
    </row>
    <row r="27" spans="1:3" ht="17.850000000000001" customHeight="1" x14ac:dyDescent="0.2">
      <c r="A27" s="5" t="str">
        <f>HYPERLINK("#'Table GA.15'!A1","Table GA.15")</f>
        <v>Table GA.15</v>
      </c>
      <c r="B27" s="6" t="s">
        <v>2</v>
      </c>
      <c r="C27" s="2" t="s">
        <v>24</v>
      </c>
    </row>
    <row r="28" spans="1:3" ht="17.850000000000001" customHeight="1" x14ac:dyDescent="0.2">
      <c r="A28" s="5" t="str">
        <f>HYPERLINK("#'Table GA.16'!A1","Table GA.16")</f>
        <v>Table GA.16</v>
      </c>
      <c r="B28" s="6" t="s">
        <v>2</v>
      </c>
      <c r="C28" s="2" t="s">
        <v>25</v>
      </c>
    </row>
    <row r="29" spans="1:3" ht="17.850000000000001" customHeight="1" x14ac:dyDescent="0.2">
      <c r="A29" s="5" t="str">
        <f>HYPERLINK("#'Table GA.17'!A1","Table GA.17")</f>
        <v>Table GA.17</v>
      </c>
      <c r="B29" s="6" t="s">
        <v>2</v>
      </c>
      <c r="C29" s="2" t="s">
        <v>26</v>
      </c>
    </row>
  </sheetData>
  <mergeCells count="11">
    <mergeCell ref="A11:C11"/>
    <mergeCell ref="A6:C6"/>
    <mergeCell ref="A7:C7"/>
    <mergeCell ref="A8:C8"/>
    <mergeCell ref="A9:C9"/>
    <mergeCell ref="A10:C10"/>
    <mergeCell ref="B1:C1"/>
    <mergeCell ref="A2:C2"/>
    <mergeCell ref="A3:C3"/>
    <mergeCell ref="A4:C4"/>
    <mergeCell ref="A5:C5"/>
  </mergeCells>
  <pageMargins left="0.7" right="0.7" top="0.75" bottom="0.75" header="0.3" footer="0.3"/>
  <pageSetup paperSize="9" orientation="portrait" horizontalDpi="300" verticalDpi="300"/>
  <headerFooter scaleWithDoc="0" alignWithMargins="0">
    <oddHeader>&amp;C&amp;"Arial"&amp;8CONTENTS</oddHeader>
    <oddFooter>&amp;L&amp;"Arial"&amp;8REPORT ON
GOVERNMENT
SERVICES 2022&amp;R&amp;"Arial"&amp;8HOUSING AND HOMELESSNESS
SERVICES SECTOR OVERVIEW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8"/>
  <sheetViews>
    <sheetView showGridLines="0" workbookViewId="0"/>
  </sheetViews>
  <sheetFormatPr defaultColWidth="11.42578125" defaultRowHeight="12.75" x14ac:dyDescent="0.2"/>
  <cols>
    <col min="1" max="10" width="1.85546875" customWidth="1"/>
    <col min="11" max="11" width="13.140625" customWidth="1"/>
    <col min="12" max="12" width="5.42578125" customWidth="1"/>
    <col min="13" max="21" width="6.85546875" customWidth="1"/>
  </cols>
  <sheetData>
    <row r="1" spans="1:21" ht="17.45" customHeight="1" x14ac:dyDescent="0.2">
      <c r="A1" s="8" t="s">
        <v>198</v>
      </c>
      <c r="B1" s="8"/>
      <c r="C1" s="8"/>
      <c r="D1" s="8"/>
      <c r="E1" s="8"/>
      <c r="F1" s="8"/>
      <c r="G1" s="8"/>
      <c r="H1" s="8"/>
      <c r="I1" s="8"/>
      <c r="J1" s="8"/>
      <c r="K1" s="135" t="s">
        <v>199</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200</v>
      </c>
      <c r="N2" s="13" t="s">
        <v>201</v>
      </c>
      <c r="O2" s="13" t="s">
        <v>202</v>
      </c>
      <c r="P2" s="13" t="s">
        <v>203</v>
      </c>
      <c r="Q2" s="13" t="s">
        <v>204</v>
      </c>
      <c r="R2" s="13" t="s">
        <v>205</v>
      </c>
      <c r="S2" s="13" t="s">
        <v>206</v>
      </c>
      <c r="T2" s="13" t="s">
        <v>207</v>
      </c>
      <c r="U2" s="13" t="s">
        <v>208</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209</v>
      </c>
      <c r="C4" s="7"/>
      <c r="D4" s="7"/>
      <c r="E4" s="7"/>
      <c r="F4" s="7"/>
      <c r="G4" s="7"/>
      <c r="H4" s="7"/>
      <c r="I4" s="7"/>
      <c r="J4" s="7"/>
      <c r="K4" s="7"/>
      <c r="L4" s="9"/>
      <c r="M4" s="10"/>
      <c r="N4" s="10"/>
      <c r="O4" s="10"/>
      <c r="P4" s="10"/>
      <c r="Q4" s="10"/>
      <c r="R4" s="10"/>
      <c r="S4" s="10"/>
      <c r="T4" s="10"/>
      <c r="U4" s="10"/>
    </row>
    <row r="5" spans="1:21" ht="16.5" customHeight="1" x14ac:dyDescent="0.2">
      <c r="A5" s="7"/>
      <c r="B5" s="7"/>
      <c r="C5" s="7" t="s">
        <v>210</v>
      </c>
      <c r="D5" s="7"/>
      <c r="E5" s="7"/>
      <c r="F5" s="7"/>
      <c r="G5" s="7"/>
      <c r="H5" s="7"/>
      <c r="I5" s="7"/>
      <c r="J5" s="7"/>
      <c r="K5" s="7"/>
      <c r="L5" s="9" t="s">
        <v>73</v>
      </c>
      <c r="M5" s="96">
        <v>17.5</v>
      </c>
      <c r="N5" s="96">
        <v>16.600000000000001</v>
      </c>
      <c r="O5" s="96">
        <v>15.9</v>
      </c>
      <c r="P5" s="96">
        <v>12.9</v>
      </c>
      <c r="Q5" s="96">
        <v>17.8</v>
      </c>
      <c r="R5" s="96">
        <v>23</v>
      </c>
      <c r="S5" s="96">
        <v>13.7</v>
      </c>
      <c r="T5" s="96">
        <v>15.4</v>
      </c>
      <c r="U5" s="96">
        <v>16.600000000000001</v>
      </c>
    </row>
    <row r="6" spans="1:21" ht="16.5" customHeight="1" x14ac:dyDescent="0.2">
      <c r="A6" s="7"/>
      <c r="B6" s="7"/>
      <c r="C6" s="7" t="s">
        <v>211</v>
      </c>
      <c r="D6" s="7"/>
      <c r="E6" s="7"/>
      <c r="F6" s="7"/>
      <c r="G6" s="7"/>
      <c r="H6" s="7"/>
      <c r="I6" s="7"/>
      <c r="J6" s="7"/>
      <c r="K6" s="7"/>
      <c r="L6" s="9" t="s">
        <v>73</v>
      </c>
      <c r="M6" s="96">
        <v>20.3</v>
      </c>
      <c r="N6" s="96">
        <v>16.7</v>
      </c>
      <c r="O6" s="96">
        <v>19.399999999999999</v>
      </c>
      <c r="P6" s="96">
        <v>18.399999999999999</v>
      </c>
      <c r="Q6" s="96">
        <v>18.600000000000001</v>
      </c>
      <c r="R6" s="96">
        <v>18.8</v>
      </c>
      <c r="S6" s="96">
        <v>11.3</v>
      </c>
      <c r="T6" s="96">
        <v>14.2</v>
      </c>
      <c r="U6" s="96">
        <v>18.8</v>
      </c>
    </row>
    <row r="7" spans="1:21" ht="16.5" customHeight="1" x14ac:dyDescent="0.2">
      <c r="A7" s="7"/>
      <c r="B7" s="7"/>
      <c r="C7" s="7" t="s">
        <v>212</v>
      </c>
      <c r="D7" s="7"/>
      <c r="E7" s="7"/>
      <c r="F7" s="7"/>
      <c r="G7" s="7"/>
      <c r="H7" s="7"/>
      <c r="I7" s="7"/>
      <c r="J7" s="7"/>
      <c r="K7" s="7"/>
      <c r="L7" s="9" t="s">
        <v>73</v>
      </c>
      <c r="M7" s="97">
        <v>6.2</v>
      </c>
      <c r="N7" s="97">
        <v>4.5</v>
      </c>
      <c r="O7" s="97">
        <v>4.4000000000000004</v>
      </c>
      <c r="P7" s="97">
        <v>3</v>
      </c>
      <c r="Q7" s="97">
        <v>4.5</v>
      </c>
      <c r="R7" s="97">
        <v>5</v>
      </c>
      <c r="S7" s="97">
        <v>1.7</v>
      </c>
      <c r="T7" s="97">
        <v>2.2000000000000002</v>
      </c>
      <c r="U7" s="97">
        <v>4.9000000000000004</v>
      </c>
    </row>
    <row r="8" spans="1:21" ht="16.5" customHeight="1" x14ac:dyDescent="0.2">
      <c r="A8" s="7"/>
      <c r="B8" s="7"/>
      <c r="C8" s="7" t="s">
        <v>213</v>
      </c>
      <c r="D8" s="7"/>
      <c r="E8" s="7"/>
      <c r="F8" s="7"/>
      <c r="G8" s="7"/>
      <c r="H8" s="7"/>
      <c r="I8" s="7"/>
      <c r="J8" s="7"/>
      <c r="K8" s="7"/>
      <c r="L8" s="9" t="s">
        <v>73</v>
      </c>
      <c r="M8" s="96">
        <v>31.3</v>
      </c>
      <c r="N8" s="96">
        <v>36</v>
      </c>
      <c r="O8" s="96">
        <v>32.5</v>
      </c>
      <c r="P8" s="96">
        <v>37.5</v>
      </c>
      <c r="Q8" s="96">
        <v>33.9</v>
      </c>
      <c r="R8" s="96">
        <v>29.6</v>
      </c>
      <c r="S8" s="96">
        <v>32</v>
      </c>
      <c r="T8" s="96">
        <v>39.6</v>
      </c>
      <c r="U8" s="96">
        <v>33.4</v>
      </c>
    </row>
    <row r="9" spans="1:21" ht="29.45" customHeight="1" x14ac:dyDescent="0.2">
      <c r="A9" s="7"/>
      <c r="B9" s="7"/>
      <c r="C9" s="134" t="s">
        <v>214</v>
      </c>
      <c r="D9" s="134"/>
      <c r="E9" s="134"/>
      <c r="F9" s="134"/>
      <c r="G9" s="134"/>
      <c r="H9" s="134"/>
      <c r="I9" s="134"/>
      <c r="J9" s="134"/>
      <c r="K9" s="134"/>
      <c r="L9" s="9" t="s">
        <v>73</v>
      </c>
      <c r="M9" s="97">
        <v>2.8</v>
      </c>
      <c r="N9" s="97">
        <v>4.4000000000000004</v>
      </c>
      <c r="O9" s="97">
        <v>3.5</v>
      </c>
      <c r="P9" s="97">
        <v>3.6</v>
      </c>
      <c r="Q9" s="97">
        <v>3.7</v>
      </c>
      <c r="R9" s="97">
        <v>3.3</v>
      </c>
      <c r="S9" s="96">
        <v>15.8</v>
      </c>
      <c r="T9" s="97">
        <v>1.6</v>
      </c>
      <c r="U9" s="97">
        <v>3.6</v>
      </c>
    </row>
    <row r="10" spans="1:21" ht="16.5" customHeight="1" x14ac:dyDescent="0.2">
      <c r="A10" s="7"/>
      <c r="B10" s="7"/>
      <c r="C10" s="7" t="s">
        <v>215</v>
      </c>
      <c r="D10" s="7"/>
      <c r="E10" s="7"/>
      <c r="F10" s="7"/>
      <c r="G10" s="7"/>
      <c r="H10" s="7"/>
      <c r="I10" s="7"/>
      <c r="J10" s="7"/>
      <c r="K10" s="7"/>
      <c r="L10" s="9" t="s">
        <v>73</v>
      </c>
      <c r="M10" s="97">
        <v>1.1000000000000001</v>
      </c>
      <c r="N10" s="97">
        <v>1</v>
      </c>
      <c r="O10" s="97">
        <v>1.7</v>
      </c>
      <c r="P10" s="97">
        <v>1.7</v>
      </c>
      <c r="Q10" s="97">
        <v>1.4</v>
      </c>
      <c r="R10" s="97">
        <v>1.6</v>
      </c>
      <c r="S10" s="97">
        <v>1.7</v>
      </c>
      <c r="T10" s="97">
        <v>1.7</v>
      </c>
      <c r="U10" s="97">
        <v>1.3</v>
      </c>
    </row>
    <row r="11" spans="1:21" ht="16.5" customHeight="1" x14ac:dyDescent="0.2">
      <c r="A11" s="7"/>
      <c r="B11" s="7"/>
      <c r="C11" s="7" t="s">
        <v>216</v>
      </c>
      <c r="D11" s="7"/>
      <c r="E11" s="7"/>
      <c r="F11" s="7"/>
      <c r="G11" s="7"/>
      <c r="H11" s="7"/>
      <c r="I11" s="7"/>
      <c r="J11" s="7"/>
      <c r="K11" s="7"/>
      <c r="L11" s="9" t="s">
        <v>73</v>
      </c>
      <c r="M11" s="97">
        <v>1</v>
      </c>
      <c r="N11" s="97">
        <v>1.7</v>
      </c>
      <c r="O11" s="97">
        <v>1.3</v>
      </c>
      <c r="P11" s="97">
        <v>1.5</v>
      </c>
      <c r="Q11" s="97">
        <v>1.4</v>
      </c>
      <c r="R11" s="97">
        <v>1</v>
      </c>
      <c r="S11" s="97">
        <v>2.2999999999999998</v>
      </c>
      <c r="T11" s="97">
        <v>1.2</v>
      </c>
      <c r="U11" s="97">
        <v>1.3</v>
      </c>
    </row>
    <row r="12" spans="1:21" ht="16.5" customHeight="1" x14ac:dyDescent="0.2">
      <c r="A12" s="7"/>
      <c r="B12" s="7"/>
      <c r="C12" s="7" t="s">
        <v>217</v>
      </c>
      <c r="D12" s="7"/>
      <c r="E12" s="7"/>
      <c r="F12" s="7"/>
      <c r="G12" s="7"/>
      <c r="H12" s="7"/>
      <c r="I12" s="7"/>
      <c r="J12" s="7"/>
      <c r="K12" s="7"/>
      <c r="L12" s="9" t="s">
        <v>73</v>
      </c>
      <c r="M12" s="97">
        <v>8.1999999999999993</v>
      </c>
      <c r="N12" s="97">
        <v>7.2</v>
      </c>
      <c r="O12" s="97">
        <v>9</v>
      </c>
      <c r="P12" s="97">
        <v>9.9</v>
      </c>
      <c r="Q12" s="97">
        <v>8.8000000000000007</v>
      </c>
      <c r="R12" s="97">
        <v>9.3000000000000007</v>
      </c>
      <c r="S12" s="97">
        <v>5.9</v>
      </c>
      <c r="T12" s="97">
        <v>9.6</v>
      </c>
      <c r="U12" s="97">
        <v>8.4</v>
      </c>
    </row>
    <row r="13" spans="1:21" ht="16.5" customHeight="1" x14ac:dyDescent="0.2">
      <c r="A13" s="7"/>
      <c r="B13" s="7"/>
      <c r="C13" s="7" t="s">
        <v>218</v>
      </c>
      <c r="D13" s="7"/>
      <c r="E13" s="7"/>
      <c r="F13" s="7"/>
      <c r="G13" s="7"/>
      <c r="H13" s="7"/>
      <c r="I13" s="7"/>
      <c r="J13" s="7"/>
      <c r="K13" s="7"/>
      <c r="L13" s="9" t="s">
        <v>73</v>
      </c>
      <c r="M13" s="97">
        <v>1.7</v>
      </c>
      <c r="N13" s="97">
        <v>1.6</v>
      </c>
      <c r="O13" s="97">
        <v>1.4</v>
      </c>
      <c r="P13" s="97">
        <v>1.5</v>
      </c>
      <c r="Q13" s="97">
        <v>1.4</v>
      </c>
      <c r="R13" s="97">
        <v>1.3</v>
      </c>
      <c r="S13" s="97">
        <v>1.4</v>
      </c>
      <c r="T13" s="97">
        <v>1.4</v>
      </c>
      <c r="U13" s="97">
        <v>1.5</v>
      </c>
    </row>
    <row r="14" spans="1:21" ht="16.5" customHeight="1" x14ac:dyDescent="0.2">
      <c r="A14" s="7"/>
      <c r="B14" s="7"/>
      <c r="C14" s="7" t="s">
        <v>219</v>
      </c>
      <c r="D14" s="7"/>
      <c r="E14" s="7"/>
      <c r="F14" s="7"/>
      <c r="G14" s="7"/>
      <c r="H14" s="7"/>
      <c r="I14" s="7"/>
      <c r="J14" s="7"/>
      <c r="K14" s="7"/>
      <c r="L14" s="9" t="s">
        <v>73</v>
      </c>
      <c r="M14" s="97">
        <v>9.5</v>
      </c>
      <c r="N14" s="97">
        <v>9.6999999999999993</v>
      </c>
      <c r="O14" s="96">
        <v>10.7</v>
      </c>
      <c r="P14" s="97">
        <v>9.6999999999999993</v>
      </c>
      <c r="Q14" s="97">
        <v>8.3000000000000007</v>
      </c>
      <c r="R14" s="97">
        <v>6.8</v>
      </c>
      <c r="S14" s="96">
        <v>13.8</v>
      </c>
      <c r="T14" s="96">
        <v>13</v>
      </c>
      <c r="U14" s="97">
        <v>9.8000000000000007</v>
      </c>
    </row>
    <row r="15" spans="1:21" ht="16.5" customHeight="1" x14ac:dyDescent="0.2">
      <c r="A15" s="7"/>
      <c r="B15" s="7"/>
      <c r="C15" s="7" t="s">
        <v>220</v>
      </c>
      <c r="D15" s="7"/>
      <c r="E15" s="7"/>
      <c r="F15" s="7"/>
      <c r="G15" s="7"/>
      <c r="H15" s="7"/>
      <c r="I15" s="7"/>
      <c r="J15" s="7"/>
      <c r="K15" s="7"/>
      <c r="L15" s="9" t="s">
        <v>73</v>
      </c>
      <c r="M15" s="97">
        <v>0.5</v>
      </c>
      <c r="N15" s="97">
        <v>0.5</v>
      </c>
      <c r="O15" s="97">
        <v>0.2</v>
      </c>
      <c r="P15" s="97">
        <v>0.2</v>
      </c>
      <c r="Q15" s="97">
        <v>0.3</v>
      </c>
      <c r="R15" s="97">
        <v>0.1</v>
      </c>
      <c r="S15" s="97">
        <v>0.4</v>
      </c>
      <c r="T15" s="97">
        <v>0.2</v>
      </c>
      <c r="U15" s="97">
        <v>0.4</v>
      </c>
    </row>
    <row r="16" spans="1:21" ht="16.5" customHeight="1" x14ac:dyDescent="0.2">
      <c r="A16" s="7"/>
      <c r="B16" s="7" t="s">
        <v>221</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210</v>
      </c>
      <c r="D17" s="7"/>
      <c r="E17" s="7"/>
      <c r="F17" s="7"/>
      <c r="G17" s="7"/>
      <c r="H17" s="7"/>
      <c r="I17" s="7"/>
      <c r="J17" s="7"/>
      <c r="K17" s="7"/>
      <c r="L17" s="9" t="s">
        <v>73</v>
      </c>
      <c r="M17" s="96">
        <v>21</v>
      </c>
      <c r="N17" s="96">
        <v>20.6</v>
      </c>
      <c r="O17" s="96">
        <v>16.7</v>
      </c>
      <c r="P17" s="96">
        <v>12.7</v>
      </c>
      <c r="Q17" s="96">
        <v>17.7</v>
      </c>
      <c r="R17" s="96">
        <v>25.5</v>
      </c>
      <c r="S17" s="96">
        <v>16.7</v>
      </c>
      <c r="T17" s="96">
        <v>25.9</v>
      </c>
      <c r="U17" s="96">
        <v>18.899999999999999</v>
      </c>
    </row>
    <row r="18" spans="1:21" ht="16.5" customHeight="1" x14ac:dyDescent="0.2">
      <c r="A18" s="7"/>
      <c r="B18" s="7"/>
      <c r="C18" s="7" t="s">
        <v>211</v>
      </c>
      <c r="D18" s="7"/>
      <c r="E18" s="7"/>
      <c r="F18" s="7"/>
      <c r="G18" s="7"/>
      <c r="H18" s="7"/>
      <c r="I18" s="7"/>
      <c r="J18" s="7"/>
      <c r="K18" s="7"/>
      <c r="L18" s="9" t="s">
        <v>73</v>
      </c>
      <c r="M18" s="97">
        <v>6.2</v>
      </c>
      <c r="N18" s="97">
        <v>5</v>
      </c>
      <c r="O18" s="97">
        <v>5.3</v>
      </c>
      <c r="P18" s="97">
        <v>4.4000000000000004</v>
      </c>
      <c r="Q18" s="97">
        <v>4</v>
      </c>
      <c r="R18" s="97">
        <v>4.9000000000000004</v>
      </c>
      <c r="S18" s="97">
        <v>2.2999999999999998</v>
      </c>
      <c r="T18" s="97">
        <v>6.2</v>
      </c>
      <c r="U18" s="97">
        <v>5.5</v>
      </c>
    </row>
    <row r="19" spans="1:21" ht="16.5" customHeight="1" x14ac:dyDescent="0.2">
      <c r="A19" s="7"/>
      <c r="B19" s="7"/>
      <c r="C19" s="7" t="s">
        <v>212</v>
      </c>
      <c r="D19" s="7"/>
      <c r="E19" s="7"/>
      <c r="F19" s="7"/>
      <c r="G19" s="7"/>
      <c r="H19" s="7"/>
      <c r="I19" s="7"/>
      <c r="J19" s="7"/>
      <c r="K19" s="7"/>
      <c r="L19" s="9" t="s">
        <v>73</v>
      </c>
      <c r="M19" s="97">
        <v>7.7</v>
      </c>
      <c r="N19" s="97">
        <v>6.3</v>
      </c>
      <c r="O19" s="97">
        <v>5.9</v>
      </c>
      <c r="P19" s="97">
        <v>4.2</v>
      </c>
      <c r="Q19" s="97">
        <v>6.2</v>
      </c>
      <c r="R19" s="97">
        <v>8.1999999999999993</v>
      </c>
      <c r="S19" s="97">
        <v>2.7</v>
      </c>
      <c r="T19" s="97">
        <v>2.6</v>
      </c>
      <c r="U19" s="97">
        <v>6.5</v>
      </c>
    </row>
    <row r="20" spans="1:21" ht="16.5" customHeight="1" x14ac:dyDescent="0.2">
      <c r="A20" s="7"/>
      <c r="B20" s="7"/>
      <c r="C20" s="7" t="s">
        <v>213</v>
      </c>
      <c r="D20" s="7"/>
      <c r="E20" s="7"/>
      <c r="F20" s="7"/>
      <c r="G20" s="7"/>
      <c r="H20" s="7"/>
      <c r="I20" s="7"/>
      <c r="J20" s="7"/>
      <c r="K20" s="7"/>
      <c r="L20" s="9" t="s">
        <v>73</v>
      </c>
      <c r="M20" s="96">
        <v>34</v>
      </c>
      <c r="N20" s="96">
        <v>39.4</v>
      </c>
      <c r="O20" s="96">
        <v>39.6</v>
      </c>
      <c r="P20" s="96">
        <v>46.6</v>
      </c>
      <c r="Q20" s="96">
        <v>42.2</v>
      </c>
      <c r="R20" s="96">
        <v>31.1</v>
      </c>
      <c r="S20" s="96">
        <v>39.9</v>
      </c>
      <c r="T20" s="96">
        <v>40.299999999999997</v>
      </c>
      <c r="U20" s="96">
        <v>37.9</v>
      </c>
    </row>
    <row r="21" spans="1:21" ht="29.45" customHeight="1" x14ac:dyDescent="0.2">
      <c r="A21" s="7"/>
      <c r="B21" s="7"/>
      <c r="C21" s="134" t="s">
        <v>214</v>
      </c>
      <c r="D21" s="134"/>
      <c r="E21" s="134"/>
      <c r="F21" s="134"/>
      <c r="G21" s="134"/>
      <c r="H21" s="134"/>
      <c r="I21" s="134"/>
      <c r="J21" s="134"/>
      <c r="K21" s="134"/>
      <c r="L21" s="9" t="s">
        <v>73</v>
      </c>
      <c r="M21" s="97">
        <v>0.7</v>
      </c>
      <c r="N21" s="97">
        <v>1.1000000000000001</v>
      </c>
      <c r="O21" s="97">
        <v>0.7</v>
      </c>
      <c r="P21" s="97">
        <v>0.6</v>
      </c>
      <c r="Q21" s="97">
        <v>1.3</v>
      </c>
      <c r="R21" s="97">
        <v>1.3</v>
      </c>
      <c r="S21" s="97">
        <v>4</v>
      </c>
      <c r="T21" s="97">
        <v>0.2</v>
      </c>
      <c r="U21" s="97">
        <v>0.8</v>
      </c>
    </row>
    <row r="22" spans="1:21" ht="16.5" customHeight="1" x14ac:dyDescent="0.2">
      <c r="A22" s="7"/>
      <c r="B22" s="7"/>
      <c r="C22" s="7" t="s">
        <v>215</v>
      </c>
      <c r="D22" s="7"/>
      <c r="E22" s="7"/>
      <c r="F22" s="7"/>
      <c r="G22" s="7"/>
      <c r="H22" s="7"/>
      <c r="I22" s="7"/>
      <c r="J22" s="7"/>
      <c r="K22" s="7"/>
      <c r="L22" s="9" t="s">
        <v>73</v>
      </c>
      <c r="M22" s="97">
        <v>3.4</v>
      </c>
      <c r="N22" s="97">
        <v>3.1</v>
      </c>
      <c r="O22" s="97">
        <v>3.8</v>
      </c>
      <c r="P22" s="97">
        <v>4.4000000000000004</v>
      </c>
      <c r="Q22" s="97">
        <v>3.7</v>
      </c>
      <c r="R22" s="97">
        <v>3.3</v>
      </c>
      <c r="S22" s="97">
        <v>6</v>
      </c>
      <c r="T22" s="97">
        <v>2.6</v>
      </c>
      <c r="U22" s="97">
        <v>3.6</v>
      </c>
    </row>
    <row r="23" spans="1:21" ht="16.5" customHeight="1" x14ac:dyDescent="0.2">
      <c r="A23" s="7"/>
      <c r="B23" s="7"/>
      <c r="C23" s="7" t="s">
        <v>216</v>
      </c>
      <c r="D23" s="7"/>
      <c r="E23" s="7"/>
      <c r="F23" s="7"/>
      <c r="G23" s="7"/>
      <c r="H23" s="7"/>
      <c r="I23" s="7"/>
      <c r="J23" s="7"/>
      <c r="K23" s="7"/>
      <c r="L23" s="9" t="s">
        <v>73</v>
      </c>
      <c r="M23" s="97">
        <v>0.1</v>
      </c>
      <c r="N23" s="97">
        <v>0.4</v>
      </c>
      <c r="O23" s="97">
        <v>0.2</v>
      </c>
      <c r="P23" s="97">
        <v>0.2</v>
      </c>
      <c r="Q23" s="97">
        <v>0.3</v>
      </c>
      <c r="R23" s="97">
        <v>0.3</v>
      </c>
      <c r="S23" s="97">
        <v>0.4</v>
      </c>
      <c r="T23" s="97" t="s">
        <v>44</v>
      </c>
      <c r="U23" s="97">
        <v>0.2</v>
      </c>
    </row>
    <row r="24" spans="1:21" ht="16.5" customHeight="1" x14ac:dyDescent="0.2">
      <c r="A24" s="7"/>
      <c r="B24" s="7"/>
      <c r="C24" s="7" t="s">
        <v>217</v>
      </c>
      <c r="D24" s="7"/>
      <c r="E24" s="7"/>
      <c r="F24" s="7"/>
      <c r="G24" s="7"/>
      <c r="H24" s="7"/>
      <c r="I24" s="7"/>
      <c r="J24" s="7"/>
      <c r="K24" s="7"/>
      <c r="L24" s="9" t="s">
        <v>73</v>
      </c>
      <c r="M24" s="96">
        <v>18.100000000000001</v>
      </c>
      <c r="N24" s="96">
        <v>14.8</v>
      </c>
      <c r="O24" s="96">
        <v>16.899999999999999</v>
      </c>
      <c r="P24" s="96">
        <v>18.399999999999999</v>
      </c>
      <c r="Q24" s="96">
        <v>17.100000000000001</v>
      </c>
      <c r="R24" s="96">
        <v>15.5</v>
      </c>
      <c r="S24" s="96">
        <v>12.3</v>
      </c>
      <c r="T24" s="96">
        <v>13</v>
      </c>
      <c r="U24" s="96">
        <v>17.2</v>
      </c>
    </row>
    <row r="25" spans="1:21" ht="16.5" customHeight="1" x14ac:dyDescent="0.2">
      <c r="A25" s="7"/>
      <c r="B25" s="7"/>
      <c r="C25" s="7" t="s">
        <v>218</v>
      </c>
      <c r="D25" s="7"/>
      <c r="E25" s="7"/>
      <c r="F25" s="7"/>
      <c r="G25" s="7"/>
      <c r="H25" s="7"/>
      <c r="I25" s="7"/>
      <c r="J25" s="7"/>
      <c r="K25" s="7"/>
      <c r="L25" s="9" t="s">
        <v>73</v>
      </c>
      <c r="M25" s="97">
        <v>1.6</v>
      </c>
      <c r="N25" s="97">
        <v>1.8</v>
      </c>
      <c r="O25" s="97">
        <v>2.2999999999999998</v>
      </c>
      <c r="P25" s="97">
        <v>2</v>
      </c>
      <c r="Q25" s="97">
        <v>1.6</v>
      </c>
      <c r="R25" s="97">
        <v>2.8</v>
      </c>
      <c r="S25" s="97">
        <v>2</v>
      </c>
      <c r="T25" s="97">
        <v>1.4</v>
      </c>
      <c r="U25" s="97">
        <v>1.9</v>
      </c>
    </row>
    <row r="26" spans="1:21" ht="16.5" customHeight="1" x14ac:dyDescent="0.2">
      <c r="A26" s="7"/>
      <c r="B26" s="7"/>
      <c r="C26" s="7" t="s">
        <v>219</v>
      </c>
      <c r="D26" s="7"/>
      <c r="E26" s="7"/>
      <c r="F26" s="7"/>
      <c r="G26" s="7"/>
      <c r="H26" s="7"/>
      <c r="I26" s="7"/>
      <c r="J26" s="7"/>
      <c r="K26" s="7"/>
      <c r="L26" s="9" t="s">
        <v>73</v>
      </c>
      <c r="M26" s="97">
        <v>7.1</v>
      </c>
      <c r="N26" s="97">
        <v>7.4</v>
      </c>
      <c r="O26" s="97">
        <v>8.4</v>
      </c>
      <c r="P26" s="97">
        <v>6.4</v>
      </c>
      <c r="Q26" s="97">
        <v>5.9</v>
      </c>
      <c r="R26" s="97">
        <v>7.1</v>
      </c>
      <c r="S26" s="96">
        <v>13.5</v>
      </c>
      <c r="T26" s="97">
        <v>7.7</v>
      </c>
      <c r="U26" s="97">
        <v>7.5</v>
      </c>
    </row>
    <row r="27" spans="1:21" ht="16.5" customHeight="1" x14ac:dyDescent="0.2">
      <c r="A27" s="14"/>
      <c r="B27" s="14"/>
      <c r="C27" s="14" t="s">
        <v>220</v>
      </c>
      <c r="D27" s="14"/>
      <c r="E27" s="14"/>
      <c r="F27" s="14"/>
      <c r="G27" s="14"/>
      <c r="H27" s="14"/>
      <c r="I27" s="14"/>
      <c r="J27" s="14"/>
      <c r="K27" s="14"/>
      <c r="L27" s="15" t="s">
        <v>73</v>
      </c>
      <c r="M27" s="98" t="s">
        <v>44</v>
      </c>
      <c r="N27" s="98">
        <v>0.1</v>
      </c>
      <c r="O27" s="98">
        <v>0.1</v>
      </c>
      <c r="P27" s="98">
        <v>0.1</v>
      </c>
      <c r="Q27" s="98" t="s">
        <v>44</v>
      </c>
      <c r="R27" s="98">
        <v>0.1</v>
      </c>
      <c r="S27" s="98" t="s">
        <v>44</v>
      </c>
      <c r="T27" s="98">
        <v>0.1</v>
      </c>
      <c r="U27" s="98">
        <v>0.1</v>
      </c>
    </row>
    <row r="28" spans="1:21" ht="4.5" customHeight="1" x14ac:dyDescent="0.2">
      <c r="A28" s="23"/>
      <c r="B28" s="23"/>
      <c r="C28" s="2"/>
      <c r="D28" s="2"/>
      <c r="E28" s="2"/>
      <c r="F28" s="2"/>
      <c r="G28" s="2"/>
      <c r="H28" s="2"/>
      <c r="I28" s="2"/>
      <c r="J28" s="2"/>
      <c r="K28" s="2"/>
      <c r="L28" s="2"/>
      <c r="M28" s="2"/>
      <c r="N28" s="2"/>
      <c r="O28" s="2"/>
      <c r="P28" s="2"/>
      <c r="Q28" s="2"/>
      <c r="R28" s="2"/>
      <c r="S28" s="2"/>
      <c r="T28" s="2"/>
      <c r="U28" s="2"/>
    </row>
    <row r="29" spans="1:21" ht="16.5" customHeight="1" x14ac:dyDescent="0.2">
      <c r="A29" s="23"/>
      <c r="B29" s="23"/>
      <c r="C29" s="130" t="s">
        <v>222</v>
      </c>
      <c r="D29" s="130"/>
      <c r="E29" s="130"/>
      <c r="F29" s="130"/>
      <c r="G29" s="130"/>
      <c r="H29" s="130"/>
      <c r="I29" s="130"/>
      <c r="J29" s="130"/>
      <c r="K29" s="130"/>
      <c r="L29" s="130"/>
      <c r="M29" s="130"/>
      <c r="N29" s="130"/>
      <c r="O29" s="130"/>
      <c r="P29" s="130"/>
      <c r="Q29" s="130"/>
      <c r="R29" s="130"/>
      <c r="S29" s="130"/>
      <c r="T29" s="130"/>
      <c r="U29" s="130"/>
    </row>
    <row r="30" spans="1:21" ht="4.5" customHeight="1" x14ac:dyDescent="0.2">
      <c r="A30" s="23"/>
      <c r="B30" s="23"/>
      <c r="C30" s="2"/>
      <c r="D30" s="2"/>
      <c r="E30" s="2"/>
      <c r="F30" s="2"/>
      <c r="G30" s="2"/>
      <c r="H30" s="2"/>
      <c r="I30" s="2"/>
      <c r="J30" s="2"/>
      <c r="K30" s="2"/>
      <c r="L30" s="2"/>
      <c r="M30" s="2"/>
      <c r="N30" s="2"/>
      <c r="O30" s="2"/>
      <c r="P30" s="2"/>
      <c r="Q30" s="2"/>
      <c r="R30" s="2"/>
      <c r="S30" s="2"/>
      <c r="T30" s="2"/>
      <c r="U30" s="2"/>
    </row>
    <row r="31" spans="1:21" ht="16.5" customHeight="1" x14ac:dyDescent="0.2">
      <c r="A31" s="23" t="s">
        <v>49</v>
      </c>
      <c r="B31" s="23"/>
      <c r="C31" s="130" t="s">
        <v>183</v>
      </c>
      <c r="D31" s="130"/>
      <c r="E31" s="130"/>
      <c r="F31" s="130"/>
      <c r="G31" s="130"/>
      <c r="H31" s="130"/>
      <c r="I31" s="130"/>
      <c r="J31" s="130"/>
      <c r="K31" s="130"/>
      <c r="L31" s="130"/>
      <c r="M31" s="130"/>
      <c r="N31" s="130"/>
      <c r="O31" s="130"/>
      <c r="P31" s="130"/>
      <c r="Q31" s="130"/>
      <c r="R31" s="130"/>
      <c r="S31" s="130"/>
      <c r="T31" s="130"/>
      <c r="U31" s="130"/>
    </row>
    <row r="32" spans="1:21" ht="55.15" customHeight="1" x14ac:dyDescent="0.2">
      <c r="A32" s="23" t="s">
        <v>50</v>
      </c>
      <c r="B32" s="23"/>
      <c r="C32" s="130" t="s">
        <v>158</v>
      </c>
      <c r="D32" s="130"/>
      <c r="E32" s="130"/>
      <c r="F32" s="130"/>
      <c r="G32" s="130"/>
      <c r="H32" s="130"/>
      <c r="I32" s="130"/>
      <c r="J32" s="130"/>
      <c r="K32" s="130"/>
      <c r="L32" s="130"/>
      <c r="M32" s="130"/>
      <c r="N32" s="130"/>
      <c r="O32" s="130"/>
      <c r="P32" s="130"/>
      <c r="Q32" s="130"/>
      <c r="R32" s="130"/>
      <c r="S32" s="130"/>
      <c r="T32" s="130"/>
      <c r="U32" s="130"/>
    </row>
    <row r="33" spans="1:21" ht="68.099999999999994" customHeight="1" x14ac:dyDescent="0.2">
      <c r="A33" s="23" t="s">
        <v>84</v>
      </c>
      <c r="B33" s="23"/>
      <c r="C33" s="130" t="s">
        <v>223</v>
      </c>
      <c r="D33" s="130"/>
      <c r="E33" s="130"/>
      <c r="F33" s="130"/>
      <c r="G33" s="130"/>
      <c r="H33" s="130"/>
      <c r="I33" s="130"/>
      <c r="J33" s="130"/>
      <c r="K33" s="130"/>
      <c r="L33" s="130"/>
      <c r="M33" s="130"/>
      <c r="N33" s="130"/>
      <c r="O33" s="130"/>
      <c r="P33" s="130"/>
      <c r="Q33" s="130"/>
      <c r="R33" s="130"/>
      <c r="S33" s="130"/>
      <c r="T33" s="130"/>
      <c r="U33" s="130"/>
    </row>
    <row r="34" spans="1:21" ht="29.45" customHeight="1" x14ac:dyDescent="0.2">
      <c r="A34" s="23" t="s">
        <v>85</v>
      </c>
      <c r="B34" s="23"/>
      <c r="C34" s="130" t="s">
        <v>140</v>
      </c>
      <c r="D34" s="130"/>
      <c r="E34" s="130"/>
      <c r="F34" s="130"/>
      <c r="G34" s="130"/>
      <c r="H34" s="130"/>
      <c r="I34" s="130"/>
      <c r="J34" s="130"/>
      <c r="K34" s="130"/>
      <c r="L34" s="130"/>
      <c r="M34" s="130"/>
      <c r="N34" s="130"/>
      <c r="O34" s="130"/>
      <c r="P34" s="130"/>
      <c r="Q34" s="130"/>
      <c r="R34" s="130"/>
      <c r="S34" s="130"/>
      <c r="T34" s="130"/>
      <c r="U34" s="130"/>
    </row>
    <row r="35" spans="1:21" ht="16.5" customHeight="1" x14ac:dyDescent="0.2">
      <c r="A35" s="23" t="s">
        <v>86</v>
      </c>
      <c r="B35" s="23"/>
      <c r="C35" s="130" t="s">
        <v>224</v>
      </c>
      <c r="D35" s="130"/>
      <c r="E35" s="130"/>
      <c r="F35" s="130"/>
      <c r="G35" s="130"/>
      <c r="H35" s="130"/>
      <c r="I35" s="130"/>
      <c r="J35" s="130"/>
      <c r="K35" s="130"/>
      <c r="L35" s="130"/>
      <c r="M35" s="130"/>
      <c r="N35" s="130"/>
      <c r="O35" s="130"/>
      <c r="P35" s="130"/>
      <c r="Q35" s="130"/>
      <c r="R35" s="130"/>
      <c r="S35" s="130"/>
      <c r="T35" s="130"/>
      <c r="U35" s="130"/>
    </row>
    <row r="36" spans="1:21" ht="16.5" customHeight="1" x14ac:dyDescent="0.2">
      <c r="A36" s="23" t="s">
        <v>87</v>
      </c>
      <c r="B36" s="23"/>
      <c r="C36" s="130" t="s">
        <v>197</v>
      </c>
      <c r="D36" s="130"/>
      <c r="E36" s="130"/>
      <c r="F36" s="130"/>
      <c r="G36" s="130"/>
      <c r="H36" s="130"/>
      <c r="I36" s="130"/>
      <c r="J36" s="130"/>
      <c r="K36" s="130"/>
      <c r="L36" s="130"/>
      <c r="M36" s="130"/>
      <c r="N36" s="130"/>
      <c r="O36" s="130"/>
      <c r="P36" s="130"/>
      <c r="Q36" s="130"/>
      <c r="R36" s="130"/>
      <c r="S36" s="130"/>
      <c r="T36" s="130"/>
      <c r="U36" s="130"/>
    </row>
    <row r="37" spans="1:21" ht="4.5" customHeight="1" x14ac:dyDescent="0.2"/>
    <row r="38" spans="1:21" ht="16.5" customHeight="1" x14ac:dyDescent="0.2">
      <c r="A38" s="24" t="s">
        <v>54</v>
      </c>
      <c r="B38" s="23"/>
      <c r="C38" s="23"/>
      <c r="D38" s="23"/>
      <c r="E38" s="130" t="s">
        <v>184</v>
      </c>
      <c r="F38" s="130"/>
      <c r="G38" s="130"/>
      <c r="H38" s="130"/>
      <c r="I38" s="130"/>
      <c r="J38" s="130"/>
      <c r="K38" s="130"/>
      <c r="L38" s="130"/>
      <c r="M38" s="130"/>
      <c r="N38" s="130"/>
      <c r="O38" s="130"/>
      <c r="P38" s="130"/>
      <c r="Q38" s="130"/>
      <c r="R38" s="130"/>
      <c r="S38" s="130"/>
      <c r="T38" s="130"/>
      <c r="U38" s="130"/>
    </row>
  </sheetData>
  <mergeCells count="11">
    <mergeCell ref="E38:U38"/>
    <mergeCell ref="C32:U32"/>
    <mergeCell ref="C33:U33"/>
    <mergeCell ref="C34:U34"/>
    <mergeCell ref="C35:U35"/>
    <mergeCell ref="C36:U36"/>
    <mergeCell ref="C9:K9"/>
    <mergeCell ref="C21:K21"/>
    <mergeCell ref="K1:U1"/>
    <mergeCell ref="C29:U29"/>
    <mergeCell ref="C31:U31"/>
  </mergeCells>
  <pageMargins left="0.7" right="0.7" top="0.75" bottom="0.75" header="0.3" footer="0.3"/>
  <pageSetup paperSize="9" fitToHeight="0" orientation="landscape" horizontalDpi="300" verticalDpi="300"/>
  <headerFooter scaleWithDoc="0" alignWithMargins="0">
    <oddHeader>&amp;C&amp;"Arial"&amp;8TABLE GA.9</oddHeader>
    <oddFooter>&amp;L&amp;"Arial"&amp;8REPORT ON
GOVERNMENT
SERVICES 2022&amp;R&amp;"Arial"&amp;8HOUSING AND HOMELESSNESS
SERVICES SECTOR OVERVIEW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19"/>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17.45" customHeight="1" x14ac:dyDescent="0.2">
      <c r="A1" s="8" t="s">
        <v>225</v>
      </c>
      <c r="B1" s="8"/>
      <c r="C1" s="8"/>
      <c r="D1" s="8"/>
      <c r="E1" s="8"/>
      <c r="F1" s="8"/>
      <c r="G1" s="8"/>
      <c r="H1" s="8"/>
      <c r="I1" s="8"/>
      <c r="J1" s="8"/>
      <c r="K1" s="135" t="s">
        <v>226</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30</v>
      </c>
      <c r="N2" s="13" t="s">
        <v>31</v>
      </c>
      <c r="O2" s="13" t="s">
        <v>32</v>
      </c>
      <c r="P2" s="13" t="s">
        <v>33</v>
      </c>
      <c r="Q2" s="13" t="s">
        <v>34</v>
      </c>
      <c r="R2" s="13" t="s">
        <v>35</v>
      </c>
      <c r="S2" s="13" t="s">
        <v>36</v>
      </c>
      <c r="T2" s="13" t="s">
        <v>37</v>
      </c>
      <c r="U2" s="13" t="s">
        <v>38</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227</v>
      </c>
      <c r="C4" s="7"/>
      <c r="D4" s="7"/>
      <c r="E4" s="7"/>
      <c r="F4" s="7"/>
      <c r="G4" s="7"/>
      <c r="H4" s="7"/>
      <c r="I4" s="7"/>
      <c r="J4" s="7"/>
      <c r="K4" s="7"/>
      <c r="L4" s="9"/>
      <c r="M4" s="10"/>
      <c r="N4" s="10"/>
      <c r="O4" s="10"/>
      <c r="P4" s="10"/>
      <c r="Q4" s="10"/>
      <c r="R4" s="10"/>
      <c r="S4" s="10"/>
      <c r="T4" s="10"/>
      <c r="U4" s="10"/>
    </row>
    <row r="5" spans="1:21" ht="16.5" customHeight="1" x14ac:dyDescent="0.2">
      <c r="A5" s="7"/>
      <c r="B5" s="7"/>
      <c r="C5" s="7" t="s">
        <v>228</v>
      </c>
      <c r="D5" s="7"/>
      <c r="E5" s="7"/>
      <c r="F5" s="7"/>
      <c r="G5" s="7"/>
      <c r="H5" s="7"/>
      <c r="I5" s="7"/>
      <c r="J5" s="7"/>
      <c r="K5" s="7"/>
      <c r="L5" s="9" t="s">
        <v>73</v>
      </c>
      <c r="M5" s="100">
        <v>68.099999999999994</v>
      </c>
      <c r="N5" s="100">
        <v>73.8</v>
      </c>
      <c r="O5" s="100">
        <v>63.7</v>
      </c>
      <c r="P5" s="100">
        <v>79.599999999999994</v>
      </c>
      <c r="Q5" s="100">
        <v>74.8</v>
      </c>
      <c r="R5" s="99" t="s">
        <v>82</v>
      </c>
      <c r="S5" s="100">
        <v>99.7</v>
      </c>
      <c r="T5" s="99" t="s">
        <v>82</v>
      </c>
      <c r="U5" s="100">
        <v>67.900000000000006</v>
      </c>
    </row>
    <row r="6" spans="1:21" ht="16.5" customHeight="1" x14ac:dyDescent="0.2">
      <c r="A6" s="7"/>
      <c r="B6" s="7"/>
      <c r="C6" s="7" t="s">
        <v>229</v>
      </c>
      <c r="D6" s="7"/>
      <c r="E6" s="7"/>
      <c r="F6" s="7"/>
      <c r="G6" s="7"/>
      <c r="H6" s="7"/>
      <c r="I6" s="7"/>
      <c r="J6" s="7"/>
      <c r="K6" s="7"/>
      <c r="L6" s="9" t="s">
        <v>73</v>
      </c>
      <c r="M6" s="100">
        <v>25.2</v>
      </c>
      <c r="N6" s="100">
        <v>21.8</v>
      </c>
      <c r="O6" s="100">
        <v>21.4</v>
      </c>
      <c r="P6" s="101">
        <v>9.5</v>
      </c>
      <c r="Q6" s="100">
        <v>12.9</v>
      </c>
      <c r="R6" s="100">
        <v>70.7</v>
      </c>
      <c r="S6" s="101">
        <v>0.3</v>
      </c>
      <c r="T6" s="99" t="s">
        <v>82</v>
      </c>
      <c r="U6" s="100">
        <v>21.9</v>
      </c>
    </row>
    <row r="7" spans="1:21" ht="16.5" customHeight="1" x14ac:dyDescent="0.2">
      <c r="A7" s="7"/>
      <c r="B7" s="7"/>
      <c r="C7" s="7" t="s">
        <v>230</v>
      </c>
      <c r="D7" s="7"/>
      <c r="E7" s="7"/>
      <c r="F7" s="7"/>
      <c r="G7" s="7"/>
      <c r="H7" s="7"/>
      <c r="I7" s="7"/>
      <c r="J7" s="7"/>
      <c r="K7" s="7"/>
      <c r="L7" s="9" t="s">
        <v>73</v>
      </c>
      <c r="M7" s="101">
        <v>6.3</v>
      </c>
      <c r="N7" s="101">
        <v>4.4000000000000004</v>
      </c>
      <c r="O7" s="100">
        <v>13.7</v>
      </c>
      <c r="P7" s="101">
        <v>7.8</v>
      </c>
      <c r="Q7" s="101">
        <v>9.8000000000000007</v>
      </c>
      <c r="R7" s="100">
        <v>27.7</v>
      </c>
      <c r="S7" s="99" t="s">
        <v>82</v>
      </c>
      <c r="T7" s="100">
        <v>73.900000000000006</v>
      </c>
      <c r="U7" s="101">
        <v>9</v>
      </c>
    </row>
    <row r="8" spans="1:21" ht="16.5" customHeight="1" x14ac:dyDescent="0.2">
      <c r="A8" s="7"/>
      <c r="B8" s="7"/>
      <c r="C8" s="7" t="s">
        <v>231</v>
      </c>
      <c r="D8" s="7"/>
      <c r="E8" s="7"/>
      <c r="F8" s="7"/>
      <c r="G8" s="7"/>
      <c r="H8" s="7"/>
      <c r="I8" s="7"/>
      <c r="J8" s="7"/>
      <c r="K8" s="7"/>
      <c r="L8" s="9" t="s">
        <v>73</v>
      </c>
      <c r="M8" s="101">
        <v>0.4</v>
      </c>
      <c r="N8" s="101" t="s">
        <v>44</v>
      </c>
      <c r="O8" s="101">
        <v>0.8</v>
      </c>
      <c r="P8" s="101">
        <v>2.1</v>
      </c>
      <c r="Q8" s="101">
        <v>2.1</v>
      </c>
      <c r="R8" s="101">
        <v>1.4</v>
      </c>
      <c r="S8" s="99" t="s">
        <v>82</v>
      </c>
      <c r="T8" s="100">
        <v>22.2</v>
      </c>
      <c r="U8" s="101">
        <v>0.8</v>
      </c>
    </row>
    <row r="9" spans="1:21" ht="16.5" customHeight="1" x14ac:dyDescent="0.2">
      <c r="A9" s="7"/>
      <c r="B9" s="7"/>
      <c r="C9" s="7" t="s">
        <v>232</v>
      </c>
      <c r="D9" s="7"/>
      <c r="E9" s="7"/>
      <c r="F9" s="7"/>
      <c r="G9" s="7"/>
      <c r="H9" s="7"/>
      <c r="I9" s="7"/>
      <c r="J9" s="7"/>
      <c r="K9" s="7"/>
      <c r="L9" s="9" t="s">
        <v>73</v>
      </c>
      <c r="M9" s="101">
        <v>0.1</v>
      </c>
      <c r="N9" s="99" t="s">
        <v>82</v>
      </c>
      <c r="O9" s="101">
        <v>0.4</v>
      </c>
      <c r="P9" s="101">
        <v>1.1000000000000001</v>
      </c>
      <c r="Q9" s="101">
        <v>0.4</v>
      </c>
      <c r="R9" s="101">
        <v>0.2</v>
      </c>
      <c r="S9" s="99" t="s">
        <v>82</v>
      </c>
      <c r="T9" s="101">
        <v>3.9</v>
      </c>
      <c r="U9" s="101">
        <v>0.3</v>
      </c>
    </row>
    <row r="10" spans="1:21" ht="16.5" customHeight="1" x14ac:dyDescent="0.2">
      <c r="A10" s="14"/>
      <c r="B10" s="14"/>
      <c r="C10" s="14" t="s">
        <v>69</v>
      </c>
      <c r="D10" s="14"/>
      <c r="E10" s="14"/>
      <c r="F10" s="14"/>
      <c r="G10" s="14"/>
      <c r="H10" s="14"/>
      <c r="I10" s="14"/>
      <c r="J10" s="14"/>
      <c r="K10" s="14"/>
      <c r="L10" s="15" t="s">
        <v>73</v>
      </c>
      <c r="M10" s="102">
        <v>100</v>
      </c>
      <c r="N10" s="102">
        <v>100</v>
      </c>
      <c r="O10" s="102">
        <v>100</v>
      </c>
      <c r="P10" s="102">
        <v>100</v>
      </c>
      <c r="Q10" s="102">
        <v>100</v>
      </c>
      <c r="R10" s="102">
        <v>100</v>
      </c>
      <c r="S10" s="102">
        <v>100</v>
      </c>
      <c r="T10" s="102">
        <v>100</v>
      </c>
      <c r="U10" s="102">
        <v>100</v>
      </c>
    </row>
    <row r="11" spans="1:21" ht="4.5" customHeight="1" x14ac:dyDescent="0.2">
      <c r="A11" s="23"/>
      <c r="B11" s="23"/>
      <c r="C11" s="2"/>
      <c r="D11" s="2"/>
      <c r="E11" s="2"/>
      <c r="F11" s="2"/>
      <c r="G11" s="2"/>
      <c r="H11" s="2"/>
      <c r="I11" s="2"/>
      <c r="J11" s="2"/>
      <c r="K11" s="2"/>
      <c r="L11" s="2"/>
      <c r="M11" s="2"/>
      <c r="N11" s="2"/>
      <c r="O11" s="2"/>
      <c r="P11" s="2"/>
      <c r="Q11" s="2"/>
      <c r="R11" s="2"/>
      <c r="S11" s="2"/>
      <c r="T11" s="2"/>
      <c r="U11" s="2"/>
    </row>
    <row r="12" spans="1:21" ht="16.5" customHeight="1" x14ac:dyDescent="0.2">
      <c r="A12" s="23"/>
      <c r="B12" s="23"/>
      <c r="C12" s="130" t="s">
        <v>233</v>
      </c>
      <c r="D12" s="130"/>
      <c r="E12" s="130"/>
      <c r="F12" s="130"/>
      <c r="G12" s="130"/>
      <c r="H12" s="130"/>
      <c r="I12" s="130"/>
      <c r="J12" s="130"/>
      <c r="K12" s="130"/>
      <c r="L12" s="130"/>
      <c r="M12" s="130"/>
      <c r="N12" s="130"/>
      <c r="O12" s="130"/>
      <c r="P12" s="130"/>
      <c r="Q12" s="130"/>
      <c r="R12" s="130"/>
      <c r="S12" s="130"/>
      <c r="T12" s="130"/>
      <c r="U12" s="130"/>
    </row>
    <row r="13" spans="1:21" ht="4.5" customHeight="1" x14ac:dyDescent="0.2">
      <c r="A13" s="23"/>
      <c r="B13" s="23"/>
      <c r="C13" s="2"/>
      <c r="D13" s="2"/>
      <c r="E13" s="2"/>
      <c r="F13" s="2"/>
      <c r="G13" s="2"/>
      <c r="H13" s="2"/>
      <c r="I13" s="2"/>
      <c r="J13" s="2"/>
      <c r="K13" s="2"/>
      <c r="L13" s="2"/>
      <c r="M13" s="2"/>
      <c r="N13" s="2"/>
      <c r="O13" s="2"/>
      <c r="P13" s="2"/>
      <c r="Q13" s="2"/>
      <c r="R13" s="2"/>
      <c r="S13" s="2"/>
      <c r="T13" s="2"/>
      <c r="U13" s="2"/>
    </row>
    <row r="14" spans="1:21" ht="16.5" customHeight="1" x14ac:dyDescent="0.2">
      <c r="A14" s="23" t="s">
        <v>49</v>
      </c>
      <c r="B14" s="23"/>
      <c r="C14" s="130" t="s">
        <v>183</v>
      </c>
      <c r="D14" s="130"/>
      <c r="E14" s="130"/>
      <c r="F14" s="130"/>
      <c r="G14" s="130"/>
      <c r="H14" s="130"/>
      <c r="I14" s="130"/>
      <c r="J14" s="130"/>
      <c r="K14" s="130"/>
      <c r="L14" s="130"/>
      <c r="M14" s="130"/>
      <c r="N14" s="130"/>
      <c r="O14" s="130"/>
      <c r="P14" s="130"/>
      <c r="Q14" s="130"/>
      <c r="R14" s="130"/>
      <c r="S14" s="130"/>
      <c r="T14" s="130"/>
      <c r="U14" s="130"/>
    </row>
    <row r="15" spans="1:21" ht="55.15" customHeight="1" x14ac:dyDescent="0.2">
      <c r="A15" s="23" t="s">
        <v>50</v>
      </c>
      <c r="B15" s="23"/>
      <c r="C15" s="130" t="s">
        <v>234</v>
      </c>
      <c r="D15" s="130"/>
      <c r="E15" s="130"/>
      <c r="F15" s="130"/>
      <c r="G15" s="130"/>
      <c r="H15" s="130"/>
      <c r="I15" s="130"/>
      <c r="J15" s="130"/>
      <c r="K15" s="130"/>
      <c r="L15" s="130"/>
      <c r="M15" s="130"/>
      <c r="N15" s="130"/>
      <c r="O15" s="130"/>
      <c r="P15" s="130"/>
      <c r="Q15" s="130"/>
      <c r="R15" s="130"/>
      <c r="S15" s="130"/>
      <c r="T15" s="130"/>
      <c r="U15" s="130"/>
    </row>
    <row r="16" spans="1:21" ht="55.15" customHeight="1" x14ac:dyDescent="0.2">
      <c r="A16" s="23" t="s">
        <v>84</v>
      </c>
      <c r="B16" s="23"/>
      <c r="C16" s="130" t="s">
        <v>158</v>
      </c>
      <c r="D16" s="130"/>
      <c r="E16" s="130"/>
      <c r="F16" s="130"/>
      <c r="G16" s="130"/>
      <c r="H16" s="130"/>
      <c r="I16" s="130"/>
      <c r="J16" s="130"/>
      <c r="K16" s="130"/>
      <c r="L16" s="130"/>
      <c r="M16" s="130"/>
      <c r="N16" s="130"/>
      <c r="O16" s="130"/>
      <c r="P16" s="130"/>
      <c r="Q16" s="130"/>
      <c r="R16" s="130"/>
      <c r="S16" s="130"/>
      <c r="T16" s="130"/>
      <c r="U16" s="130"/>
    </row>
    <row r="17" spans="1:21" ht="29.45" customHeight="1" x14ac:dyDescent="0.2">
      <c r="A17" s="23" t="s">
        <v>85</v>
      </c>
      <c r="B17" s="23"/>
      <c r="C17" s="130" t="s">
        <v>140</v>
      </c>
      <c r="D17" s="130"/>
      <c r="E17" s="130"/>
      <c r="F17" s="130"/>
      <c r="G17" s="130"/>
      <c r="H17" s="130"/>
      <c r="I17" s="130"/>
      <c r="J17" s="130"/>
      <c r="K17" s="130"/>
      <c r="L17" s="130"/>
      <c r="M17" s="130"/>
      <c r="N17" s="130"/>
      <c r="O17" s="130"/>
      <c r="P17" s="130"/>
      <c r="Q17" s="130"/>
      <c r="R17" s="130"/>
      <c r="S17" s="130"/>
      <c r="T17" s="130"/>
      <c r="U17" s="130"/>
    </row>
    <row r="18" spans="1:21" ht="4.5" customHeight="1" x14ac:dyDescent="0.2"/>
    <row r="19" spans="1:21" ht="16.5" customHeight="1" x14ac:dyDescent="0.2">
      <c r="A19" s="24" t="s">
        <v>54</v>
      </c>
      <c r="B19" s="23"/>
      <c r="C19" s="23"/>
      <c r="D19" s="23"/>
      <c r="E19" s="130" t="s">
        <v>184</v>
      </c>
      <c r="F19" s="130"/>
      <c r="G19" s="130"/>
      <c r="H19" s="130"/>
      <c r="I19" s="130"/>
      <c r="J19" s="130"/>
      <c r="K19" s="130"/>
      <c r="L19" s="130"/>
      <c r="M19" s="130"/>
      <c r="N19" s="130"/>
      <c r="O19" s="130"/>
      <c r="P19" s="130"/>
      <c r="Q19" s="130"/>
      <c r="R19" s="130"/>
      <c r="S19" s="130"/>
      <c r="T19" s="130"/>
      <c r="U19" s="130"/>
    </row>
  </sheetData>
  <mergeCells count="7">
    <mergeCell ref="C17:U17"/>
    <mergeCell ref="E19:U19"/>
    <mergeCell ref="K1:U1"/>
    <mergeCell ref="C12:U12"/>
    <mergeCell ref="C14:U14"/>
    <mergeCell ref="C15:U15"/>
    <mergeCell ref="C16:U16"/>
  </mergeCells>
  <pageMargins left="0.7" right="0.7" top="0.75" bottom="0.75" header="0.3" footer="0.3"/>
  <pageSetup paperSize="9" fitToHeight="0" orientation="landscape" horizontalDpi="300" verticalDpi="300"/>
  <headerFooter scaleWithDoc="0" alignWithMargins="0">
    <oddHeader>&amp;C&amp;"Arial"&amp;8TABLE GA.10</oddHeader>
    <oddFooter>&amp;L&amp;"Arial"&amp;8REPORT ON
GOVERNMENT
SERVICES 2022&amp;R&amp;"Arial"&amp;8HOUSING AND HOMELESSNESS
SERVICES SECTOR OVERVIEW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40"/>
  <sheetViews>
    <sheetView showGridLines="0" workbookViewId="0"/>
  </sheetViews>
  <sheetFormatPr defaultColWidth="11.42578125" defaultRowHeight="12.75" x14ac:dyDescent="0.2"/>
  <cols>
    <col min="1" max="10" width="1.85546875" customWidth="1"/>
    <col min="11" max="11" width="9.42578125" customWidth="1"/>
    <col min="12" max="12" width="5.42578125" customWidth="1"/>
    <col min="13" max="20" width="8.5703125" customWidth="1"/>
    <col min="21" max="21" width="10.140625" customWidth="1"/>
  </cols>
  <sheetData>
    <row r="1" spans="1:21" ht="33.950000000000003" customHeight="1" x14ac:dyDescent="0.2">
      <c r="A1" s="8" t="s">
        <v>235</v>
      </c>
      <c r="B1" s="8"/>
      <c r="C1" s="8"/>
      <c r="D1" s="8"/>
      <c r="E1" s="8"/>
      <c r="F1" s="8"/>
      <c r="G1" s="8"/>
      <c r="H1" s="8"/>
      <c r="I1" s="8"/>
      <c r="J1" s="8"/>
      <c r="K1" s="135" t="s">
        <v>236</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237</v>
      </c>
      <c r="N2" s="13" t="s">
        <v>238</v>
      </c>
      <c r="O2" s="13" t="s">
        <v>239</v>
      </c>
      <c r="P2" s="13" t="s">
        <v>240</v>
      </c>
      <c r="Q2" s="13" t="s">
        <v>241</v>
      </c>
      <c r="R2" s="13" t="s">
        <v>242</v>
      </c>
      <c r="S2" s="13" t="s">
        <v>243</v>
      </c>
      <c r="T2" s="13" t="s">
        <v>244</v>
      </c>
      <c r="U2" s="13" t="s">
        <v>245</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227</v>
      </c>
      <c r="C4" s="7"/>
      <c r="D4" s="7"/>
      <c r="E4" s="7"/>
      <c r="F4" s="7"/>
      <c r="G4" s="7"/>
      <c r="H4" s="7"/>
      <c r="I4" s="7"/>
      <c r="J4" s="7"/>
      <c r="K4" s="7"/>
      <c r="L4" s="9"/>
      <c r="M4" s="10"/>
      <c r="N4" s="10"/>
      <c r="O4" s="10"/>
      <c r="P4" s="10"/>
      <c r="Q4" s="10"/>
      <c r="R4" s="10"/>
      <c r="S4" s="10"/>
      <c r="T4" s="10"/>
      <c r="U4" s="10"/>
    </row>
    <row r="5" spans="1:21" ht="16.5" customHeight="1" x14ac:dyDescent="0.2">
      <c r="A5" s="7"/>
      <c r="B5" s="7"/>
      <c r="C5" s="7" t="s">
        <v>246</v>
      </c>
      <c r="D5" s="7"/>
      <c r="E5" s="7"/>
      <c r="F5" s="7"/>
      <c r="G5" s="7"/>
      <c r="H5" s="7"/>
      <c r="I5" s="7"/>
      <c r="J5" s="7"/>
      <c r="K5" s="7"/>
      <c r="L5" s="9" t="s">
        <v>73</v>
      </c>
      <c r="M5" s="109">
        <v>92.4</v>
      </c>
      <c r="N5" s="109">
        <v>97.6</v>
      </c>
      <c r="O5" s="109">
        <v>92.1</v>
      </c>
      <c r="P5" s="109">
        <v>93.9</v>
      </c>
      <c r="Q5" s="109">
        <v>95.4</v>
      </c>
      <c r="R5" s="109">
        <v>91.4</v>
      </c>
      <c r="S5" s="109">
        <v>96</v>
      </c>
      <c r="T5" s="109">
        <v>72</v>
      </c>
      <c r="U5" s="109">
        <v>93.7</v>
      </c>
    </row>
    <row r="6" spans="1:21" ht="29.45" customHeight="1" x14ac:dyDescent="0.2">
      <c r="A6" s="7"/>
      <c r="B6" s="7"/>
      <c r="C6" s="134" t="s">
        <v>247</v>
      </c>
      <c r="D6" s="134"/>
      <c r="E6" s="134"/>
      <c r="F6" s="134"/>
      <c r="G6" s="134"/>
      <c r="H6" s="134"/>
      <c r="I6" s="134"/>
      <c r="J6" s="134"/>
      <c r="K6" s="134"/>
      <c r="L6" s="9" t="s">
        <v>73</v>
      </c>
      <c r="M6" s="110">
        <v>7.6</v>
      </c>
      <c r="N6" s="110">
        <v>2.4</v>
      </c>
      <c r="O6" s="110">
        <v>7.9</v>
      </c>
      <c r="P6" s="110">
        <v>6.1</v>
      </c>
      <c r="Q6" s="110">
        <v>4.5999999999999996</v>
      </c>
      <c r="R6" s="110">
        <v>8.6</v>
      </c>
      <c r="S6" s="110">
        <v>4</v>
      </c>
      <c r="T6" s="109">
        <v>28</v>
      </c>
      <c r="U6" s="110">
        <v>6.3</v>
      </c>
    </row>
    <row r="7" spans="1:21" ht="29.45" customHeight="1" x14ac:dyDescent="0.2">
      <c r="A7" s="7"/>
      <c r="B7" s="7"/>
      <c r="C7" s="134" t="s">
        <v>248</v>
      </c>
      <c r="D7" s="134"/>
      <c r="E7" s="134"/>
      <c r="F7" s="134"/>
      <c r="G7" s="134"/>
      <c r="H7" s="134"/>
      <c r="I7" s="134"/>
      <c r="J7" s="134"/>
      <c r="K7" s="134"/>
      <c r="L7" s="9" t="s">
        <v>73</v>
      </c>
      <c r="M7" s="109">
        <v>17.5</v>
      </c>
      <c r="N7" s="109">
        <v>16.600000000000001</v>
      </c>
      <c r="O7" s="109">
        <v>15.9</v>
      </c>
      <c r="P7" s="109">
        <v>12.9</v>
      </c>
      <c r="Q7" s="109">
        <v>17.8</v>
      </c>
      <c r="R7" s="109">
        <v>23</v>
      </c>
      <c r="S7" s="109">
        <v>13.7</v>
      </c>
      <c r="T7" s="109">
        <v>15.4</v>
      </c>
      <c r="U7" s="109">
        <v>16.600000000000001</v>
      </c>
    </row>
    <row r="8" spans="1:21" ht="16.5" customHeight="1" x14ac:dyDescent="0.2">
      <c r="A8" s="7"/>
      <c r="B8" s="7"/>
      <c r="C8" s="7" t="s">
        <v>249</v>
      </c>
      <c r="D8" s="7"/>
      <c r="E8" s="7"/>
      <c r="F8" s="7"/>
      <c r="G8" s="7"/>
      <c r="H8" s="7"/>
      <c r="I8" s="7"/>
      <c r="J8" s="7"/>
      <c r="K8" s="7"/>
      <c r="L8" s="9" t="s">
        <v>73</v>
      </c>
      <c r="M8" s="110">
        <v>8.4</v>
      </c>
      <c r="N8" s="110">
        <v>9.9</v>
      </c>
      <c r="O8" s="109">
        <v>10.6</v>
      </c>
      <c r="P8" s="109">
        <v>10.6</v>
      </c>
      <c r="Q8" s="110">
        <v>9.8000000000000007</v>
      </c>
      <c r="R8" s="109">
        <v>10.3</v>
      </c>
      <c r="S8" s="109">
        <v>23.2</v>
      </c>
      <c r="T8" s="110">
        <v>9.6999999999999993</v>
      </c>
      <c r="U8" s="110">
        <v>9.8000000000000007</v>
      </c>
    </row>
    <row r="9" spans="1:21" ht="16.5" customHeight="1" x14ac:dyDescent="0.2">
      <c r="A9" s="7"/>
      <c r="B9" s="7"/>
      <c r="C9" s="7" t="s">
        <v>250</v>
      </c>
      <c r="D9" s="7"/>
      <c r="E9" s="7"/>
      <c r="F9" s="7"/>
      <c r="G9" s="7"/>
      <c r="H9" s="7"/>
      <c r="I9" s="7"/>
      <c r="J9" s="7"/>
      <c r="K9" s="7"/>
      <c r="L9" s="9" t="s">
        <v>73</v>
      </c>
      <c r="M9" s="109">
        <v>10.6</v>
      </c>
      <c r="N9" s="110">
        <v>8.6999999999999993</v>
      </c>
      <c r="O9" s="109">
        <v>10</v>
      </c>
      <c r="P9" s="110">
        <v>9.6</v>
      </c>
      <c r="Q9" s="109">
        <v>10</v>
      </c>
      <c r="R9" s="109">
        <v>10</v>
      </c>
      <c r="S9" s="110">
        <v>5.9</v>
      </c>
      <c r="T9" s="110">
        <v>5</v>
      </c>
      <c r="U9" s="110">
        <v>9.8000000000000007</v>
      </c>
    </row>
    <row r="10" spans="1:21" ht="16.5" customHeight="1" x14ac:dyDescent="0.2">
      <c r="A10" s="7"/>
      <c r="B10" s="7"/>
      <c r="C10" s="7" t="s">
        <v>251</v>
      </c>
      <c r="D10" s="7"/>
      <c r="E10" s="7"/>
      <c r="F10" s="7"/>
      <c r="G10" s="7"/>
      <c r="H10" s="7"/>
      <c r="I10" s="7"/>
      <c r="J10" s="7"/>
      <c r="K10" s="7"/>
      <c r="L10" s="9"/>
      <c r="M10" s="10"/>
      <c r="N10" s="10"/>
      <c r="O10" s="10"/>
      <c r="P10" s="10"/>
      <c r="Q10" s="10"/>
      <c r="R10" s="10"/>
      <c r="S10" s="10"/>
      <c r="T10" s="10"/>
      <c r="U10" s="10"/>
    </row>
    <row r="11" spans="1:21" ht="16.5" customHeight="1" x14ac:dyDescent="0.2">
      <c r="A11" s="7"/>
      <c r="B11" s="7"/>
      <c r="C11" s="7"/>
      <c r="D11" s="7" t="s">
        <v>80</v>
      </c>
      <c r="E11" s="7"/>
      <c r="F11" s="7"/>
      <c r="G11" s="7"/>
      <c r="H11" s="7"/>
      <c r="I11" s="7"/>
      <c r="J11" s="7"/>
      <c r="K11" s="7"/>
      <c r="L11" s="9" t="s">
        <v>73</v>
      </c>
      <c r="M11" s="109">
        <v>55.3</v>
      </c>
      <c r="N11" s="109">
        <v>71.2</v>
      </c>
      <c r="O11" s="109">
        <v>46.9</v>
      </c>
      <c r="P11" s="109">
        <v>80.400000000000006</v>
      </c>
      <c r="Q11" s="109">
        <v>77.400000000000006</v>
      </c>
      <c r="R11" s="109">
        <v>42</v>
      </c>
      <c r="S11" s="109">
        <v>99.9</v>
      </c>
      <c r="T11" s="109">
        <v>73.900000000000006</v>
      </c>
      <c r="U11" s="109">
        <v>60.7</v>
      </c>
    </row>
    <row r="12" spans="1:21" ht="16.5" customHeight="1" x14ac:dyDescent="0.2">
      <c r="A12" s="7"/>
      <c r="B12" s="7"/>
      <c r="C12" s="7"/>
      <c r="D12" s="7" t="s">
        <v>81</v>
      </c>
      <c r="E12" s="7"/>
      <c r="F12" s="7"/>
      <c r="G12" s="7"/>
      <c r="H12" s="7"/>
      <c r="I12" s="7"/>
      <c r="J12" s="7"/>
      <c r="K12" s="7"/>
      <c r="L12" s="9" t="s">
        <v>73</v>
      </c>
      <c r="M12" s="109">
        <v>44.7</v>
      </c>
      <c r="N12" s="109">
        <v>28.8</v>
      </c>
      <c r="O12" s="109">
        <v>53.1</v>
      </c>
      <c r="P12" s="109">
        <v>19.600000000000001</v>
      </c>
      <c r="Q12" s="109">
        <v>22.6</v>
      </c>
      <c r="R12" s="109">
        <v>58</v>
      </c>
      <c r="S12" s="110">
        <v>0.1</v>
      </c>
      <c r="T12" s="109">
        <v>26.1</v>
      </c>
      <c r="U12" s="109">
        <v>39.299999999999997</v>
      </c>
    </row>
    <row r="13" spans="1:21" ht="16.5" customHeight="1" x14ac:dyDescent="0.2">
      <c r="A13" s="7"/>
      <c r="B13" s="7"/>
      <c r="C13" s="7" t="s">
        <v>246</v>
      </c>
      <c r="D13" s="7"/>
      <c r="E13" s="7"/>
      <c r="F13" s="7"/>
      <c r="G13" s="7"/>
      <c r="H13" s="7"/>
      <c r="I13" s="7"/>
      <c r="J13" s="7"/>
      <c r="K13" s="7"/>
      <c r="L13" s="9" t="s">
        <v>79</v>
      </c>
      <c r="M13" s="107">
        <v>476675</v>
      </c>
      <c r="N13" s="107">
        <v>358666</v>
      </c>
      <c r="O13" s="107">
        <v>381398</v>
      </c>
      <c r="P13" s="107">
        <v>135459</v>
      </c>
      <c r="Q13" s="107">
        <v>111360</v>
      </c>
      <c r="R13" s="104">
        <v>36563</v>
      </c>
      <c r="S13" s="104">
        <v>12883</v>
      </c>
      <c r="T13" s="106">
        <v>7018</v>
      </c>
      <c r="U13" s="108">
        <v>1520087</v>
      </c>
    </row>
    <row r="14" spans="1:21" ht="29.45" customHeight="1" x14ac:dyDescent="0.2">
      <c r="A14" s="7"/>
      <c r="B14" s="7"/>
      <c r="C14" s="134" t="s">
        <v>252</v>
      </c>
      <c r="D14" s="134"/>
      <c r="E14" s="134"/>
      <c r="F14" s="134"/>
      <c r="G14" s="134"/>
      <c r="H14" s="134"/>
      <c r="I14" s="134"/>
      <c r="J14" s="134"/>
      <c r="K14" s="134"/>
      <c r="L14" s="9" t="s">
        <v>79</v>
      </c>
      <c r="M14" s="104">
        <v>39231</v>
      </c>
      <c r="N14" s="106">
        <v>8811</v>
      </c>
      <c r="O14" s="104">
        <v>32746</v>
      </c>
      <c r="P14" s="106">
        <v>8816</v>
      </c>
      <c r="Q14" s="106">
        <v>5339</v>
      </c>
      <c r="R14" s="106">
        <v>3434</v>
      </c>
      <c r="S14" s="105">
        <v>537</v>
      </c>
      <c r="T14" s="106">
        <v>2729</v>
      </c>
      <c r="U14" s="107">
        <v>101646</v>
      </c>
    </row>
    <row r="15" spans="1:21" ht="29.45" customHeight="1" x14ac:dyDescent="0.2">
      <c r="A15" s="7"/>
      <c r="B15" s="7"/>
      <c r="C15" s="134" t="s">
        <v>253</v>
      </c>
      <c r="D15" s="134"/>
      <c r="E15" s="134"/>
      <c r="F15" s="134"/>
      <c r="G15" s="134"/>
      <c r="H15" s="134"/>
      <c r="I15" s="134"/>
      <c r="J15" s="134"/>
      <c r="K15" s="134"/>
      <c r="L15" s="9" t="s">
        <v>79</v>
      </c>
      <c r="M15" s="104">
        <v>90253</v>
      </c>
      <c r="N15" s="104">
        <v>61042</v>
      </c>
      <c r="O15" s="104">
        <v>65858</v>
      </c>
      <c r="P15" s="104">
        <v>18613</v>
      </c>
      <c r="Q15" s="104">
        <v>20741</v>
      </c>
      <c r="R15" s="106">
        <v>9198</v>
      </c>
      <c r="S15" s="106">
        <v>1835</v>
      </c>
      <c r="T15" s="106">
        <v>1503</v>
      </c>
      <c r="U15" s="107">
        <v>269060</v>
      </c>
    </row>
    <row r="16" spans="1:21" ht="16.5" customHeight="1" x14ac:dyDescent="0.2">
      <c r="A16" s="7"/>
      <c r="B16" s="7"/>
      <c r="C16" s="7" t="s">
        <v>249</v>
      </c>
      <c r="D16" s="7"/>
      <c r="E16" s="7"/>
      <c r="F16" s="7"/>
      <c r="G16" s="7"/>
      <c r="H16" s="7"/>
      <c r="I16" s="7"/>
      <c r="J16" s="7"/>
      <c r="K16" s="7"/>
      <c r="L16" s="9" t="s">
        <v>79</v>
      </c>
      <c r="M16" s="104">
        <v>43568</v>
      </c>
      <c r="N16" s="104">
        <v>36336</v>
      </c>
      <c r="O16" s="104">
        <v>44015</v>
      </c>
      <c r="P16" s="104">
        <v>15319</v>
      </c>
      <c r="Q16" s="104">
        <v>11423</v>
      </c>
      <c r="R16" s="106">
        <v>4127</v>
      </c>
      <c r="S16" s="106">
        <v>3108</v>
      </c>
      <c r="T16" s="105">
        <v>941</v>
      </c>
      <c r="U16" s="107">
        <v>158850</v>
      </c>
    </row>
    <row r="17" spans="1:21" ht="16.5" customHeight="1" x14ac:dyDescent="0.2">
      <c r="A17" s="7"/>
      <c r="B17" s="7"/>
      <c r="C17" s="7" t="s">
        <v>250</v>
      </c>
      <c r="D17" s="7"/>
      <c r="E17" s="7"/>
      <c r="F17" s="7"/>
      <c r="G17" s="7"/>
      <c r="H17" s="7"/>
      <c r="I17" s="7"/>
      <c r="J17" s="7"/>
      <c r="K17" s="7"/>
      <c r="L17" s="9" t="s">
        <v>79</v>
      </c>
      <c r="M17" s="104">
        <v>54906</v>
      </c>
      <c r="N17" s="104">
        <v>32142</v>
      </c>
      <c r="O17" s="104">
        <v>41423</v>
      </c>
      <c r="P17" s="104">
        <v>13812</v>
      </c>
      <c r="Q17" s="104">
        <v>11641</v>
      </c>
      <c r="R17" s="106">
        <v>4006</v>
      </c>
      <c r="S17" s="105">
        <v>797</v>
      </c>
      <c r="T17" s="105">
        <v>484</v>
      </c>
      <c r="U17" s="107">
        <v>159222</v>
      </c>
    </row>
    <row r="18" spans="1:21" ht="16.5" customHeight="1" x14ac:dyDescent="0.2">
      <c r="A18" s="7"/>
      <c r="B18" s="7"/>
      <c r="C18" s="7" t="s">
        <v>251</v>
      </c>
      <c r="D18" s="7"/>
      <c r="E18" s="7"/>
      <c r="F18" s="7"/>
      <c r="G18" s="7"/>
      <c r="H18" s="7"/>
      <c r="I18" s="7"/>
      <c r="J18" s="7"/>
      <c r="K18" s="7"/>
      <c r="L18" s="9"/>
      <c r="M18" s="10"/>
      <c r="N18" s="10"/>
      <c r="O18" s="10"/>
      <c r="P18" s="10"/>
      <c r="Q18" s="10"/>
      <c r="R18" s="10"/>
      <c r="S18" s="10"/>
      <c r="T18" s="10"/>
      <c r="U18" s="10"/>
    </row>
    <row r="19" spans="1:21" ht="16.5" customHeight="1" x14ac:dyDescent="0.2">
      <c r="A19" s="7"/>
      <c r="B19" s="7"/>
      <c r="C19" s="7"/>
      <c r="D19" s="7" t="s">
        <v>80</v>
      </c>
      <c r="E19" s="7"/>
      <c r="F19" s="7"/>
      <c r="G19" s="7"/>
      <c r="H19" s="7"/>
      <c r="I19" s="7"/>
      <c r="J19" s="7"/>
      <c r="K19" s="7"/>
      <c r="L19" s="9" t="s">
        <v>79</v>
      </c>
      <c r="M19" s="107">
        <v>285247</v>
      </c>
      <c r="N19" s="107">
        <v>261630</v>
      </c>
      <c r="O19" s="107">
        <v>194349</v>
      </c>
      <c r="P19" s="107">
        <v>115956</v>
      </c>
      <c r="Q19" s="104">
        <v>90351</v>
      </c>
      <c r="R19" s="104">
        <v>16798</v>
      </c>
      <c r="S19" s="104">
        <v>13401</v>
      </c>
      <c r="T19" s="106">
        <v>7201</v>
      </c>
      <c r="U19" s="107">
        <v>984932</v>
      </c>
    </row>
    <row r="20" spans="1:21" ht="16.5" customHeight="1" x14ac:dyDescent="0.2">
      <c r="A20" s="7"/>
      <c r="B20" s="7"/>
      <c r="C20" s="7"/>
      <c r="D20" s="7" t="s">
        <v>81</v>
      </c>
      <c r="E20" s="7"/>
      <c r="F20" s="7"/>
      <c r="G20" s="7"/>
      <c r="H20" s="7"/>
      <c r="I20" s="7"/>
      <c r="J20" s="7"/>
      <c r="K20" s="7"/>
      <c r="L20" s="9" t="s">
        <v>79</v>
      </c>
      <c r="M20" s="107">
        <v>230659</v>
      </c>
      <c r="N20" s="107">
        <v>105846</v>
      </c>
      <c r="O20" s="107">
        <v>219795</v>
      </c>
      <c r="P20" s="104">
        <v>28319</v>
      </c>
      <c r="Q20" s="104">
        <v>26348</v>
      </c>
      <c r="R20" s="104">
        <v>23199</v>
      </c>
      <c r="S20" s="103">
        <v>19</v>
      </c>
      <c r="T20" s="106">
        <v>2545</v>
      </c>
      <c r="U20" s="107">
        <v>636801</v>
      </c>
    </row>
    <row r="21" spans="1:21" ht="16.5" customHeight="1" x14ac:dyDescent="0.2">
      <c r="A21" s="7"/>
      <c r="B21" s="7"/>
      <c r="C21" s="7" t="s">
        <v>153</v>
      </c>
      <c r="D21" s="7"/>
      <c r="E21" s="7"/>
      <c r="F21" s="7"/>
      <c r="G21" s="7"/>
      <c r="H21" s="7"/>
      <c r="I21" s="7"/>
      <c r="J21" s="7"/>
      <c r="K21" s="7"/>
      <c r="L21" s="9" t="s">
        <v>79</v>
      </c>
      <c r="M21" s="107">
        <v>515906</v>
      </c>
      <c r="N21" s="107">
        <v>367476</v>
      </c>
      <c r="O21" s="107">
        <v>414144</v>
      </c>
      <c r="P21" s="107">
        <v>144275</v>
      </c>
      <c r="Q21" s="107">
        <v>116699</v>
      </c>
      <c r="R21" s="104">
        <v>39997</v>
      </c>
      <c r="S21" s="104">
        <v>13420</v>
      </c>
      <c r="T21" s="106">
        <v>9746</v>
      </c>
      <c r="U21" s="108">
        <v>1621733</v>
      </c>
    </row>
    <row r="22" spans="1:21" ht="16.5" customHeight="1" x14ac:dyDescent="0.2">
      <c r="A22" s="7" t="s">
        <v>254</v>
      </c>
      <c r="B22" s="7"/>
      <c r="C22" s="7"/>
      <c r="D22" s="7"/>
      <c r="E22" s="7"/>
      <c r="F22" s="7"/>
      <c r="G22" s="7"/>
      <c r="H22" s="7"/>
      <c r="I22" s="7"/>
      <c r="J22" s="7"/>
      <c r="K22" s="7"/>
      <c r="L22" s="9"/>
      <c r="M22" s="10"/>
      <c r="N22" s="10"/>
      <c r="O22" s="10"/>
      <c r="P22" s="10"/>
      <c r="Q22" s="10"/>
      <c r="R22" s="10"/>
      <c r="S22" s="10"/>
      <c r="T22" s="10"/>
      <c r="U22" s="10"/>
    </row>
    <row r="23" spans="1:21" ht="16.5" customHeight="1" x14ac:dyDescent="0.2">
      <c r="A23" s="7"/>
      <c r="B23" s="7" t="s">
        <v>255</v>
      </c>
      <c r="C23" s="7"/>
      <c r="D23" s="7"/>
      <c r="E23" s="7"/>
      <c r="F23" s="7"/>
      <c r="G23" s="7"/>
      <c r="H23" s="7"/>
      <c r="I23" s="7"/>
      <c r="J23" s="7"/>
      <c r="K23" s="7"/>
      <c r="L23" s="9"/>
      <c r="M23" s="10"/>
      <c r="N23" s="10"/>
      <c r="O23" s="10"/>
      <c r="P23" s="10"/>
      <c r="Q23" s="10"/>
      <c r="R23" s="10"/>
      <c r="S23" s="10"/>
      <c r="T23" s="10"/>
      <c r="U23" s="10"/>
    </row>
    <row r="24" spans="1:21" ht="16.5" customHeight="1" x14ac:dyDescent="0.2">
      <c r="A24" s="7"/>
      <c r="B24" s="7"/>
      <c r="C24" s="7" t="s">
        <v>246</v>
      </c>
      <c r="D24" s="7"/>
      <c r="E24" s="7"/>
      <c r="F24" s="7"/>
      <c r="G24" s="7"/>
      <c r="H24" s="7"/>
      <c r="I24" s="7"/>
      <c r="J24" s="7"/>
      <c r="K24" s="7"/>
      <c r="L24" s="9" t="s">
        <v>73</v>
      </c>
      <c r="M24" s="109">
        <v>96.5</v>
      </c>
      <c r="N24" s="109">
        <v>99</v>
      </c>
      <c r="O24" s="109">
        <v>95.3</v>
      </c>
      <c r="P24" s="109">
        <v>95.9</v>
      </c>
      <c r="Q24" s="109">
        <v>97.4</v>
      </c>
      <c r="R24" s="109">
        <v>94.4</v>
      </c>
      <c r="S24" s="109">
        <v>98</v>
      </c>
      <c r="T24" s="109">
        <v>68.400000000000006</v>
      </c>
      <c r="U24" s="109">
        <v>96.6</v>
      </c>
    </row>
    <row r="25" spans="1:21" ht="29.45" customHeight="1" x14ac:dyDescent="0.2">
      <c r="A25" s="7"/>
      <c r="B25" s="7"/>
      <c r="C25" s="134" t="s">
        <v>256</v>
      </c>
      <c r="D25" s="134"/>
      <c r="E25" s="134"/>
      <c r="F25" s="134"/>
      <c r="G25" s="134"/>
      <c r="H25" s="134"/>
      <c r="I25" s="134"/>
      <c r="J25" s="134"/>
      <c r="K25" s="134"/>
      <c r="L25" s="9" t="s">
        <v>73</v>
      </c>
      <c r="M25" s="110">
        <v>3.5</v>
      </c>
      <c r="N25" s="110">
        <v>1</v>
      </c>
      <c r="O25" s="110">
        <v>4.7</v>
      </c>
      <c r="P25" s="110">
        <v>4.0999999999999996</v>
      </c>
      <c r="Q25" s="110">
        <v>2.6</v>
      </c>
      <c r="R25" s="110">
        <v>5.6</v>
      </c>
      <c r="S25" s="110">
        <v>2</v>
      </c>
      <c r="T25" s="109">
        <v>31.6</v>
      </c>
      <c r="U25" s="110">
        <v>3.4</v>
      </c>
    </row>
    <row r="26" spans="1:21" ht="29.45" customHeight="1" x14ac:dyDescent="0.2">
      <c r="A26" s="7"/>
      <c r="B26" s="7"/>
      <c r="C26" s="134" t="s">
        <v>257</v>
      </c>
      <c r="D26" s="134"/>
      <c r="E26" s="134"/>
      <c r="F26" s="134"/>
      <c r="G26" s="134"/>
      <c r="H26" s="134"/>
      <c r="I26" s="134"/>
      <c r="J26" s="134"/>
      <c r="K26" s="134"/>
      <c r="L26" s="9" t="s">
        <v>73</v>
      </c>
      <c r="M26" s="110">
        <v>2.9</v>
      </c>
      <c r="N26" s="110">
        <v>2.8</v>
      </c>
      <c r="O26" s="110">
        <v>3.1</v>
      </c>
      <c r="P26" s="110">
        <v>2.1</v>
      </c>
      <c r="Q26" s="110">
        <v>3.7</v>
      </c>
      <c r="R26" s="110">
        <v>5</v>
      </c>
      <c r="S26" s="110">
        <v>2</v>
      </c>
      <c r="T26" s="110">
        <v>3.3</v>
      </c>
      <c r="U26" s="110">
        <v>2.9</v>
      </c>
    </row>
    <row r="27" spans="1:21" ht="16.5" customHeight="1" x14ac:dyDescent="0.2">
      <c r="A27" s="7"/>
      <c r="B27" s="7"/>
      <c r="C27" s="7" t="s">
        <v>258</v>
      </c>
      <c r="D27" s="7"/>
      <c r="E27" s="7"/>
      <c r="F27" s="7"/>
      <c r="G27" s="7"/>
      <c r="H27" s="7"/>
      <c r="I27" s="7"/>
      <c r="J27" s="7"/>
      <c r="K27" s="7"/>
      <c r="L27" s="9" t="s">
        <v>73</v>
      </c>
      <c r="M27" s="109">
        <v>12.1</v>
      </c>
      <c r="N27" s="109">
        <v>12.3</v>
      </c>
      <c r="O27" s="109">
        <v>12.6</v>
      </c>
      <c r="P27" s="109">
        <v>12</v>
      </c>
      <c r="Q27" s="109">
        <v>12.1</v>
      </c>
      <c r="R27" s="109">
        <v>11.5</v>
      </c>
      <c r="S27" s="109">
        <v>12.8</v>
      </c>
      <c r="T27" s="109">
        <v>12.7</v>
      </c>
      <c r="U27" s="109">
        <v>12.2</v>
      </c>
    </row>
    <row r="28" spans="1:21" ht="16.5" customHeight="1" x14ac:dyDescent="0.2">
      <c r="A28" s="14"/>
      <c r="B28" s="14"/>
      <c r="C28" s="14" t="s">
        <v>259</v>
      </c>
      <c r="D28" s="14"/>
      <c r="E28" s="14"/>
      <c r="F28" s="14"/>
      <c r="G28" s="14"/>
      <c r="H28" s="14"/>
      <c r="I28" s="14"/>
      <c r="J28" s="14"/>
      <c r="K28" s="14"/>
      <c r="L28" s="15" t="s">
        <v>73</v>
      </c>
      <c r="M28" s="111">
        <v>7.6</v>
      </c>
      <c r="N28" s="111">
        <v>7.2</v>
      </c>
      <c r="O28" s="111">
        <v>7</v>
      </c>
      <c r="P28" s="111">
        <v>6.6</v>
      </c>
      <c r="Q28" s="111">
        <v>8.6999999999999993</v>
      </c>
      <c r="R28" s="111">
        <v>8.9</v>
      </c>
      <c r="S28" s="111">
        <v>5.7</v>
      </c>
      <c r="T28" s="111">
        <v>2.7</v>
      </c>
      <c r="U28" s="111">
        <v>7.3</v>
      </c>
    </row>
    <row r="29" spans="1:21" ht="4.5" customHeight="1" x14ac:dyDescent="0.2">
      <c r="A29" s="23"/>
      <c r="B29" s="23"/>
      <c r="C29" s="2"/>
      <c r="D29" s="2"/>
      <c r="E29" s="2"/>
      <c r="F29" s="2"/>
      <c r="G29" s="2"/>
      <c r="H29" s="2"/>
      <c r="I29" s="2"/>
      <c r="J29" s="2"/>
      <c r="K29" s="2"/>
      <c r="L29" s="2"/>
      <c r="M29" s="2"/>
      <c r="N29" s="2"/>
      <c r="O29" s="2"/>
      <c r="P29" s="2"/>
      <c r="Q29" s="2"/>
      <c r="R29" s="2"/>
      <c r="S29" s="2"/>
      <c r="T29" s="2"/>
      <c r="U29" s="2"/>
    </row>
    <row r="30" spans="1:21" ht="16.5" customHeight="1" x14ac:dyDescent="0.2">
      <c r="A30" s="23" t="s">
        <v>49</v>
      </c>
      <c r="B30" s="23"/>
      <c r="C30" s="130" t="s">
        <v>183</v>
      </c>
      <c r="D30" s="130"/>
      <c r="E30" s="130"/>
      <c r="F30" s="130"/>
      <c r="G30" s="130"/>
      <c r="H30" s="130"/>
      <c r="I30" s="130"/>
      <c r="J30" s="130"/>
      <c r="K30" s="130"/>
      <c r="L30" s="130"/>
      <c r="M30" s="130"/>
      <c r="N30" s="130"/>
      <c r="O30" s="130"/>
      <c r="P30" s="130"/>
      <c r="Q30" s="130"/>
      <c r="R30" s="130"/>
      <c r="S30" s="130"/>
      <c r="T30" s="130"/>
      <c r="U30" s="130"/>
    </row>
    <row r="31" spans="1:21" ht="42.4" customHeight="1" x14ac:dyDescent="0.2">
      <c r="A31" s="23" t="s">
        <v>50</v>
      </c>
      <c r="B31" s="23"/>
      <c r="C31" s="130" t="s">
        <v>158</v>
      </c>
      <c r="D31" s="130"/>
      <c r="E31" s="130"/>
      <c r="F31" s="130"/>
      <c r="G31" s="130"/>
      <c r="H31" s="130"/>
      <c r="I31" s="130"/>
      <c r="J31" s="130"/>
      <c r="K31" s="130"/>
      <c r="L31" s="130"/>
      <c r="M31" s="130"/>
      <c r="N31" s="130"/>
      <c r="O31" s="130"/>
      <c r="P31" s="130"/>
      <c r="Q31" s="130"/>
      <c r="R31" s="130"/>
      <c r="S31" s="130"/>
      <c r="T31" s="130"/>
      <c r="U31" s="130"/>
    </row>
    <row r="32" spans="1:21" ht="16.5" customHeight="1" x14ac:dyDescent="0.2">
      <c r="A32" s="23" t="s">
        <v>84</v>
      </c>
      <c r="B32" s="23"/>
      <c r="C32" s="130" t="s">
        <v>197</v>
      </c>
      <c r="D32" s="130"/>
      <c r="E32" s="130"/>
      <c r="F32" s="130"/>
      <c r="G32" s="130"/>
      <c r="H32" s="130"/>
      <c r="I32" s="130"/>
      <c r="J32" s="130"/>
      <c r="K32" s="130"/>
      <c r="L32" s="130"/>
      <c r="M32" s="130"/>
      <c r="N32" s="130"/>
      <c r="O32" s="130"/>
      <c r="P32" s="130"/>
      <c r="Q32" s="130"/>
      <c r="R32" s="130"/>
      <c r="S32" s="130"/>
      <c r="T32" s="130"/>
      <c r="U32" s="130"/>
    </row>
    <row r="33" spans="1:21" ht="16.5" customHeight="1" x14ac:dyDescent="0.2">
      <c r="A33" s="23" t="s">
        <v>85</v>
      </c>
      <c r="B33" s="23"/>
      <c r="C33" s="130" t="s">
        <v>224</v>
      </c>
      <c r="D33" s="130"/>
      <c r="E33" s="130"/>
      <c r="F33" s="130"/>
      <c r="G33" s="130"/>
      <c r="H33" s="130"/>
      <c r="I33" s="130"/>
      <c r="J33" s="130"/>
      <c r="K33" s="130"/>
      <c r="L33" s="130"/>
      <c r="M33" s="130"/>
      <c r="N33" s="130"/>
      <c r="O33" s="130"/>
      <c r="P33" s="130"/>
      <c r="Q33" s="130"/>
      <c r="R33" s="130"/>
      <c r="S33" s="130"/>
      <c r="T33" s="130"/>
      <c r="U33" s="130"/>
    </row>
    <row r="34" spans="1:21" ht="29.45" customHeight="1" x14ac:dyDescent="0.2">
      <c r="A34" s="23" t="s">
        <v>86</v>
      </c>
      <c r="B34" s="23"/>
      <c r="C34" s="130" t="s">
        <v>140</v>
      </c>
      <c r="D34" s="130"/>
      <c r="E34" s="130"/>
      <c r="F34" s="130"/>
      <c r="G34" s="130"/>
      <c r="H34" s="130"/>
      <c r="I34" s="130"/>
      <c r="J34" s="130"/>
      <c r="K34" s="130"/>
      <c r="L34" s="130"/>
      <c r="M34" s="130"/>
      <c r="N34" s="130"/>
      <c r="O34" s="130"/>
      <c r="P34" s="130"/>
      <c r="Q34" s="130"/>
      <c r="R34" s="130"/>
      <c r="S34" s="130"/>
      <c r="T34" s="130"/>
      <c r="U34" s="130"/>
    </row>
    <row r="35" spans="1:21" ht="16.5" customHeight="1" x14ac:dyDescent="0.2">
      <c r="A35" s="23" t="s">
        <v>87</v>
      </c>
      <c r="B35" s="23"/>
      <c r="C35" s="130" t="s">
        <v>261</v>
      </c>
      <c r="D35" s="130"/>
      <c r="E35" s="130"/>
      <c r="F35" s="130"/>
      <c r="G35" s="130"/>
      <c r="H35" s="130"/>
      <c r="I35" s="130"/>
      <c r="J35" s="130"/>
      <c r="K35" s="130"/>
      <c r="L35" s="130"/>
      <c r="M35" s="130"/>
      <c r="N35" s="130"/>
      <c r="O35" s="130"/>
      <c r="P35" s="130"/>
      <c r="Q35" s="130"/>
      <c r="R35" s="130"/>
      <c r="S35" s="130"/>
      <c r="T35" s="130"/>
      <c r="U35" s="130"/>
    </row>
    <row r="36" spans="1:21" ht="16.5" customHeight="1" x14ac:dyDescent="0.2">
      <c r="A36" s="23" t="s">
        <v>88</v>
      </c>
      <c r="B36" s="23"/>
      <c r="C36" s="130" t="s">
        <v>262</v>
      </c>
      <c r="D36" s="130"/>
      <c r="E36" s="130"/>
      <c r="F36" s="130"/>
      <c r="G36" s="130"/>
      <c r="H36" s="130"/>
      <c r="I36" s="130"/>
      <c r="J36" s="130"/>
      <c r="K36" s="130"/>
      <c r="L36" s="130"/>
      <c r="M36" s="130"/>
      <c r="N36" s="130"/>
      <c r="O36" s="130"/>
      <c r="P36" s="130"/>
      <c r="Q36" s="130"/>
      <c r="R36" s="130"/>
      <c r="S36" s="130"/>
      <c r="T36" s="130"/>
      <c r="U36" s="130"/>
    </row>
    <row r="37" spans="1:21" ht="42.4" customHeight="1" x14ac:dyDescent="0.2">
      <c r="A37" s="23" t="s">
        <v>89</v>
      </c>
      <c r="B37" s="23"/>
      <c r="C37" s="130" t="s">
        <v>263</v>
      </c>
      <c r="D37" s="130"/>
      <c r="E37" s="130"/>
      <c r="F37" s="130"/>
      <c r="G37" s="130"/>
      <c r="H37" s="130"/>
      <c r="I37" s="130"/>
      <c r="J37" s="130"/>
      <c r="K37" s="130"/>
      <c r="L37" s="130"/>
      <c r="M37" s="130"/>
      <c r="N37" s="130"/>
      <c r="O37" s="130"/>
      <c r="P37" s="130"/>
      <c r="Q37" s="130"/>
      <c r="R37" s="130"/>
      <c r="S37" s="130"/>
      <c r="T37" s="130"/>
      <c r="U37" s="130"/>
    </row>
    <row r="38" spans="1:21" ht="42.4" customHeight="1" x14ac:dyDescent="0.2">
      <c r="A38" s="23" t="s">
        <v>260</v>
      </c>
      <c r="B38" s="23"/>
      <c r="C38" s="130" t="s">
        <v>264</v>
      </c>
      <c r="D38" s="130"/>
      <c r="E38" s="130"/>
      <c r="F38" s="130"/>
      <c r="G38" s="130"/>
      <c r="H38" s="130"/>
      <c r="I38" s="130"/>
      <c r="J38" s="130"/>
      <c r="K38" s="130"/>
      <c r="L38" s="130"/>
      <c r="M38" s="130"/>
      <c r="N38" s="130"/>
      <c r="O38" s="130"/>
      <c r="P38" s="130"/>
      <c r="Q38" s="130"/>
      <c r="R38" s="130"/>
      <c r="S38" s="130"/>
      <c r="T38" s="130"/>
      <c r="U38" s="130"/>
    </row>
    <row r="39" spans="1:21" ht="4.5" customHeight="1" x14ac:dyDescent="0.2"/>
    <row r="40" spans="1:21" ht="81" customHeight="1" x14ac:dyDescent="0.2">
      <c r="A40" s="24" t="s">
        <v>54</v>
      </c>
      <c r="B40" s="23"/>
      <c r="C40" s="23"/>
      <c r="D40" s="23"/>
      <c r="E40" s="130" t="s">
        <v>265</v>
      </c>
      <c r="F40" s="130"/>
      <c r="G40" s="130"/>
      <c r="H40" s="130"/>
      <c r="I40" s="130"/>
      <c r="J40" s="130"/>
      <c r="K40" s="130"/>
      <c r="L40" s="130"/>
      <c r="M40" s="130"/>
      <c r="N40" s="130"/>
      <c r="O40" s="130"/>
      <c r="P40" s="130"/>
      <c r="Q40" s="130"/>
      <c r="R40" s="130"/>
      <c r="S40" s="130"/>
      <c r="T40" s="130"/>
      <c r="U40" s="130"/>
    </row>
  </sheetData>
  <mergeCells count="17">
    <mergeCell ref="C38:U38"/>
    <mergeCell ref="E40:U40"/>
    <mergeCell ref="C33:U33"/>
    <mergeCell ref="C34:U34"/>
    <mergeCell ref="C35:U35"/>
    <mergeCell ref="C36:U36"/>
    <mergeCell ref="C37:U37"/>
    <mergeCell ref="C26:K26"/>
    <mergeCell ref="K1:U1"/>
    <mergeCell ref="C30:U30"/>
    <mergeCell ref="C31:U31"/>
    <mergeCell ref="C32:U32"/>
    <mergeCell ref="C6:K6"/>
    <mergeCell ref="C7:K7"/>
    <mergeCell ref="C14:K14"/>
    <mergeCell ref="C15:K15"/>
    <mergeCell ref="C25:K25"/>
  </mergeCells>
  <pageMargins left="0.7" right="0.7" top="0.75" bottom="0.75" header="0.3" footer="0.3"/>
  <pageSetup paperSize="9" fitToHeight="0" orientation="landscape" horizontalDpi="300" verticalDpi="300"/>
  <headerFooter scaleWithDoc="0" alignWithMargins="0">
    <oddHeader>&amp;C&amp;"Arial"&amp;8TABLE GA.11</oddHeader>
    <oddFooter>&amp;L&amp;"Arial"&amp;8REPORT ON
GOVERNMENT
SERVICES 2022&amp;R&amp;"Arial"&amp;8HOUSING AND HOMELESSNESS
SERVICES SECTOR OVERVIEW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12"/>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33.950000000000003" customHeight="1" x14ac:dyDescent="0.2">
      <c r="A1" s="8" t="s">
        <v>266</v>
      </c>
      <c r="B1" s="8"/>
      <c r="C1" s="8"/>
      <c r="D1" s="8"/>
      <c r="E1" s="8"/>
      <c r="F1" s="8"/>
      <c r="G1" s="8"/>
      <c r="H1" s="8"/>
      <c r="I1" s="8"/>
      <c r="J1" s="8"/>
      <c r="K1" s="135" t="s">
        <v>267</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30</v>
      </c>
      <c r="N2" s="13" t="s">
        <v>31</v>
      </c>
      <c r="O2" s="13" t="s">
        <v>32</v>
      </c>
      <c r="P2" s="13" t="s">
        <v>33</v>
      </c>
      <c r="Q2" s="13" t="s">
        <v>34</v>
      </c>
      <c r="R2" s="13" t="s">
        <v>35</v>
      </c>
      <c r="S2" s="13" t="s">
        <v>36</v>
      </c>
      <c r="T2" s="13" t="s">
        <v>37</v>
      </c>
      <c r="U2" s="13" t="s">
        <v>38</v>
      </c>
    </row>
    <row r="3" spans="1:21" ht="16.5" customHeight="1" x14ac:dyDescent="0.2">
      <c r="A3" s="7" t="s">
        <v>39</v>
      </c>
      <c r="B3" s="7"/>
      <c r="C3" s="7"/>
      <c r="D3" s="7"/>
      <c r="E3" s="7"/>
      <c r="F3" s="7"/>
      <c r="G3" s="7"/>
      <c r="H3" s="7"/>
      <c r="I3" s="7"/>
      <c r="J3" s="7"/>
      <c r="K3" s="7"/>
      <c r="L3" s="9" t="s">
        <v>73</v>
      </c>
      <c r="M3" s="112">
        <v>80.7</v>
      </c>
      <c r="N3" s="112">
        <v>78.599999999999994</v>
      </c>
      <c r="O3" s="112">
        <v>80.099999999999994</v>
      </c>
      <c r="P3" s="112">
        <v>77.900000000000006</v>
      </c>
      <c r="Q3" s="112">
        <v>73.8</v>
      </c>
      <c r="R3" s="112">
        <v>73.599999999999994</v>
      </c>
      <c r="S3" s="112">
        <v>83.1</v>
      </c>
      <c r="T3" s="112">
        <v>77.3</v>
      </c>
      <c r="U3" s="112">
        <v>79.099999999999994</v>
      </c>
    </row>
    <row r="4" spans="1:21" ht="16.5" customHeight="1" x14ac:dyDescent="0.2">
      <c r="A4" s="7" t="s">
        <v>47</v>
      </c>
      <c r="B4" s="7"/>
      <c r="C4" s="7"/>
      <c r="D4" s="7"/>
      <c r="E4" s="7"/>
      <c r="F4" s="7"/>
      <c r="G4" s="7"/>
      <c r="H4" s="7"/>
      <c r="I4" s="7"/>
      <c r="J4" s="7"/>
      <c r="K4" s="7"/>
      <c r="L4" s="9" t="s">
        <v>73</v>
      </c>
      <c r="M4" s="112">
        <v>79.7</v>
      </c>
      <c r="N4" s="112">
        <v>77.900000000000006</v>
      </c>
      <c r="O4" s="112">
        <v>79.7</v>
      </c>
      <c r="P4" s="112">
        <v>78.400000000000006</v>
      </c>
      <c r="Q4" s="112">
        <v>73.8</v>
      </c>
      <c r="R4" s="112">
        <v>72.900000000000006</v>
      </c>
      <c r="S4" s="112">
        <v>82.9</v>
      </c>
      <c r="T4" s="112">
        <v>77.099999999999994</v>
      </c>
      <c r="U4" s="112">
        <v>78.599999999999994</v>
      </c>
    </row>
    <row r="5" spans="1:21" ht="16.5" customHeight="1" x14ac:dyDescent="0.2">
      <c r="A5" s="7" t="s">
        <v>48</v>
      </c>
      <c r="B5" s="7"/>
      <c r="C5" s="7"/>
      <c r="D5" s="7"/>
      <c r="E5" s="7"/>
      <c r="F5" s="7"/>
      <c r="G5" s="7"/>
      <c r="H5" s="7"/>
      <c r="I5" s="7"/>
      <c r="J5" s="7"/>
      <c r="K5" s="7"/>
      <c r="L5" s="9" t="s">
        <v>73</v>
      </c>
      <c r="M5" s="112">
        <v>78.7</v>
      </c>
      <c r="N5" s="112">
        <v>77.099999999999994</v>
      </c>
      <c r="O5" s="112">
        <v>79.400000000000006</v>
      </c>
      <c r="P5" s="112">
        <v>78.7</v>
      </c>
      <c r="Q5" s="112">
        <v>73.599999999999994</v>
      </c>
      <c r="R5" s="112">
        <v>72.3</v>
      </c>
      <c r="S5" s="112">
        <v>82.9</v>
      </c>
      <c r="T5" s="112">
        <v>77.400000000000006</v>
      </c>
      <c r="U5" s="112">
        <v>78</v>
      </c>
    </row>
    <row r="6" spans="1:21" ht="16.5" customHeight="1" x14ac:dyDescent="0.2">
      <c r="A6" s="7" t="s">
        <v>72</v>
      </c>
      <c r="B6" s="7"/>
      <c r="C6" s="7"/>
      <c r="D6" s="7"/>
      <c r="E6" s="7"/>
      <c r="F6" s="7"/>
      <c r="G6" s="7"/>
      <c r="H6" s="7"/>
      <c r="I6" s="7"/>
      <c r="J6" s="7"/>
      <c r="K6" s="7"/>
      <c r="L6" s="9" t="s">
        <v>73</v>
      </c>
      <c r="M6" s="112">
        <v>80.5</v>
      </c>
      <c r="N6" s="112">
        <v>78.900000000000006</v>
      </c>
      <c r="O6" s="112">
        <v>81.7</v>
      </c>
      <c r="P6" s="112">
        <v>81.3</v>
      </c>
      <c r="Q6" s="112">
        <v>75.5</v>
      </c>
      <c r="R6" s="112">
        <v>74.400000000000006</v>
      </c>
      <c r="S6" s="112">
        <v>85.1</v>
      </c>
      <c r="T6" s="112">
        <v>80.7</v>
      </c>
      <c r="U6" s="112">
        <v>80</v>
      </c>
    </row>
    <row r="7" spans="1:21" ht="16.5" customHeight="1" x14ac:dyDescent="0.2">
      <c r="A7" s="14" t="s">
        <v>135</v>
      </c>
      <c r="B7" s="14"/>
      <c r="C7" s="14"/>
      <c r="D7" s="14"/>
      <c r="E7" s="14"/>
      <c r="F7" s="14"/>
      <c r="G7" s="14"/>
      <c r="H7" s="14"/>
      <c r="I7" s="14"/>
      <c r="J7" s="14"/>
      <c r="K7" s="14"/>
      <c r="L7" s="15" t="s">
        <v>73</v>
      </c>
      <c r="M7" s="113">
        <v>80</v>
      </c>
      <c r="N7" s="113">
        <v>78.2</v>
      </c>
      <c r="O7" s="113">
        <v>81.7</v>
      </c>
      <c r="P7" s="113">
        <v>81.400000000000006</v>
      </c>
      <c r="Q7" s="113">
        <v>75.3</v>
      </c>
      <c r="R7" s="113">
        <v>73.8</v>
      </c>
      <c r="S7" s="113">
        <v>84.4</v>
      </c>
      <c r="T7" s="113">
        <v>80.900000000000006</v>
      </c>
      <c r="U7" s="113">
        <v>79.7</v>
      </c>
    </row>
    <row r="8" spans="1:21" ht="4.5" customHeight="1" x14ac:dyDescent="0.2">
      <c r="A8" s="23"/>
      <c r="B8" s="23"/>
      <c r="C8" s="2"/>
      <c r="D8" s="2"/>
      <c r="E8" s="2"/>
      <c r="F8" s="2"/>
      <c r="G8" s="2"/>
      <c r="H8" s="2"/>
      <c r="I8" s="2"/>
      <c r="J8" s="2"/>
      <c r="K8" s="2"/>
      <c r="L8" s="2"/>
      <c r="M8" s="2"/>
      <c r="N8" s="2"/>
      <c r="O8" s="2"/>
      <c r="P8" s="2"/>
      <c r="Q8" s="2"/>
      <c r="R8" s="2"/>
      <c r="S8" s="2"/>
      <c r="T8" s="2"/>
      <c r="U8" s="2"/>
    </row>
    <row r="9" spans="1:21" ht="55.15" customHeight="1" x14ac:dyDescent="0.2">
      <c r="A9" s="23" t="s">
        <v>49</v>
      </c>
      <c r="B9" s="23"/>
      <c r="C9" s="130" t="s">
        <v>158</v>
      </c>
      <c r="D9" s="130"/>
      <c r="E9" s="130"/>
      <c r="F9" s="130"/>
      <c r="G9" s="130"/>
      <c r="H9" s="130"/>
      <c r="I9" s="130"/>
      <c r="J9" s="130"/>
      <c r="K9" s="130"/>
      <c r="L9" s="130"/>
      <c r="M9" s="130"/>
      <c r="N9" s="130"/>
      <c r="O9" s="130"/>
      <c r="P9" s="130"/>
      <c r="Q9" s="130"/>
      <c r="R9" s="130"/>
      <c r="S9" s="130"/>
      <c r="T9" s="130"/>
      <c r="U9" s="130"/>
    </row>
    <row r="10" spans="1:21" ht="29.45" customHeight="1" x14ac:dyDescent="0.2">
      <c r="A10" s="23" t="s">
        <v>50</v>
      </c>
      <c r="B10" s="23"/>
      <c r="C10" s="130" t="s">
        <v>268</v>
      </c>
      <c r="D10" s="130"/>
      <c r="E10" s="130"/>
      <c r="F10" s="130"/>
      <c r="G10" s="130"/>
      <c r="H10" s="130"/>
      <c r="I10" s="130"/>
      <c r="J10" s="130"/>
      <c r="K10" s="130"/>
      <c r="L10" s="130"/>
      <c r="M10" s="130"/>
      <c r="N10" s="130"/>
      <c r="O10" s="130"/>
      <c r="P10" s="130"/>
      <c r="Q10" s="130"/>
      <c r="R10" s="130"/>
      <c r="S10" s="130"/>
      <c r="T10" s="130"/>
      <c r="U10" s="130"/>
    </row>
    <row r="11" spans="1:21" ht="4.5" customHeight="1" x14ac:dyDescent="0.2"/>
    <row r="12" spans="1:21" ht="16.5" customHeight="1" x14ac:dyDescent="0.2">
      <c r="A12" s="24" t="s">
        <v>54</v>
      </c>
      <c r="B12" s="23"/>
      <c r="C12" s="23"/>
      <c r="D12" s="23"/>
      <c r="E12" s="130" t="s">
        <v>184</v>
      </c>
      <c r="F12" s="130"/>
      <c r="G12" s="130"/>
      <c r="H12" s="130"/>
      <c r="I12" s="130"/>
      <c r="J12" s="130"/>
      <c r="K12" s="130"/>
      <c r="L12" s="130"/>
      <c r="M12" s="130"/>
      <c r="N12" s="130"/>
      <c r="O12" s="130"/>
      <c r="P12" s="130"/>
      <c r="Q12" s="130"/>
      <c r="R12" s="130"/>
      <c r="S12" s="130"/>
      <c r="T12" s="130"/>
      <c r="U12" s="130"/>
    </row>
  </sheetData>
  <mergeCells count="4">
    <mergeCell ref="K1:U1"/>
    <mergeCell ref="C9:U9"/>
    <mergeCell ref="C10:U10"/>
    <mergeCell ref="E12:U12"/>
  </mergeCells>
  <pageMargins left="0.7" right="0.7" top="0.75" bottom="0.75" header="0.3" footer="0.3"/>
  <pageSetup paperSize="9" fitToHeight="0" orientation="landscape" horizontalDpi="300" verticalDpi="300"/>
  <headerFooter scaleWithDoc="0" alignWithMargins="0">
    <oddHeader>&amp;C&amp;"Arial"&amp;8TABLE GA.12</oddHeader>
    <oddFooter>&amp;L&amp;"Arial"&amp;8REPORT ON
GOVERNMENT
SERVICES 2022&amp;R&amp;"Arial"&amp;8HOUSING AND HOMELESSNESS
SERVICES SECTOR OVERVIEW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51"/>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33.950000000000003" customHeight="1" x14ac:dyDescent="0.2">
      <c r="A1" s="8" t="s">
        <v>269</v>
      </c>
      <c r="B1" s="8"/>
      <c r="C1" s="8"/>
      <c r="D1" s="8"/>
      <c r="E1" s="8"/>
      <c r="F1" s="8"/>
      <c r="G1" s="8"/>
      <c r="H1" s="8"/>
      <c r="I1" s="8"/>
      <c r="J1" s="8"/>
      <c r="K1" s="135" t="s">
        <v>270</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271</v>
      </c>
      <c r="N2" s="13" t="s">
        <v>272</v>
      </c>
      <c r="O2" s="13" t="s">
        <v>273</v>
      </c>
      <c r="P2" s="13" t="s">
        <v>274</v>
      </c>
      <c r="Q2" s="13" t="s">
        <v>275</v>
      </c>
      <c r="R2" s="13" t="s">
        <v>276</v>
      </c>
      <c r="S2" s="13" t="s">
        <v>277</v>
      </c>
      <c r="T2" s="13" t="s">
        <v>278</v>
      </c>
      <c r="U2" s="13" t="s">
        <v>279</v>
      </c>
    </row>
    <row r="3" spans="1:21" ht="16.5" customHeight="1" x14ac:dyDescent="0.2">
      <c r="A3" s="7" t="s">
        <v>280</v>
      </c>
      <c r="B3" s="7"/>
      <c r="C3" s="7"/>
      <c r="D3" s="7"/>
      <c r="E3" s="7"/>
      <c r="F3" s="7"/>
      <c r="G3" s="7"/>
      <c r="H3" s="7"/>
      <c r="I3" s="7"/>
      <c r="J3" s="7"/>
      <c r="K3" s="7"/>
      <c r="L3" s="9"/>
      <c r="M3" s="10"/>
      <c r="N3" s="10"/>
      <c r="O3" s="10"/>
      <c r="P3" s="10"/>
      <c r="Q3" s="10"/>
      <c r="R3" s="10"/>
      <c r="S3" s="10"/>
      <c r="T3" s="10"/>
      <c r="U3" s="10"/>
    </row>
    <row r="4" spans="1:21" ht="16.5" customHeight="1" x14ac:dyDescent="0.2">
      <c r="A4" s="7"/>
      <c r="B4" s="7" t="s">
        <v>281</v>
      </c>
      <c r="C4" s="7"/>
      <c r="D4" s="7"/>
      <c r="E4" s="7"/>
      <c r="F4" s="7"/>
      <c r="G4" s="7"/>
      <c r="H4" s="7"/>
      <c r="I4" s="7"/>
      <c r="J4" s="7"/>
      <c r="K4" s="7"/>
      <c r="L4" s="9"/>
      <c r="M4" s="10"/>
      <c r="N4" s="10"/>
      <c r="O4" s="10"/>
      <c r="P4" s="10"/>
      <c r="Q4" s="10"/>
      <c r="R4" s="10"/>
      <c r="S4" s="10"/>
      <c r="T4" s="10"/>
      <c r="U4" s="10"/>
    </row>
    <row r="5" spans="1:21" ht="16.5" customHeight="1" x14ac:dyDescent="0.2">
      <c r="A5" s="7"/>
      <c r="B5" s="7"/>
      <c r="C5" s="7" t="s">
        <v>282</v>
      </c>
      <c r="D5" s="7"/>
      <c r="E5" s="7"/>
      <c r="F5" s="7"/>
      <c r="G5" s="7"/>
      <c r="H5" s="7"/>
      <c r="I5" s="7"/>
      <c r="J5" s="7"/>
      <c r="K5" s="7"/>
      <c r="L5" s="9" t="s">
        <v>73</v>
      </c>
      <c r="M5" s="115">
        <v>48.5</v>
      </c>
      <c r="N5" s="115">
        <v>46.7</v>
      </c>
      <c r="O5" s="115">
        <v>45.1</v>
      </c>
      <c r="P5" s="115">
        <v>44.5</v>
      </c>
      <c r="Q5" s="115">
        <v>37</v>
      </c>
      <c r="R5" s="115">
        <v>34.6</v>
      </c>
      <c r="S5" s="115">
        <v>55.1</v>
      </c>
      <c r="T5" s="115">
        <v>43.5</v>
      </c>
      <c r="U5" s="115">
        <v>45.7</v>
      </c>
    </row>
    <row r="6" spans="1:21" ht="16.5" customHeight="1" x14ac:dyDescent="0.2">
      <c r="A6" s="7"/>
      <c r="B6" s="7"/>
      <c r="C6" s="7" t="s">
        <v>283</v>
      </c>
      <c r="D6" s="7"/>
      <c r="E6" s="7"/>
      <c r="F6" s="7"/>
      <c r="G6" s="7"/>
      <c r="H6" s="7"/>
      <c r="I6" s="7"/>
      <c r="J6" s="7"/>
      <c r="K6" s="7"/>
      <c r="L6" s="9" t="s">
        <v>73</v>
      </c>
      <c r="M6" s="115">
        <v>75.2</v>
      </c>
      <c r="N6" s="115">
        <v>72.2</v>
      </c>
      <c r="O6" s="115">
        <v>71.5</v>
      </c>
      <c r="P6" s="115">
        <v>71.2</v>
      </c>
      <c r="Q6" s="115">
        <v>68.3</v>
      </c>
      <c r="R6" s="115">
        <v>68</v>
      </c>
      <c r="S6" s="115">
        <v>76.599999999999994</v>
      </c>
      <c r="T6" s="115">
        <v>69.900000000000006</v>
      </c>
      <c r="U6" s="115">
        <v>72.5</v>
      </c>
    </row>
    <row r="7" spans="1:21" ht="16.5" customHeight="1" x14ac:dyDescent="0.2">
      <c r="A7" s="7"/>
      <c r="B7" s="7" t="s">
        <v>284</v>
      </c>
      <c r="C7" s="7"/>
      <c r="D7" s="7"/>
      <c r="E7" s="7"/>
      <c r="F7" s="7"/>
      <c r="G7" s="7"/>
      <c r="H7" s="7"/>
      <c r="I7" s="7"/>
      <c r="J7" s="7"/>
      <c r="K7" s="7"/>
      <c r="L7" s="9"/>
      <c r="M7" s="10"/>
      <c r="N7" s="10"/>
      <c r="O7" s="10"/>
      <c r="P7" s="10"/>
      <c r="Q7" s="10"/>
      <c r="R7" s="10"/>
      <c r="S7" s="10"/>
      <c r="T7" s="10"/>
      <c r="U7" s="10"/>
    </row>
    <row r="8" spans="1:21" ht="16.5" customHeight="1" x14ac:dyDescent="0.2">
      <c r="A8" s="7"/>
      <c r="B8" s="7"/>
      <c r="C8" s="7" t="s">
        <v>282</v>
      </c>
      <c r="D8" s="7"/>
      <c r="E8" s="7"/>
      <c r="F8" s="7"/>
      <c r="G8" s="7"/>
      <c r="H8" s="7"/>
      <c r="I8" s="7"/>
      <c r="J8" s="7"/>
      <c r="K8" s="7"/>
      <c r="L8" s="9" t="s">
        <v>73</v>
      </c>
      <c r="M8" s="115">
        <v>36.700000000000003</v>
      </c>
      <c r="N8" s="115">
        <v>40.299999999999997</v>
      </c>
      <c r="O8" s="115">
        <v>38.5</v>
      </c>
      <c r="P8" s="115">
        <v>39</v>
      </c>
      <c r="Q8" s="115">
        <v>32</v>
      </c>
      <c r="R8" s="115">
        <v>31.4</v>
      </c>
      <c r="S8" s="115">
        <v>45.2</v>
      </c>
      <c r="T8" s="115">
        <v>37.700000000000003</v>
      </c>
      <c r="U8" s="115">
        <v>37.4</v>
      </c>
    </row>
    <row r="9" spans="1:21" ht="16.5" customHeight="1" x14ac:dyDescent="0.2">
      <c r="A9" s="7"/>
      <c r="B9" s="7"/>
      <c r="C9" s="7" t="s">
        <v>283</v>
      </c>
      <c r="D9" s="7"/>
      <c r="E9" s="7"/>
      <c r="F9" s="7"/>
      <c r="G9" s="7"/>
      <c r="H9" s="7"/>
      <c r="I9" s="7"/>
      <c r="J9" s="7"/>
      <c r="K9" s="7"/>
      <c r="L9" s="9" t="s">
        <v>73</v>
      </c>
      <c r="M9" s="115">
        <v>69.2</v>
      </c>
      <c r="N9" s="115">
        <v>70.3</v>
      </c>
      <c r="O9" s="115">
        <v>66.900000000000006</v>
      </c>
      <c r="P9" s="115">
        <v>69</v>
      </c>
      <c r="Q9" s="115">
        <v>67.099999999999994</v>
      </c>
      <c r="R9" s="115">
        <v>63.1</v>
      </c>
      <c r="S9" s="115">
        <v>73.5</v>
      </c>
      <c r="T9" s="115">
        <v>68.099999999999994</v>
      </c>
      <c r="U9" s="115">
        <v>68.2</v>
      </c>
    </row>
    <row r="10" spans="1:21" ht="16.5" customHeight="1" x14ac:dyDescent="0.2">
      <c r="A10" s="7"/>
      <c r="B10" s="7" t="s">
        <v>285</v>
      </c>
      <c r="C10" s="7"/>
      <c r="D10" s="7"/>
      <c r="E10" s="7"/>
      <c r="F10" s="7"/>
      <c r="G10" s="7"/>
      <c r="H10" s="7"/>
      <c r="I10" s="7"/>
      <c r="J10" s="7"/>
      <c r="K10" s="7"/>
      <c r="L10" s="9"/>
      <c r="M10" s="10"/>
      <c r="N10" s="10"/>
      <c r="O10" s="10"/>
      <c r="P10" s="10"/>
      <c r="Q10" s="10"/>
      <c r="R10" s="10"/>
      <c r="S10" s="10"/>
      <c r="T10" s="10"/>
      <c r="U10" s="10"/>
    </row>
    <row r="11" spans="1:21" ht="16.5" customHeight="1" x14ac:dyDescent="0.2">
      <c r="A11" s="7"/>
      <c r="B11" s="7"/>
      <c r="C11" s="7" t="s">
        <v>282</v>
      </c>
      <c r="D11" s="7"/>
      <c r="E11" s="7"/>
      <c r="F11" s="7"/>
      <c r="G11" s="7"/>
      <c r="H11" s="7"/>
      <c r="I11" s="7"/>
      <c r="J11" s="7"/>
      <c r="K11" s="7"/>
      <c r="L11" s="9" t="s">
        <v>73</v>
      </c>
      <c r="M11" s="115">
        <v>34.799999999999997</v>
      </c>
      <c r="N11" s="115">
        <v>35.200000000000003</v>
      </c>
      <c r="O11" s="115">
        <v>34.6</v>
      </c>
      <c r="P11" s="115">
        <v>34.9</v>
      </c>
      <c r="Q11" s="115">
        <v>27.4</v>
      </c>
      <c r="R11" s="115">
        <v>26.1</v>
      </c>
      <c r="S11" s="115">
        <v>28.4</v>
      </c>
      <c r="T11" s="115">
        <v>36.200000000000003</v>
      </c>
      <c r="U11" s="115">
        <v>33.9</v>
      </c>
    </row>
    <row r="12" spans="1:21" ht="16.5" customHeight="1" x14ac:dyDescent="0.2">
      <c r="A12" s="7"/>
      <c r="B12" s="7"/>
      <c r="C12" s="7" t="s">
        <v>283</v>
      </c>
      <c r="D12" s="7"/>
      <c r="E12" s="7"/>
      <c r="F12" s="7"/>
      <c r="G12" s="7"/>
      <c r="H12" s="7"/>
      <c r="I12" s="7"/>
      <c r="J12" s="7"/>
      <c r="K12" s="7"/>
      <c r="L12" s="9" t="s">
        <v>73</v>
      </c>
      <c r="M12" s="115">
        <v>76.8</v>
      </c>
      <c r="N12" s="115">
        <v>72</v>
      </c>
      <c r="O12" s="115">
        <v>74</v>
      </c>
      <c r="P12" s="115">
        <v>74.599999999999994</v>
      </c>
      <c r="Q12" s="115">
        <v>70.7</v>
      </c>
      <c r="R12" s="115">
        <v>69.099999999999994</v>
      </c>
      <c r="S12" s="115">
        <v>73.5</v>
      </c>
      <c r="T12" s="115">
        <v>75.099999999999994</v>
      </c>
      <c r="U12" s="115">
        <v>74.099999999999994</v>
      </c>
    </row>
    <row r="13" spans="1:21" ht="16.5" customHeight="1" x14ac:dyDescent="0.2">
      <c r="A13" s="7"/>
      <c r="B13" s="7" t="s">
        <v>286</v>
      </c>
      <c r="C13" s="7"/>
      <c r="D13" s="7"/>
      <c r="E13" s="7"/>
      <c r="F13" s="7"/>
      <c r="G13" s="7"/>
      <c r="H13" s="7"/>
      <c r="I13" s="7"/>
      <c r="J13" s="7"/>
      <c r="K13" s="7"/>
      <c r="L13" s="9"/>
      <c r="M13" s="10"/>
      <c r="N13" s="10"/>
      <c r="O13" s="10"/>
      <c r="P13" s="10"/>
      <c r="Q13" s="10"/>
      <c r="R13" s="10"/>
      <c r="S13" s="10"/>
      <c r="T13" s="10"/>
      <c r="U13" s="10"/>
    </row>
    <row r="14" spans="1:21" ht="16.5" customHeight="1" x14ac:dyDescent="0.2">
      <c r="A14" s="7"/>
      <c r="B14" s="7"/>
      <c r="C14" s="7" t="s">
        <v>282</v>
      </c>
      <c r="D14" s="7"/>
      <c r="E14" s="7"/>
      <c r="F14" s="7"/>
      <c r="G14" s="7"/>
      <c r="H14" s="7"/>
      <c r="I14" s="7"/>
      <c r="J14" s="7"/>
      <c r="K14" s="7"/>
      <c r="L14" s="9" t="s">
        <v>73</v>
      </c>
      <c r="M14" s="115">
        <v>63.6</v>
      </c>
      <c r="N14" s="115">
        <v>63.7</v>
      </c>
      <c r="O14" s="115">
        <v>58.2</v>
      </c>
      <c r="P14" s="115">
        <v>54.1</v>
      </c>
      <c r="Q14" s="115">
        <v>50.2</v>
      </c>
      <c r="R14" s="115">
        <v>51.7</v>
      </c>
      <c r="S14" s="115">
        <v>79.3</v>
      </c>
      <c r="T14" s="115">
        <v>47.5</v>
      </c>
      <c r="U14" s="115">
        <v>60.2</v>
      </c>
    </row>
    <row r="15" spans="1:21" ht="16.5" customHeight="1" x14ac:dyDescent="0.2">
      <c r="A15" s="7"/>
      <c r="B15" s="7"/>
      <c r="C15" s="7" t="s">
        <v>283</v>
      </c>
      <c r="D15" s="7"/>
      <c r="E15" s="7"/>
      <c r="F15" s="7"/>
      <c r="G15" s="7"/>
      <c r="H15" s="7"/>
      <c r="I15" s="7"/>
      <c r="J15" s="7"/>
      <c r="K15" s="7"/>
      <c r="L15" s="9" t="s">
        <v>73</v>
      </c>
      <c r="M15" s="115">
        <v>83.2</v>
      </c>
      <c r="N15" s="115">
        <v>83.4</v>
      </c>
      <c r="O15" s="115">
        <v>79.599999999999994</v>
      </c>
      <c r="P15" s="115">
        <v>77.900000000000006</v>
      </c>
      <c r="Q15" s="115">
        <v>77.5</v>
      </c>
      <c r="R15" s="115">
        <v>79.5</v>
      </c>
      <c r="S15" s="115">
        <v>92</v>
      </c>
      <c r="T15" s="115">
        <v>73.099999999999994</v>
      </c>
      <c r="U15" s="115">
        <v>81.400000000000006</v>
      </c>
    </row>
    <row r="16" spans="1:21" ht="16.5" customHeight="1" x14ac:dyDescent="0.2">
      <c r="A16" s="7"/>
      <c r="B16" s="7" t="s">
        <v>287</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282</v>
      </c>
      <c r="D17" s="7"/>
      <c r="E17" s="7"/>
      <c r="F17" s="7"/>
      <c r="G17" s="7"/>
      <c r="H17" s="7"/>
      <c r="I17" s="7"/>
      <c r="J17" s="7"/>
      <c r="K17" s="7"/>
      <c r="L17" s="9" t="s">
        <v>73</v>
      </c>
      <c r="M17" s="115">
        <v>31.5</v>
      </c>
      <c r="N17" s="115">
        <v>32.700000000000003</v>
      </c>
      <c r="O17" s="115">
        <v>34.9</v>
      </c>
      <c r="P17" s="115">
        <v>28.6</v>
      </c>
      <c r="Q17" s="115">
        <v>23.8</v>
      </c>
      <c r="R17" s="115">
        <v>25.4</v>
      </c>
      <c r="S17" s="115">
        <v>39.799999999999997</v>
      </c>
      <c r="T17" s="115">
        <v>39.200000000000003</v>
      </c>
      <c r="U17" s="115">
        <v>31.7</v>
      </c>
    </row>
    <row r="18" spans="1:21" ht="16.5" customHeight="1" x14ac:dyDescent="0.2">
      <c r="A18" s="7"/>
      <c r="B18" s="7"/>
      <c r="C18" s="7" t="s">
        <v>283</v>
      </c>
      <c r="D18" s="7"/>
      <c r="E18" s="7"/>
      <c r="F18" s="7"/>
      <c r="G18" s="7"/>
      <c r="H18" s="7"/>
      <c r="I18" s="7"/>
      <c r="J18" s="7"/>
      <c r="K18" s="7"/>
      <c r="L18" s="9" t="s">
        <v>73</v>
      </c>
      <c r="M18" s="115">
        <v>64.900000000000006</v>
      </c>
      <c r="N18" s="115">
        <v>63.1</v>
      </c>
      <c r="O18" s="115">
        <v>66.400000000000006</v>
      </c>
      <c r="P18" s="115">
        <v>60.4</v>
      </c>
      <c r="Q18" s="115">
        <v>57.3</v>
      </c>
      <c r="R18" s="115">
        <v>64.8</v>
      </c>
      <c r="S18" s="115">
        <v>65.7</v>
      </c>
      <c r="T18" s="115">
        <v>70</v>
      </c>
      <c r="U18" s="115">
        <v>64</v>
      </c>
    </row>
    <row r="19" spans="1:21" ht="16.5" customHeight="1" x14ac:dyDescent="0.2">
      <c r="A19" s="7"/>
      <c r="B19" s="7" t="s">
        <v>288</v>
      </c>
      <c r="C19" s="7"/>
      <c r="D19" s="7"/>
      <c r="E19" s="7"/>
      <c r="F19" s="7"/>
      <c r="G19" s="7"/>
      <c r="H19" s="7"/>
      <c r="I19" s="7"/>
      <c r="J19" s="7"/>
      <c r="K19" s="7"/>
      <c r="L19" s="9"/>
      <c r="M19" s="10"/>
      <c r="N19" s="10"/>
      <c r="O19" s="10"/>
      <c r="P19" s="10"/>
      <c r="Q19" s="10"/>
      <c r="R19" s="10"/>
      <c r="S19" s="10"/>
      <c r="T19" s="10"/>
      <c r="U19" s="10"/>
    </row>
    <row r="20" spans="1:21" ht="16.5" customHeight="1" x14ac:dyDescent="0.2">
      <c r="A20" s="7"/>
      <c r="B20" s="7"/>
      <c r="C20" s="7" t="s">
        <v>282</v>
      </c>
      <c r="D20" s="7"/>
      <c r="E20" s="7"/>
      <c r="F20" s="7"/>
      <c r="G20" s="7"/>
      <c r="H20" s="7"/>
      <c r="I20" s="7"/>
      <c r="J20" s="7"/>
      <c r="K20" s="7"/>
      <c r="L20" s="9" t="s">
        <v>73</v>
      </c>
      <c r="M20" s="115">
        <v>56.2</v>
      </c>
      <c r="N20" s="115">
        <v>51.5</v>
      </c>
      <c r="O20" s="115">
        <v>47.2</v>
      </c>
      <c r="P20" s="115">
        <v>46.9</v>
      </c>
      <c r="Q20" s="115">
        <v>40.5</v>
      </c>
      <c r="R20" s="115">
        <v>41.6</v>
      </c>
      <c r="S20" s="115">
        <v>55.2</v>
      </c>
      <c r="T20" s="115">
        <v>45.6</v>
      </c>
      <c r="U20" s="115">
        <v>50.3</v>
      </c>
    </row>
    <row r="21" spans="1:21" ht="16.5" customHeight="1" x14ac:dyDescent="0.2">
      <c r="A21" s="7"/>
      <c r="B21" s="7"/>
      <c r="C21" s="7" t="s">
        <v>283</v>
      </c>
      <c r="D21" s="7"/>
      <c r="E21" s="7"/>
      <c r="F21" s="7"/>
      <c r="G21" s="7"/>
      <c r="H21" s="7"/>
      <c r="I21" s="7"/>
      <c r="J21" s="7"/>
      <c r="K21" s="7"/>
      <c r="L21" s="9" t="s">
        <v>73</v>
      </c>
      <c r="M21" s="115">
        <v>79.2</v>
      </c>
      <c r="N21" s="115">
        <v>74.8</v>
      </c>
      <c r="O21" s="115">
        <v>72.099999999999994</v>
      </c>
      <c r="P21" s="115">
        <v>72.599999999999994</v>
      </c>
      <c r="Q21" s="115">
        <v>70.8</v>
      </c>
      <c r="R21" s="115">
        <v>72.599999999999994</v>
      </c>
      <c r="S21" s="115">
        <v>76.7</v>
      </c>
      <c r="T21" s="115">
        <v>71.2</v>
      </c>
      <c r="U21" s="115">
        <v>74.900000000000006</v>
      </c>
    </row>
    <row r="22" spans="1:21" ht="16.5" customHeight="1" x14ac:dyDescent="0.2">
      <c r="A22" s="7"/>
      <c r="B22" s="7" t="s">
        <v>289</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282</v>
      </c>
      <c r="D23" s="7"/>
      <c r="E23" s="7"/>
      <c r="F23" s="7"/>
      <c r="G23" s="7"/>
      <c r="H23" s="7"/>
      <c r="I23" s="7"/>
      <c r="J23" s="7"/>
      <c r="K23" s="7"/>
      <c r="L23" s="9" t="s">
        <v>73</v>
      </c>
      <c r="M23" s="115">
        <v>39.200000000000003</v>
      </c>
      <c r="N23" s="115">
        <v>35.299999999999997</v>
      </c>
      <c r="O23" s="115">
        <v>43.3</v>
      </c>
      <c r="P23" s="115">
        <v>35</v>
      </c>
      <c r="Q23" s="115">
        <v>25.3</v>
      </c>
      <c r="R23" s="115">
        <v>29.7</v>
      </c>
      <c r="S23" s="114" t="s">
        <v>44</v>
      </c>
      <c r="T23" s="115">
        <v>37.799999999999997</v>
      </c>
      <c r="U23" s="115">
        <v>38.799999999999997</v>
      </c>
    </row>
    <row r="24" spans="1:21" ht="16.5" customHeight="1" x14ac:dyDescent="0.2">
      <c r="A24" s="7"/>
      <c r="B24" s="7"/>
      <c r="C24" s="7" t="s">
        <v>283</v>
      </c>
      <c r="D24" s="7"/>
      <c r="E24" s="7"/>
      <c r="F24" s="7"/>
      <c r="G24" s="7"/>
      <c r="H24" s="7"/>
      <c r="I24" s="7"/>
      <c r="J24" s="7"/>
      <c r="K24" s="7"/>
      <c r="L24" s="9" t="s">
        <v>73</v>
      </c>
      <c r="M24" s="115">
        <v>70.3</v>
      </c>
      <c r="N24" s="115">
        <v>66.2</v>
      </c>
      <c r="O24" s="115">
        <v>70.900000000000006</v>
      </c>
      <c r="P24" s="115">
        <v>65.400000000000006</v>
      </c>
      <c r="Q24" s="115">
        <v>60</v>
      </c>
      <c r="R24" s="115">
        <v>64.8</v>
      </c>
      <c r="S24" s="114" t="s">
        <v>44</v>
      </c>
      <c r="T24" s="115">
        <v>66.400000000000006</v>
      </c>
      <c r="U24" s="115">
        <v>68.900000000000006</v>
      </c>
    </row>
    <row r="25" spans="1:21" ht="16.5" customHeight="1" x14ac:dyDescent="0.2">
      <c r="A25" s="7" t="s">
        <v>254</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281</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282</v>
      </c>
      <c r="D27" s="7"/>
      <c r="E27" s="7"/>
      <c r="F27" s="7"/>
      <c r="G27" s="7"/>
      <c r="H27" s="7"/>
      <c r="I27" s="7"/>
      <c r="J27" s="7"/>
      <c r="K27" s="7"/>
      <c r="L27" s="9" t="s">
        <v>73</v>
      </c>
      <c r="M27" s="115">
        <v>35</v>
      </c>
      <c r="N27" s="115">
        <v>28.7</v>
      </c>
      <c r="O27" s="115">
        <v>28.2</v>
      </c>
      <c r="P27" s="115">
        <v>25.2</v>
      </c>
      <c r="Q27" s="115">
        <v>20</v>
      </c>
      <c r="R27" s="115">
        <v>18.7</v>
      </c>
      <c r="S27" s="115">
        <v>35.799999999999997</v>
      </c>
      <c r="T27" s="115">
        <v>27.9</v>
      </c>
      <c r="U27" s="115">
        <v>29.4</v>
      </c>
    </row>
    <row r="28" spans="1:21" ht="16.5" customHeight="1" x14ac:dyDescent="0.2">
      <c r="A28" s="7"/>
      <c r="B28" s="7"/>
      <c r="C28" s="7" t="s">
        <v>283</v>
      </c>
      <c r="D28" s="7"/>
      <c r="E28" s="7"/>
      <c r="F28" s="7"/>
      <c r="G28" s="7"/>
      <c r="H28" s="7"/>
      <c r="I28" s="7"/>
      <c r="J28" s="7"/>
      <c r="K28" s="7"/>
      <c r="L28" s="9" t="s">
        <v>73</v>
      </c>
      <c r="M28" s="115">
        <v>61.6</v>
      </c>
      <c r="N28" s="115">
        <v>53.9</v>
      </c>
      <c r="O28" s="115">
        <v>54.2</v>
      </c>
      <c r="P28" s="115">
        <v>50.3</v>
      </c>
      <c r="Q28" s="115">
        <v>46</v>
      </c>
      <c r="R28" s="115">
        <v>46.9</v>
      </c>
      <c r="S28" s="115">
        <v>60.2</v>
      </c>
      <c r="T28" s="115">
        <v>52.4</v>
      </c>
      <c r="U28" s="115">
        <v>55.4</v>
      </c>
    </row>
    <row r="29" spans="1:21" ht="16.5" customHeight="1" x14ac:dyDescent="0.2">
      <c r="A29" s="7" t="s">
        <v>290</v>
      </c>
      <c r="B29" s="7"/>
      <c r="C29" s="7"/>
      <c r="D29" s="7"/>
      <c r="E29" s="7"/>
      <c r="F29" s="7"/>
      <c r="G29" s="7"/>
      <c r="H29" s="7"/>
      <c r="I29" s="7"/>
      <c r="J29" s="7"/>
      <c r="K29" s="7"/>
      <c r="L29" s="9"/>
      <c r="M29" s="10"/>
      <c r="N29" s="10"/>
      <c r="O29" s="10"/>
      <c r="P29" s="10"/>
      <c r="Q29" s="10"/>
      <c r="R29" s="10"/>
      <c r="S29" s="10"/>
      <c r="T29" s="10"/>
      <c r="U29" s="10"/>
    </row>
    <row r="30" spans="1:21" ht="16.5" customHeight="1" x14ac:dyDescent="0.2">
      <c r="A30" s="7"/>
      <c r="B30" s="7" t="s">
        <v>281</v>
      </c>
      <c r="C30" s="7"/>
      <c r="D30" s="7"/>
      <c r="E30" s="7"/>
      <c r="F30" s="7"/>
      <c r="G30" s="7"/>
      <c r="H30" s="7"/>
      <c r="I30" s="7"/>
      <c r="J30" s="7"/>
      <c r="K30" s="7"/>
      <c r="L30" s="9"/>
      <c r="M30" s="10"/>
      <c r="N30" s="10"/>
      <c r="O30" s="10"/>
      <c r="P30" s="10"/>
      <c r="Q30" s="10"/>
      <c r="R30" s="10"/>
      <c r="S30" s="10"/>
      <c r="T30" s="10"/>
      <c r="U30" s="10"/>
    </row>
    <row r="31" spans="1:21" ht="16.5" customHeight="1" x14ac:dyDescent="0.2">
      <c r="A31" s="7"/>
      <c r="B31" s="7"/>
      <c r="C31" s="7" t="s">
        <v>282</v>
      </c>
      <c r="D31" s="7"/>
      <c r="E31" s="7"/>
      <c r="F31" s="7"/>
      <c r="G31" s="7"/>
      <c r="H31" s="7"/>
      <c r="I31" s="7"/>
      <c r="J31" s="7"/>
      <c r="K31" s="7"/>
      <c r="L31" s="9" t="s">
        <v>73</v>
      </c>
      <c r="M31" s="115">
        <v>43.3</v>
      </c>
      <c r="N31" s="115">
        <v>39.5</v>
      </c>
      <c r="O31" s="115">
        <v>40.1</v>
      </c>
      <c r="P31" s="115">
        <v>42.5</v>
      </c>
      <c r="Q31" s="115">
        <v>33.4</v>
      </c>
      <c r="R31" s="115">
        <v>29.2</v>
      </c>
      <c r="S31" s="115">
        <v>48.3</v>
      </c>
      <c r="T31" s="115">
        <v>41.6</v>
      </c>
      <c r="U31" s="115">
        <v>40.5</v>
      </c>
    </row>
    <row r="32" spans="1:21" ht="16.5" customHeight="1" x14ac:dyDescent="0.2">
      <c r="A32" s="7"/>
      <c r="B32" s="7"/>
      <c r="C32" s="7" t="s">
        <v>283</v>
      </c>
      <c r="D32" s="7"/>
      <c r="E32" s="7"/>
      <c r="F32" s="7"/>
      <c r="G32" s="7"/>
      <c r="H32" s="7"/>
      <c r="I32" s="7"/>
      <c r="J32" s="7"/>
      <c r="K32" s="7"/>
      <c r="L32" s="9" t="s">
        <v>73</v>
      </c>
      <c r="M32" s="115">
        <v>71.599999999999994</v>
      </c>
      <c r="N32" s="115">
        <v>67</v>
      </c>
      <c r="O32" s="115">
        <v>68.2</v>
      </c>
      <c r="P32" s="115">
        <v>70.099999999999994</v>
      </c>
      <c r="Q32" s="115">
        <v>65.5</v>
      </c>
      <c r="R32" s="115">
        <v>63.3</v>
      </c>
      <c r="S32" s="115">
        <v>71.599999999999994</v>
      </c>
      <c r="T32" s="115">
        <v>69.099999999999994</v>
      </c>
      <c r="U32" s="115">
        <v>68.900000000000006</v>
      </c>
    </row>
    <row r="33" spans="1:21" ht="16.5" customHeight="1" x14ac:dyDescent="0.2">
      <c r="A33" s="7" t="s">
        <v>291</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281</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282</v>
      </c>
      <c r="D35" s="7"/>
      <c r="E35" s="7"/>
      <c r="F35" s="7"/>
      <c r="G35" s="7"/>
      <c r="H35" s="7"/>
      <c r="I35" s="7"/>
      <c r="J35" s="7"/>
      <c r="K35" s="7"/>
      <c r="L35" s="9" t="s">
        <v>73</v>
      </c>
      <c r="M35" s="115">
        <v>43.3</v>
      </c>
      <c r="N35" s="115">
        <v>38.700000000000003</v>
      </c>
      <c r="O35" s="115">
        <v>39.799999999999997</v>
      </c>
      <c r="P35" s="115">
        <v>43.8</v>
      </c>
      <c r="Q35" s="115">
        <v>33.6</v>
      </c>
      <c r="R35" s="115">
        <v>28.5</v>
      </c>
      <c r="S35" s="115">
        <v>47.9</v>
      </c>
      <c r="T35" s="115">
        <v>41.1</v>
      </c>
      <c r="U35" s="115">
        <v>40.299999999999997</v>
      </c>
    </row>
    <row r="36" spans="1:21" ht="16.5" customHeight="1" x14ac:dyDescent="0.2">
      <c r="A36" s="7"/>
      <c r="B36" s="7"/>
      <c r="C36" s="7" t="s">
        <v>283</v>
      </c>
      <c r="D36" s="7"/>
      <c r="E36" s="7"/>
      <c r="F36" s="7"/>
      <c r="G36" s="7"/>
      <c r="H36" s="7"/>
      <c r="I36" s="7"/>
      <c r="J36" s="7"/>
      <c r="K36" s="7"/>
      <c r="L36" s="9" t="s">
        <v>73</v>
      </c>
      <c r="M36" s="115">
        <v>70.599999999999994</v>
      </c>
      <c r="N36" s="115">
        <v>66.3</v>
      </c>
      <c r="O36" s="115">
        <v>67.8</v>
      </c>
      <c r="P36" s="115">
        <v>70.8</v>
      </c>
      <c r="Q36" s="115">
        <v>65.2</v>
      </c>
      <c r="R36" s="115">
        <v>62.4</v>
      </c>
      <c r="S36" s="115">
        <v>70.7</v>
      </c>
      <c r="T36" s="115">
        <v>68.3</v>
      </c>
      <c r="U36" s="115">
        <v>68.3</v>
      </c>
    </row>
    <row r="37" spans="1:21" ht="16.5" customHeight="1" x14ac:dyDescent="0.2">
      <c r="A37" s="7" t="s">
        <v>292</v>
      </c>
      <c r="B37" s="7"/>
      <c r="C37" s="7"/>
      <c r="D37" s="7"/>
      <c r="E37" s="7"/>
      <c r="F37" s="7"/>
      <c r="G37" s="7"/>
      <c r="H37" s="7"/>
      <c r="I37" s="7"/>
      <c r="J37" s="7"/>
      <c r="K37" s="7"/>
      <c r="L37" s="9"/>
      <c r="M37" s="10"/>
      <c r="N37" s="10"/>
      <c r="O37" s="10"/>
      <c r="P37" s="10"/>
      <c r="Q37" s="10"/>
      <c r="R37" s="10"/>
      <c r="S37" s="10"/>
      <c r="T37" s="10"/>
      <c r="U37" s="10"/>
    </row>
    <row r="38" spans="1:21" ht="16.5" customHeight="1" x14ac:dyDescent="0.2">
      <c r="A38" s="7"/>
      <c r="B38" s="7" t="s">
        <v>281</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282</v>
      </c>
      <c r="D39" s="7"/>
      <c r="E39" s="7"/>
      <c r="F39" s="7"/>
      <c r="G39" s="7"/>
      <c r="H39" s="7"/>
      <c r="I39" s="7"/>
      <c r="J39" s="7"/>
      <c r="K39" s="7"/>
      <c r="L39" s="9" t="s">
        <v>73</v>
      </c>
      <c r="M39" s="115">
        <v>44.1</v>
      </c>
      <c r="N39" s="115">
        <v>39.5</v>
      </c>
      <c r="O39" s="115">
        <v>41.3</v>
      </c>
      <c r="P39" s="115">
        <v>46.4</v>
      </c>
      <c r="Q39" s="115">
        <v>35.799999999999997</v>
      </c>
      <c r="R39" s="115">
        <v>29.6</v>
      </c>
      <c r="S39" s="115">
        <v>48</v>
      </c>
      <c r="T39" s="115">
        <v>43.5</v>
      </c>
      <c r="U39" s="115">
        <v>41.6</v>
      </c>
    </row>
    <row r="40" spans="1:21" ht="16.5" customHeight="1" x14ac:dyDescent="0.2">
      <c r="A40" s="14"/>
      <c r="B40" s="14"/>
      <c r="C40" s="14" t="s">
        <v>283</v>
      </c>
      <c r="D40" s="14"/>
      <c r="E40" s="14"/>
      <c r="F40" s="14"/>
      <c r="G40" s="14"/>
      <c r="H40" s="14"/>
      <c r="I40" s="14"/>
      <c r="J40" s="14"/>
      <c r="K40" s="14"/>
      <c r="L40" s="15" t="s">
        <v>73</v>
      </c>
      <c r="M40" s="116">
        <v>70.400000000000006</v>
      </c>
      <c r="N40" s="116">
        <v>66.5</v>
      </c>
      <c r="O40" s="116">
        <v>68.3</v>
      </c>
      <c r="P40" s="116">
        <v>71.7</v>
      </c>
      <c r="Q40" s="116">
        <v>65</v>
      </c>
      <c r="R40" s="116">
        <v>63</v>
      </c>
      <c r="S40" s="116">
        <v>70.7</v>
      </c>
      <c r="T40" s="116">
        <v>68.8</v>
      </c>
      <c r="U40" s="116">
        <v>68.5</v>
      </c>
    </row>
    <row r="41" spans="1:21" ht="4.5" customHeight="1" x14ac:dyDescent="0.2">
      <c r="A41" s="23"/>
      <c r="B41" s="23"/>
      <c r="C41" s="2"/>
      <c r="D41" s="2"/>
      <c r="E41" s="2"/>
      <c r="F41" s="2"/>
      <c r="G41" s="2"/>
      <c r="H41" s="2"/>
      <c r="I41" s="2"/>
      <c r="J41" s="2"/>
      <c r="K41" s="2"/>
      <c r="L41" s="2"/>
      <c r="M41" s="2"/>
      <c r="N41" s="2"/>
      <c r="O41" s="2"/>
      <c r="P41" s="2"/>
      <c r="Q41" s="2"/>
      <c r="R41" s="2"/>
      <c r="S41" s="2"/>
      <c r="T41" s="2"/>
      <c r="U41" s="2"/>
    </row>
    <row r="42" spans="1:21" ht="16.5" customHeight="1" x14ac:dyDescent="0.2">
      <c r="A42" s="23"/>
      <c r="B42" s="23"/>
      <c r="C42" s="130" t="s">
        <v>293</v>
      </c>
      <c r="D42" s="130"/>
      <c r="E42" s="130"/>
      <c r="F42" s="130"/>
      <c r="G42" s="130"/>
      <c r="H42" s="130"/>
      <c r="I42" s="130"/>
      <c r="J42" s="130"/>
      <c r="K42" s="130"/>
      <c r="L42" s="130"/>
      <c r="M42" s="130"/>
      <c r="N42" s="130"/>
      <c r="O42" s="130"/>
      <c r="P42" s="130"/>
      <c r="Q42" s="130"/>
      <c r="R42" s="130"/>
      <c r="S42" s="130"/>
      <c r="T42" s="130"/>
      <c r="U42" s="130"/>
    </row>
    <row r="43" spans="1:21" ht="4.5" customHeight="1" x14ac:dyDescent="0.2">
      <c r="A43" s="23"/>
      <c r="B43" s="23"/>
      <c r="C43" s="2"/>
      <c r="D43" s="2"/>
      <c r="E43" s="2"/>
      <c r="F43" s="2"/>
      <c r="G43" s="2"/>
      <c r="H43" s="2"/>
      <c r="I43" s="2"/>
      <c r="J43" s="2"/>
      <c r="K43" s="2"/>
      <c r="L43" s="2"/>
      <c r="M43" s="2"/>
      <c r="N43" s="2"/>
      <c r="O43" s="2"/>
      <c r="P43" s="2"/>
      <c r="Q43" s="2"/>
      <c r="R43" s="2"/>
      <c r="S43" s="2"/>
      <c r="T43" s="2"/>
      <c r="U43" s="2"/>
    </row>
    <row r="44" spans="1:21" ht="68.099999999999994" customHeight="1" x14ac:dyDescent="0.2">
      <c r="A44" s="23" t="s">
        <v>49</v>
      </c>
      <c r="B44" s="23"/>
      <c r="C44" s="130" t="s">
        <v>294</v>
      </c>
      <c r="D44" s="130"/>
      <c r="E44" s="130"/>
      <c r="F44" s="130"/>
      <c r="G44" s="130"/>
      <c r="H44" s="130"/>
      <c r="I44" s="130"/>
      <c r="J44" s="130"/>
      <c r="K44" s="130"/>
      <c r="L44" s="130"/>
      <c r="M44" s="130"/>
      <c r="N44" s="130"/>
      <c r="O44" s="130"/>
      <c r="P44" s="130"/>
      <c r="Q44" s="130"/>
      <c r="R44" s="130"/>
      <c r="S44" s="130"/>
      <c r="T44" s="130"/>
      <c r="U44" s="130"/>
    </row>
    <row r="45" spans="1:21" ht="29.45" customHeight="1" x14ac:dyDescent="0.2">
      <c r="A45" s="23" t="s">
        <v>50</v>
      </c>
      <c r="B45" s="23"/>
      <c r="C45" s="130" t="s">
        <v>197</v>
      </c>
      <c r="D45" s="130"/>
      <c r="E45" s="130"/>
      <c r="F45" s="130"/>
      <c r="G45" s="130"/>
      <c r="H45" s="130"/>
      <c r="I45" s="130"/>
      <c r="J45" s="130"/>
      <c r="K45" s="130"/>
      <c r="L45" s="130"/>
      <c r="M45" s="130"/>
      <c r="N45" s="130"/>
      <c r="O45" s="130"/>
      <c r="P45" s="130"/>
      <c r="Q45" s="130"/>
      <c r="R45" s="130"/>
      <c r="S45" s="130"/>
      <c r="T45" s="130"/>
      <c r="U45" s="130"/>
    </row>
    <row r="46" spans="1:21" ht="16.5" customHeight="1" x14ac:dyDescent="0.2">
      <c r="A46" s="23" t="s">
        <v>84</v>
      </c>
      <c r="B46" s="23"/>
      <c r="C46" s="130" t="s">
        <v>224</v>
      </c>
      <c r="D46" s="130"/>
      <c r="E46" s="130"/>
      <c r="F46" s="130"/>
      <c r="G46" s="130"/>
      <c r="H46" s="130"/>
      <c r="I46" s="130"/>
      <c r="J46" s="130"/>
      <c r="K46" s="130"/>
      <c r="L46" s="130"/>
      <c r="M46" s="130"/>
      <c r="N46" s="130"/>
      <c r="O46" s="130"/>
      <c r="P46" s="130"/>
      <c r="Q46" s="130"/>
      <c r="R46" s="130"/>
      <c r="S46" s="130"/>
      <c r="T46" s="130"/>
      <c r="U46" s="130"/>
    </row>
    <row r="47" spans="1:21" ht="16.5" customHeight="1" x14ac:dyDescent="0.2">
      <c r="A47" s="23" t="s">
        <v>85</v>
      </c>
      <c r="B47" s="23"/>
      <c r="C47" s="130" t="s">
        <v>261</v>
      </c>
      <c r="D47" s="130"/>
      <c r="E47" s="130"/>
      <c r="F47" s="130"/>
      <c r="G47" s="130"/>
      <c r="H47" s="130"/>
      <c r="I47" s="130"/>
      <c r="J47" s="130"/>
      <c r="K47" s="130"/>
      <c r="L47" s="130"/>
      <c r="M47" s="130"/>
      <c r="N47" s="130"/>
      <c r="O47" s="130"/>
      <c r="P47" s="130"/>
      <c r="Q47" s="130"/>
      <c r="R47" s="130"/>
      <c r="S47" s="130"/>
      <c r="T47" s="130"/>
      <c r="U47" s="130"/>
    </row>
    <row r="48" spans="1:21" ht="16.5" customHeight="1" x14ac:dyDescent="0.2">
      <c r="A48" s="23" t="s">
        <v>86</v>
      </c>
      <c r="B48" s="23"/>
      <c r="C48" s="130" t="s">
        <v>262</v>
      </c>
      <c r="D48" s="130"/>
      <c r="E48" s="130"/>
      <c r="F48" s="130"/>
      <c r="G48" s="130"/>
      <c r="H48" s="130"/>
      <c r="I48" s="130"/>
      <c r="J48" s="130"/>
      <c r="K48" s="130"/>
      <c r="L48" s="130"/>
      <c r="M48" s="130"/>
      <c r="N48" s="130"/>
      <c r="O48" s="130"/>
      <c r="P48" s="130"/>
      <c r="Q48" s="130"/>
      <c r="R48" s="130"/>
      <c r="S48" s="130"/>
      <c r="T48" s="130"/>
      <c r="U48" s="130"/>
    </row>
    <row r="49" spans="1:21" ht="42.4" customHeight="1" x14ac:dyDescent="0.2">
      <c r="A49" s="23" t="s">
        <v>87</v>
      </c>
      <c r="B49" s="23"/>
      <c r="C49" s="130" t="s">
        <v>263</v>
      </c>
      <c r="D49" s="130"/>
      <c r="E49" s="130"/>
      <c r="F49" s="130"/>
      <c r="G49" s="130"/>
      <c r="H49" s="130"/>
      <c r="I49" s="130"/>
      <c r="J49" s="130"/>
      <c r="K49" s="130"/>
      <c r="L49" s="130"/>
      <c r="M49" s="130"/>
      <c r="N49" s="130"/>
      <c r="O49" s="130"/>
      <c r="P49" s="130"/>
      <c r="Q49" s="130"/>
      <c r="R49" s="130"/>
      <c r="S49" s="130"/>
      <c r="T49" s="130"/>
      <c r="U49" s="130"/>
    </row>
    <row r="50" spans="1:21" ht="4.5" customHeight="1" x14ac:dyDescent="0.2"/>
    <row r="51" spans="1:21" ht="16.5" customHeight="1" x14ac:dyDescent="0.2">
      <c r="A51" s="24" t="s">
        <v>54</v>
      </c>
      <c r="B51" s="23"/>
      <c r="C51" s="23"/>
      <c r="D51" s="23"/>
      <c r="E51" s="130" t="s">
        <v>184</v>
      </c>
      <c r="F51" s="130"/>
      <c r="G51" s="130"/>
      <c r="H51" s="130"/>
      <c r="I51" s="130"/>
      <c r="J51" s="130"/>
      <c r="K51" s="130"/>
      <c r="L51" s="130"/>
      <c r="M51" s="130"/>
      <c r="N51" s="130"/>
      <c r="O51" s="130"/>
      <c r="P51" s="130"/>
      <c r="Q51" s="130"/>
      <c r="R51" s="130"/>
      <c r="S51" s="130"/>
      <c r="T51" s="130"/>
      <c r="U51" s="130"/>
    </row>
  </sheetData>
  <mergeCells count="9">
    <mergeCell ref="C47:U47"/>
    <mergeCell ref="C48:U48"/>
    <mergeCell ref="C49:U49"/>
    <mergeCell ref="E51:U51"/>
    <mergeCell ref="K1:U1"/>
    <mergeCell ref="C42:U42"/>
    <mergeCell ref="C44:U44"/>
    <mergeCell ref="C45:U45"/>
    <mergeCell ref="C46:U46"/>
  </mergeCells>
  <pageMargins left="0.7" right="0.7" top="0.75" bottom="0.75" header="0.3" footer="0.3"/>
  <pageSetup paperSize="9" fitToHeight="0" orientation="landscape" horizontalDpi="300" verticalDpi="300"/>
  <headerFooter scaleWithDoc="0" alignWithMargins="0">
    <oddHeader>&amp;C&amp;"Arial"&amp;8TABLE GA.13</oddHeader>
    <oddFooter>&amp;L&amp;"Arial"&amp;8REPORT ON
GOVERNMENT
SERVICES 2022&amp;R&amp;"Arial"&amp;8HOUSING AND HOMELESSNESS
SERVICES SECTOR OVERVIEW
PAGE &amp;B&amp;P&amp;B</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51"/>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33.950000000000003" customHeight="1" x14ac:dyDescent="0.2">
      <c r="A1" s="8" t="s">
        <v>295</v>
      </c>
      <c r="B1" s="8"/>
      <c r="C1" s="8"/>
      <c r="D1" s="8"/>
      <c r="E1" s="8"/>
      <c r="F1" s="8"/>
      <c r="G1" s="8"/>
      <c r="H1" s="8"/>
      <c r="I1" s="8"/>
      <c r="J1" s="8"/>
      <c r="K1" s="135" t="s">
        <v>296</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297</v>
      </c>
      <c r="N2" s="13" t="s">
        <v>298</v>
      </c>
      <c r="O2" s="13" t="s">
        <v>299</v>
      </c>
      <c r="P2" s="13" t="s">
        <v>300</v>
      </c>
      <c r="Q2" s="13" t="s">
        <v>301</v>
      </c>
      <c r="R2" s="13" t="s">
        <v>302</v>
      </c>
      <c r="S2" s="13" t="s">
        <v>303</v>
      </c>
      <c r="T2" s="13" t="s">
        <v>304</v>
      </c>
      <c r="U2" s="13" t="s">
        <v>305</v>
      </c>
    </row>
    <row r="3" spans="1:21" ht="16.5" customHeight="1" x14ac:dyDescent="0.2">
      <c r="A3" s="7" t="s">
        <v>280</v>
      </c>
      <c r="B3" s="7"/>
      <c r="C3" s="7"/>
      <c r="D3" s="7"/>
      <c r="E3" s="7"/>
      <c r="F3" s="7"/>
      <c r="G3" s="7"/>
      <c r="H3" s="7"/>
      <c r="I3" s="7"/>
      <c r="J3" s="7"/>
      <c r="K3" s="7"/>
      <c r="L3" s="9"/>
      <c r="M3" s="10"/>
      <c r="N3" s="10"/>
      <c r="O3" s="10"/>
      <c r="P3" s="10"/>
      <c r="Q3" s="10"/>
      <c r="R3" s="10"/>
      <c r="S3" s="10"/>
      <c r="T3" s="10"/>
      <c r="U3" s="10"/>
    </row>
    <row r="4" spans="1:21" ht="16.5" customHeight="1" x14ac:dyDescent="0.2">
      <c r="A4" s="7"/>
      <c r="B4" s="7" t="s">
        <v>281</v>
      </c>
      <c r="C4" s="7"/>
      <c r="D4" s="7"/>
      <c r="E4" s="7"/>
      <c r="F4" s="7"/>
      <c r="G4" s="7"/>
      <c r="H4" s="7"/>
      <c r="I4" s="7"/>
      <c r="J4" s="7"/>
      <c r="K4" s="7"/>
      <c r="L4" s="9"/>
      <c r="M4" s="10"/>
      <c r="N4" s="10"/>
      <c r="O4" s="10"/>
      <c r="P4" s="10"/>
      <c r="Q4" s="10"/>
      <c r="R4" s="10"/>
      <c r="S4" s="10"/>
      <c r="T4" s="10"/>
      <c r="U4" s="10"/>
    </row>
    <row r="5" spans="1:21" ht="16.5" customHeight="1" x14ac:dyDescent="0.2">
      <c r="A5" s="7"/>
      <c r="B5" s="7"/>
      <c r="C5" s="7" t="s">
        <v>282</v>
      </c>
      <c r="D5" s="7"/>
      <c r="E5" s="7"/>
      <c r="F5" s="7"/>
      <c r="G5" s="7"/>
      <c r="H5" s="7"/>
      <c r="I5" s="7"/>
      <c r="J5" s="7"/>
      <c r="K5" s="7"/>
      <c r="L5" s="9" t="s">
        <v>73</v>
      </c>
      <c r="M5" s="118">
        <v>20.399999999999999</v>
      </c>
      <c r="N5" s="118">
        <v>18</v>
      </c>
      <c r="O5" s="118">
        <v>16</v>
      </c>
      <c r="P5" s="118">
        <v>15.4</v>
      </c>
      <c r="Q5" s="118">
        <v>11.7</v>
      </c>
      <c r="R5" s="118">
        <v>10</v>
      </c>
      <c r="S5" s="118">
        <v>29.1</v>
      </c>
      <c r="T5" s="118">
        <v>15.8</v>
      </c>
      <c r="U5" s="118">
        <v>17.399999999999999</v>
      </c>
    </row>
    <row r="6" spans="1:21" ht="16.5" customHeight="1" x14ac:dyDescent="0.2">
      <c r="A6" s="7"/>
      <c r="B6" s="7"/>
      <c r="C6" s="7" t="s">
        <v>283</v>
      </c>
      <c r="D6" s="7"/>
      <c r="E6" s="7"/>
      <c r="F6" s="7"/>
      <c r="G6" s="7"/>
      <c r="H6" s="7"/>
      <c r="I6" s="7"/>
      <c r="J6" s="7"/>
      <c r="K6" s="7"/>
      <c r="L6" s="9" t="s">
        <v>73</v>
      </c>
      <c r="M6" s="118">
        <v>35.1</v>
      </c>
      <c r="N6" s="118">
        <v>34</v>
      </c>
      <c r="O6" s="118">
        <v>31.5</v>
      </c>
      <c r="P6" s="118">
        <v>31.7</v>
      </c>
      <c r="Q6" s="118">
        <v>26</v>
      </c>
      <c r="R6" s="118">
        <v>23.8</v>
      </c>
      <c r="S6" s="118">
        <v>43.4</v>
      </c>
      <c r="T6" s="118">
        <v>32.200000000000003</v>
      </c>
      <c r="U6" s="118">
        <v>32.700000000000003</v>
      </c>
    </row>
    <row r="7" spans="1:21" ht="16.5" customHeight="1" x14ac:dyDescent="0.2">
      <c r="A7" s="7"/>
      <c r="B7" s="7" t="s">
        <v>284</v>
      </c>
      <c r="C7" s="7"/>
      <c r="D7" s="7"/>
      <c r="E7" s="7"/>
      <c r="F7" s="7"/>
      <c r="G7" s="7"/>
      <c r="H7" s="7"/>
      <c r="I7" s="7"/>
      <c r="J7" s="7"/>
      <c r="K7" s="7"/>
      <c r="L7" s="9"/>
      <c r="M7" s="10"/>
      <c r="N7" s="10"/>
      <c r="O7" s="10"/>
      <c r="P7" s="10"/>
      <c r="Q7" s="10"/>
      <c r="R7" s="10"/>
      <c r="S7" s="10"/>
      <c r="T7" s="10"/>
      <c r="U7" s="10"/>
    </row>
    <row r="8" spans="1:21" ht="16.5" customHeight="1" x14ac:dyDescent="0.2">
      <c r="A8" s="7"/>
      <c r="B8" s="7"/>
      <c r="C8" s="7" t="s">
        <v>282</v>
      </c>
      <c r="D8" s="7"/>
      <c r="E8" s="7"/>
      <c r="F8" s="7"/>
      <c r="G8" s="7"/>
      <c r="H8" s="7"/>
      <c r="I8" s="7"/>
      <c r="J8" s="7"/>
      <c r="K8" s="7"/>
      <c r="L8" s="9" t="s">
        <v>73</v>
      </c>
      <c r="M8" s="118">
        <v>12.9</v>
      </c>
      <c r="N8" s="118">
        <v>13.6</v>
      </c>
      <c r="O8" s="118">
        <v>12.5</v>
      </c>
      <c r="P8" s="118">
        <v>13.8</v>
      </c>
      <c r="Q8" s="117">
        <v>9.5</v>
      </c>
      <c r="R8" s="117">
        <v>9</v>
      </c>
      <c r="S8" s="118">
        <v>21.9</v>
      </c>
      <c r="T8" s="118">
        <v>12.1</v>
      </c>
      <c r="U8" s="118">
        <v>12.6</v>
      </c>
    </row>
    <row r="9" spans="1:21" ht="16.5" customHeight="1" x14ac:dyDescent="0.2">
      <c r="A9" s="7"/>
      <c r="B9" s="7"/>
      <c r="C9" s="7" t="s">
        <v>283</v>
      </c>
      <c r="D9" s="7"/>
      <c r="E9" s="7"/>
      <c r="F9" s="7"/>
      <c r="G9" s="7"/>
      <c r="H9" s="7"/>
      <c r="I9" s="7"/>
      <c r="J9" s="7"/>
      <c r="K9" s="7"/>
      <c r="L9" s="9" t="s">
        <v>73</v>
      </c>
      <c r="M9" s="118">
        <v>26.2</v>
      </c>
      <c r="N9" s="118">
        <v>29.3</v>
      </c>
      <c r="O9" s="118">
        <v>26.5</v>
      </c>
      <c r="P9" s="118">
        <v>28.4</v>
      </c>
      <c r="Q9" s="118">
        <v>22.3</v>
      </c>
      <c r="R9" s="118">
        <v>20.8</v>
      </c>
      <c r="S9" s="118">
        <v>34.200000000000003</v>
      </c>
      <c r="T9" s="118">
        <v>28.5</v>
      </c>
      <c r="U9" s="118">
        <v>26.4</v>
      </c>
    </row>
    <row r="10" spans="1:21" ht="16.5" customHeight="1" x14ac:dyDescent="0.2">
      <c r="A10" s="7"/>
      <c r="B10" s="7" t="s">
        <v>285</v>
      </c>
      <c r="C10" s="7"/>
      <c r="D10" s="7"/>
      <c r="E10" s="7"/>
      <c r="F10" s="7"/>
      <c r="G10" s="7"/>
      <c r="H10" s="7"/>
      <c r="I10" s="7"/>
      <c r="J10" s="7"/>
      <c r="K10" s="7"/>
      <c r="L10" s="9"/>
      <c r="M10" s="10"/>
      <c r="N10" s="10"/>
      <c r="O10" s="10"/>
      <c r="P10" s="10"/>
      <c r="Q10" s="10"/>
      <c r="R10" s="10"/>
      <c r="S10" s="10"/>
      <c r="T10" s="10"/>
      <c r="U10" s="10"/>
    </row>
    <row r="11" spans="1:21" ht="16.5" customHeight="1" x14ac:dyDescent="0.2">
      <c r="A11" s="7"/>
      <c r="B11" s="7"/>
      <c r="C11" s="7" t="s">
        <v>282</v>
      </c>
      <c r="D11" s="7"/>
      <c r="E11" s="7"/>
      <c r="F11" s="7"/>
      <c r="G11" s="7"/>
      <c r="H11" s="7"/>
      <c r="I11" s="7"/>
      <c r="J11" s="7"/>
      <c r="K11" s="7"/>
      <c r="L11" s="9" t="s">
        <v>73</v>
      </c>
      <c r="M11" s="117">
        <v>9.8000000000000007</v>
      </c>
      <c r="N11" s="117">
        <v>8.4</v>
      </c>
      <c r="O11" s="117">
        <v>7.3</v>
      </c>
      <c r="P11" s="117">
        <v>7</v>
      </c>
      <c r="Q11" s="117">
        <v>5.2</v>
      </c>
      <c r="R11" s="117">
        <v>4.0999999999999996</v>
      </c>
      <c r="S11" s="118">
        <v>11.5</v>
      </c>
      <c r="T11" s="117">
        <v>6.5</v>
      </c>
      <c r="U11" s="117">
        <v>8.1</v>
      </c>
    </row>
    <row r="12" spans="1:21" ht="16.5" customHeight="1" x14ac:dyDescent="0.2">
      <c r="A12" s="7"/>
      <c r="B12" s="7"/>
      <c r="C12" s="7" t="s">
        <v>283</v>
      </c>
      <c r="D12" s="7"/>
      <c r="E12" s="7"/>
      <c r="F12" s="7"/>
      <c r="G12" s="7"/>
      <c r="H12" s="7"/>
      <c r="I12" s="7"/>
      <c r="J12" s="7"/>
      <c r="K12" s="7"/>
      <c r="L12" s="9" t="s">
        <v>73</v>
      </c>
      <c r="M12" s="118">
        <v>24.2</v>
      </c>
      <c r="N12" s="118">
        <v>23.8</v>
      </c>
      <c r="O12" s="118">
        <v>22.7</v>
      </c>
      <c r="P12" s="118">
        <v>24.5</v>
      </c>
      <c r="Q12" s="118">
        <v>17.8</v>
      </c>
      <c r="R12" s="118">
        <v>15.7</v>
      </c>
      <c r="S12" s="118">
        <v>21.9</v>
      </c>
      <c r="T12" s="118">
        <v>26.7</v>
      </c>
      <c r="U12" s="118">
        <v>23</v>
      </c>
    </row>
    <row r="13" spans="1:21" ht="16.5" customHeight="1" x14ac:dyDescent="0.2">
      <c r="A13" s="7"/>
      <c r="B13" s="7" t="s">
        <v>286</v>
      </c>
      <c r="C13" s="7"/>
      <c r="D13" s="7"/>
      <c r="E13" s="7"/>
      <c r="F13" s="7"/>
      <c r="G13" s="7"/>
      <c r="H13" s="7"/>
      <c r="I13" s="7"/>
      <c r="J13" s="7"/>
      <c r="K13" s="7"/>
      <c r="L13" s="9"/>
      <c r="M13" s="10"/>
      <c r="N13" s="10"/>
      <c r="O13" s="10"/>
      <c r="P13" s="10"/>
      <c r="Q13" s="10"/>
      <c r="R13" s="10"/>
      <c r="S13" s="10"/>
      <c r="T13" s="10"/>
      <c r="U13" s="10"/>
    </row>
    <row r="14" spans="1:21" ht="16.5" customHeight="1" x14ac:dyDescent="0.2">
      <c r="A14" s="7"/>
      <c r="B14" s="7"/>
      <c r="C14" s="7" t="s">
        <v>282</v>
      </c>
      <c r="D14" s="7"/>
      <c r="E14" s="7"/>
      <c r="F14" s="7"/>
      <c r="G14" s="7"/>
      <c r="H14" s="7"/>
      <c r="I14" s="7"/>
      <c r="J14" s="7"/>
      <c r="K14" s="7"/>
      <c r="L14" s="9" t="s">
        <v>73</v>
      </c>
      <c r="M14" s="118">
        <v>33.5</v>
      </c>
      <c r="N14" s="118">
        <v>33.1</v>
      </c>
      <c r="O14" s="118">
        <v>26.8</v>
      </c>
      <c r="P14" s="118">
        <v>21.4</v>
      </c>
      <c r="Q14" s="118">
        <v>20.8</v>
      </c>
      <c r="R14" s="118">
        <v>22.4</v>
      </c>
      <c r="S14" s="118">
        <v>52.1</v>
      </c>
      <c r="T14" s="118">
        <v>19.100000000000001</v>
      </c>
      <c r="U14" s="118">
        <v>29.5</v>
      </c>
    </row>
    <row r="15" spans="1:21" ht="16.5" customHeight="1" x14ac:dyDescent="0.2">
      <c r="A15" s="7"/>
      <c r="B15" s="7"/>
      <c r="C15" s="7" t="s">
        <v>283</v>
      </c>
      <c r="D15" s="7"/>
      <c r="E15" s="7"/>
      <c r="F15" s="7"/>
      <c r="G15" s="7"/>
      <c r="H15" s="7"/>
      <c r="I15" s="7"/>
      <c r="J15" s="7"/>
      <c r="K15" s="7"/>
      <c r="L15" s="9" t="s">
        <v>73</v>
      </c>
      <c r="M15" s="118">
        <v>53.8</v>
      </c>
      <c r="N15" s="118">
        <v>54.8</v>
      </c>
      <c r="O15" s="118">
        <v>48</v>
      </c>
      <c r="P15" s="118">
        <v>43.4</v>
      </c>
      <c r="Q15" s="118">
        <v>41.4</v>
      </c>
      <c r="R15" s="118">
        <v>43.6</v>
      </c>
      <c r="S15" s="118">
        <v>71.099999999999994</v>
      </c>
      <c r="T15" s="118">
        <v>38.799999999999997</v>
      </c>
      <c r="U15" s="118">
        <v>50.6</v>
      </c>
    </row>
    <row r="16" spans="1:21" ht="16.5" customHeight="1" x14ac:dyDescent="0.2">
      <c r="A16" s="7"/>
      <c r="B16" s="7" t="s">
        <v>287</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282</v>
      </c>
      <c r="D17" s="7"/>
      <c r="E17" s="7"/>
      <c r="F17" s="7"/>
      <c r="G17" s="7"/>
      <c r="H17" s="7"/>
      <c r="I17" s="7"/>
      <c r="J17" s="7"/>
      <c r="K17" s="7"/>
      <c r="L17" s="9" t="s">
        <v>73</v>
      </c>
      <c r="M17" s="117">
        <v>9.3000000000000007</v>
      </c>
      <c r="N17" s="117">
        <v>8.5</v>
      </c>
      <c r="O17" s="117">
        <v>8.1999999999999993</v>
      </c>
      <c r="P17" s="117">
        <v>7.1</v>
      </c>
      <c r="Q17" s="117">
        <v>5.0999999999999996</v>
      </c>
      <c r="R17" s="117">
        <v>4.2</v>
      </c>
      <c r="S17" s="118">
        <v>14.3</v>
      </c>
      <c r="T17" s="118">
        <v>13.7</v>
      </c>
      <c r="U17" s="117">
        <v>8.3000000000000007</v>
      </c>
    </row>
    <row r="18" spans="1:21" ht="16.5" customHeight="1" x14ac:dyDescent="0.2">
      <c r="A18" s="7"/>
      <c r="B18" s="7"/>
      <c r="C18" s="7" t="s">
        <v>283</v>
      </c>
      <c r="D18" s="7"/>
      <c r="E18" s="7"/>
      <c r="F18" s="7"/>
      <c r="G18" s="7"/>
      <c r="H18" s="7"/>
      <c r="I18" s="7"/>
      <c r="J18" s="7"/>
      <c r="K18" s="7"/>
      <c r="L18" s="9" t="s">
        <v>73</v>
      </c>
      <c r="M18" s="118">
        <v>19.7</v>
      </c>
      <c r="N18" s="118">
        <v>20.3</v>
      </c>
      <c r="O18" s="118">
        <v>20.9</v>
      </c>
      <c r="P18" s="118">
        <v>18.2</v>
      </c>
      <c r="Q18" s="118">
        <v>13.9</v>
      </c>
      <c r="R18" s="118">
        <v>14.1</v>
      </c>
      <c r="S18" s="118">
        <v>23.7</v>
      </c>
      <c r="T18" s="118">
        <v>27.2</v>
      </c>
      <c r="U18" s="118">
        <v>19.5</v>
      </c>
    </row>
    <row r="19" spans="1:21" ht="16.5" customHeight="1" x14ac:dyDescent="0.2">
      <c r="A19" s="7"/>
      <c r="B19" s="7" t="s">
        <v>288</v>
      </c>
      <c r="C19" s="7"/>
      <c r="D19" s="7"/>
      <c r="E19" s="7"/>
      <c r="F19" s="7"/>
      <c r="G19" s="7"/>
      <c r="H19" s="7"/>
      <c r="I19" s="7"/>
      <c r="J19" s="7"/>
      <c r="K19" s="7"/>
      <c r="L19" s="9"/>
      <c r="M19" s="10"/>
      <c r="N19" s="10"/>
      <c r="O19" s="10"/>
      <c r="P19" s="10"/>
      <c r="Q19" s="10"/>
      <c r="R19" s="10"/>
      <c r="S19" s="10"/>
      <c r="T19" s="10"/>
      <c r="U19" s="10"/>
    </row>
    <row r="20" spans="1:21" ht="16.5" customHeight="1" x14ac:dyDescent="0.2">
      <c r="A20" s="7"/>
      <c r="B20" s="7"/>
      <c r="C20" s="7" t="s">
        <v>282</v>
      </c>
      <c r="D20" s="7"/>
      <c r="E20" s="7"/>
      <c r="F20" s="7"/>
      <c r="G20" s="7"/>
      <c r="H20" s="7"/>
      <c r="I20" s="7"/>
      <c r="J20" s="7"/>
      <c r="K20" s="7"/>
      <c r="L20" s="9" t="s">
        <v>73</v>
      </c>
      <c r="M20" s="118">
        <v>26.6</v>
      </c>
      <c r="N20" s="118">
        <v>21.5</v>
      </c>
      <c r="O20" s="118">
        <v>16.899999999999999</v>
      </c>
      <c r="P20" s="118">
        <v>16.5</v>
      </c>
      <c r="Q20" s="118">
        <v>13.5</v>
      </c>
      <c r="R20" s="118">
        <v>13.8</v>
      </c>
      <c r="S20" s="118">
        <v>29.1</v>
      </c>
      <c r="T20" s="118">
        <v>16.899999999999999</v>
      </c>
      <c r="U20" s="118">
        <v>20.6</v>
      </c>
    </row>
    <row r="21" spans="1:21" ht="16.5" customHeight="1" x14ac:dyDescent="0.2">
      <c r="A21" s="7"/>
      <c r="B21" s="7"/>
      <c r="C21" s="7" t="s">
        <v>283</v>
      </c>
      <c r="D21" s="7"/>
      <c r="E21" s="7"/>
      <c r="F21" s="7"/>
      <c r="G21" s="7"/>
      <c r="H21" s="7"/>
      <c r="I21" s="7"/>
      <c r="J21" s="7"/>
      <c r="K21" s="7"/>
      <c r="L21" s="9" t="s">
        <v>73</v>
      </c>
      <c r="M21" s="118">
        <v>41.5</v>
      </c>
      <c r="N21" s="118">
        <v>38.1</v>
      </c>
      <c r="O21" s="118">
        <v>33.200000000000003</v>
      </c>
      <c r="P21" s="118">
        <v>33.5</v>
      </c>
      <c r="Q21" s="118">
        <v>28.5</v>
      </c>
      <c r="R21" s="118">
        <v>29.2</v>
      </c>
      <c r="S21" s="118">
        <v>43.4</v>
      </c>
      <c r="T21" s="118">
        <v>33.6</v>
      </c>
      <c r="U21" s="118">
        <v>36.5</v>
      </c>
    </row>
    <row r="22" spans="1:21" ht="16.5" customHeight="1" x14ac:dyDescent="0.2">
      <c r="A22" s="7"/>
      <c r="B22" s="7" t="s">
        <v>289</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282</v>
      </c>
      <c r="D23" s="7"/>
      <c r="E23" s="7"/>
      <c r="F23" s="7"/>
      <c r="G23" s="7"/>
      <c r="H23" s="7"/>
      <c r="I23" s="7"/>
      <c r="J23" s="7"/>
      <c r="K23" s="7"/>
      <c r="L23" s="9" t="s">
        <v>73</v>
      </c>
      <c r="M23" s="118">
        <v>13</v>
      </c>
      <c r="N23" s="117">
        <v>9.9</v>
      </c>
      <c r="O23" s="118">
        <v>15.2</v>
      </c>
      <c r="P23" s="118">
        <v>10.8</v>
      </c>
      <c r="Q23" s="117">
        <v>5.7</v>
      </c>
      <c r="R23" s="117">
        <v>7.3</v>
      </c>
      <c r="S23" s="117" t="s">
        <v>44</v>
      </c>
      <c r="T23" s="118">
        <v>12.5</v>
      </c>
      <c r="U23" s="118">
        <v>12.6</v>
      </c>
    </row>
    <row r="24" spans="1:21" ht="16.5" customHeight="1" x14ac:dyDescent="0.2">
      <c r="A24" s="7"/>
      <c r="B24" s="7"/>
      <c r="C24" s="7" t="s">
        <v>283</v>
      </c>
      <c r="D24" s="7"/>
      <c r="E24" s="7"/>
      <c r="F24" s="7"/>
      <c r="G24" s="7"/>
      <c r="H24" s="7"/>
      <c r="I24" s="7"/>
      <c r="J24" s="7"/>
      <c r="K24" s="7"/>
      <c r="L24" s="9" t="s">
        <v>73</v>
      </c>
      <c r="M24" s="118">
        <v>27.5</v>
      </c>
      <c r="N24" s="118">
        <v>24.3</v>
      </c>
      <c r="O24" s="118">
        <v>30</v>
      </c>
      <c r="P24" s="118">
        <v>24.5</v>
      </c>
      <c r="Q24" s="118">
        <v>17.399999999999999</v>
      </c>
      <c r="R24" s="118">
        <v>20</v>
      </c>
      <c r="S24" s="117" t="s">
        <v>44</v>
      </c>
      <c r="T24" s="118">
        <v>28.1</v>
      </c>
      <c r="U24" s="118">
        <v>27</v>
      </c>
    </row>
    <row r="25" spans="1:21" ht="16.5" customHeight="1" x14ac:dyDescent="0.2">
      <c r="A25" s="7" t="s">
        <v>254</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281</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282</v>
      </c>
      <c r="D27" s="7"/>
      <c r="E27" s="7"/>
      <c r="F27" s="7"/>
      <c r="G27" s="7"/>
      <c r="H27" s="7"/>
      <c r="I27" s="7"/>
      <c r="J27" s="7"/>
      <c r="K27" s="7"/>
      <c r="L27" s="9" t="s">
        <v>73</v>
      </c>
      <c r="M27" s="118">
        <v>10.1</v>
      </c>
      <c r="N27" s="117">
        <v>7.2</v>
      </c>
      <c r="O27" s="117">
        <v>6.2</v>
      </c>
      <c r="P27" s="117">
        <v>5.0999999999999996</v>
      </c>
      <c r="Q27" s="117">
        <v>3.4</v>
      </c>
      <c r="R27" s="117">
        <v>2.6</v>
      </c>
      <c r="S27" s="118">
        <v>10.3</v>
      </c>
      <c r="T27" s="117">
        <v>6</v>
      </c>
      <c r="U27" s="117">
        <v>7.3</v>
      </c>
    </row>
    <row r="28" spans="1:21" ht="16.5" customHeight="1" x14ac:dyDescent="0.2">
      <c r="A28" s="7"/>
      <c r="B28" s="7"/>
      <c r="C28" s="7" t="s">
        <v>283</v>
      </c>
      <c r="D28" s="7"/>
      <c r="E28" s="7"/>
      <c r="F28" s="7"/>
      <c r="G28" s="7"/>
      <c r="H28" s="7"/>
      <c r="I28" s="7"/>
      <c r="J28" s="7"/>
      <c r="K28" s="7"/>
      <c r="L28" s="9" t="s">
        <v>73</v>
      </c>
      <c r="M28" s="118">
        <v>19.3</v>
      </c>
      <c r="N28" s="118">
        <v>15.7</v>
      </c>
      <c r="O28" s="118">
        <v>14.6</v>
      </c>
      <c r="P28" s="118">
        <v>13.4</v>
      </c>
      <c r="Q28" s="118">
        <v>10.3</v>
      </c>
      <c r="R28" s="117">
        <v>9.1</v>
      </c>
      <c r="S28" s="118">
        <v>19.2</v>
      </c>
      <c r="T28" s="118">
        <v>14.8</v>
      </c>
      <c r="U28" s="118">
        <v>15.8</v>
      </c>
    </row>
    <row r="29" spans="1:21" ht="16.5" customHeight="1" x14ac:dyDescent="0.2">
      <c r="A29" s="7" t="s">
        <v>290</v>
      </c>
      <c r="B29" s="7"/>
      <c r="C29" s="7"/>
      <c r="D29" s="7"/>
      <c r="E29" s="7"/>
      <c r="F29" s="7"/>
      <c r="G29" s="7"/>
      <c r="H29" s="7"/>
      <c r="I29" s="7"/>
      <c r="J29" s="7"/>
      <c r="K29" s="7"/>
      <c r="L29" s="9"/>
      <c r="M29" s="10"/>
      <c r="N29" s="10"/>
      <c r="O29" s="10"/>
      <c r="P29" s="10"/>
      <c r="Q29" s="10"/>
      <c r="R29" s="10"/>
      <c r="S29" s="10"/>
      <c r="T29" s="10"/>
      <c r="U29" s="10"/>
    </row>
    <row r="30" spans="1:21" ht="16.5" customHeight="1" x14ac:dyDescent="0.2">
      <c r="A30" s="7"/>
      <c r="B30" s="7" t="s">
        <v>281</v>
      </c>
      <c r="C30" s="7"/>
      <c r="D30" s="7"/>
      <c r="E30" s="7"/>
      <c r="F30" s="7"/>
      <c r="G30" s="7"/>
      <c r="H30" s="7"/>
      <c r="I30" s="7"/>
      <c r="J30" s="7"/>
      <c r="K30" s="7"/>
      <c r="L30" s="9"/>
      <c r="M30" s="10"/>
      <c r="N30" s="10"/>
      <c r="O30" s="10"/>
      <c r="P30" s="10"/>
      <c r="Q30" s="10"/>
      <c r="R30" s="10"/>
      <c r="S30" s="10"/>
      <c r="T30" s="10"/>
      <c r="U30" s="10"/>
    </row>
    <row r="31" spans="1:21" ht="16.5" customHeight="1" x14ac:dyDescent="0.2">
      <c r="A31" s="7"/>
      <c r="B31" s="7"/>
      <c r="C31" s="7" t="s">
        <v>282</v>
      </c>
      <c r="D31" s="7"/>
      <c r="E31" s="7"/>
      <c r="F31" s="7"/>
      <c r="G31" s="7"/>
      <c r="H31" s="7"/>
      <c r="I31" s="7"/>
      <c r="J31" s="7"/>
      <c r="K31" s="7"/>
      <c r="L31" s="9" t="s">
        <v>73</v>
      </c>
      <c r="M31" s="118">
        <v>14.9</v>
      </c>
      <c r="N31" s="118">
        <v>12.6</v>
      </c>
      <c r="O31" s="118">
        <v>11.7</v>
      </c>
      <c r="P31" s="118">
        <v>12.7</v>
      </c>
      <c r="Q31" s="117">
        <v>8.6</v>
      </c>
      <c r="R31" s="117">
        <v>6.6</v>
      </c>
      <c r="S31" s="118">
        <v>22.4</v>
      </c>
      <c r="T31" s="118">
        <v>13</v>
      </c>
      <c r="U31" s="118">
        <v>12.7</v>
      </c>
    </row>
    <row r="32" spans="1:21" ht="16.5" customHeight="1" x14ac:dyDescent="0.2">
      <c r="A32" s="7"/>
      <c r="B32" s="7"/>
      <c r="C32" s="7" t="s">
        <v>283</v>
      </c>
      <c r="D32" s="7"/>
      <c r="E32" s="7"/>
      <c r="F32" s="7"/>
      <c r="G32" s="7"/>
      <c r="H32" s="7"/>
      <c r="I32" s="7"/>
      <c r="J32" s="7"/>
      <c r="K32" s="7"/>
      <c r="L32" s="9" t="s">
        <v>73</v>
      </c>
      <c r="M32" s="118">
        <v>29.3</v>
      </c>
      <c r="N32" s="118">
        <v>27.1</v>
      </c>
      <c r="O32" s="118">
        <v>26.5</v>
      </c>
      <c r="P32" s="118">
        <v>29.7</v>
      </c>
      <c r="Q32" s="118">
        <v>22.7</v>
      </c>
      <c r="R32" s="118">
        <v>19</v>
      </c>
      <c r="S32" s="118">
        <v>35.799999999999997</v>
      </c>
      <c r="T32" s="118">
        <v>29.7</v>
      </c>
      <c r="U32" s="118">
        <v>27.4</v>
      </c>
    </row>
    <row r="33" spans="1:21" ht="16.5" customHeight="1" x14ac:dyDescent="0.2">
      <c r="A33" s="7" t="s">
        <v>291</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281</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282</v>
      </c>
      <c r="D35" s="7"/>
      <c r="E35" s="7"/>
      <c r="F35" s="7"/>
      <c r="G35" s="7"/>
      <c r="H35" s="7"/>
      <c r="I35" s="7"/>
      <c r="J35" s="7"/>
      <c r="K35" s="7"/>
      <c r="L35" s="9" t="s">
        <v>73</v>
      </c>
      <c r="M35" s="118">
        <v>15.3</v>
      </c>
      <c r="N35" s="118">
        <v>12.3</v>
      </c>
      <c r="O35" s="118">
        <v>11.8</v>
      </c>
      <c r="P35" s="118">
        <v>13.9</v>
      </c>
      <c r="Q35" s="117">
        <v>8.6999999999999993</v>
      </c>
      <c r="R35" s="117">
        <v>6.4</v>
      </c>
      <c r="S35" s="118">
        <v>22.4</v>
      </c>
      <c r="T35" s="118">
        <v>12.9</v>
      </c>
      <c r="U35" s="118">
        <v>12.9</v>
      </c>
    </row>
    <row r="36" spans="1:21" ht="16.5" customHeight="1" x14ac:dyDescent="0.2">
      <c r="A36" s="7"/>
      <c r="B36" s="7"/>
      <c r="C36" s="7" t="s">
        <v>283</v>
      </c>
      <c r="D36" s="7"/>
      <c r="E36" s="7"/>
      <c r="F36" s="7"/>
      <c r="G36" s="7"/>
      <c r="H36" s="7"/>
      <c r="I36" s="7"/>
      <c r="J36" s="7"/>
      <c r="K36" s="7"/>
      <c r="L36" s="9" t="s">
        <v>73</v>
      </c>
      <c r="M36" s="118">
        <v>29.4</v>
      </c>
      <c r="N36" s="118">
        <v>26.5</v>
      </c>
      <c r="O36" s="118">
        <v>26.5</v>
      </c>
      <c r="P36" s="118">
        <v>30.8</v>
      </c>
      <c r="Q36" s="118">
        <v>23</v>
      </c>
      <c r="R36" s="118">
        <v>18.600000000000001</v>
      </c>
      <c r="S36" s="118">
        <v>35.700000000000003</v>
      </c>
      <c r="T36" s="118">
        <v>29.2</v>
      </c>
      <c r="U36" s="118">
        <v>27.4</v>
      </c>
    </row>
    <row r="37" spans="1:21" ht="16.5" customHeight="1" x14ac:dyDescent="0.2">
      <c r="A37" s="7" t="s">
        <v>292</v>
      </c>
      <c r="B37" s="7"/>
      <c r="C37" s="7"/>
      <c r="D37" s="7"/>
      <c r="E37" s="7"/>
      <c r="F37" s="7"/>
      <c r="G37" s="7"/>
      <c r="H37" s="7"/>
      <c r="I37" s="7"/>
      <c r="J37" s="7"/>
      <c r="K37" s="7"/>
      <c r="L37" s="9"/>
      <c r="M37" s="10"/>
      <c r="N37" s="10"/>
      <c r="O37" s="10"/>
      <c r="P37" s="10"/>
      <c r="Q37" s="10"/>
      <c r="R37" s="10"/>
      <c r="S37" s="10"/>
      <c r="T37" s="10"/>
      <c r="U37" s="10"/>
    </row>
    <row r="38" spans="1:21" ht="16.5" customHeight="1" x14ac:dyDescent="0.2">
      <c r="A38" s="7"/>
      <c r="B38" s="7" t="s">
        <v>281</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282</v>
      </c>
      <c r="D39" s="7"/>
      <c r="E39" s="7"/>
      <c r="F39" s="7"/>
      <c r="G39" s="7"/>
      <c r="H39" s="7"/>
      <c r="I39" s="7"/>
      <c r="J39" s="7"/>
      <c r="K39" s="7"/>
      <c r="L39" s="9" t="s">
        <v>73</v>
      </c>
      <c r="M39" s="118">
        <v>15.3</v>
      </c>
      <c r="N39" s="118">
        <v>12.4</v>
      </c>
      <c r="O39" s="118">
        <v>12.2</v>
      </c>
      <c r="P39" s="118">
        <v>15.5</v>
      </c>
      <c r="Q39" s="117">
        <v>9.3000000000000007</v>
      </c>
      <c r="R39" s="117">
        <v>6</v>
      </c>
      <c r="S39" s="118">
        <v>21.9</v>
      </c>
      <c r="T39" s="118">
        <v>15.3</v>
      </c>
      <c r="U39" s="118">
        <v>13.2</v>
      </c>
    </row>
    <row r="40" spans="1:21" ht="16.5" customHeight="1" x14ac:dyDescent="0.2">
      <c r="A40" s="14"/>
      <c r="B40" s="14"/>
      <c r="C40" s="14" t="s">
        <v>283</v>
      </c>
      <c r="D40" s="14"/>
      <c r="E40" s="14"/>
      <c r="F40" s="14"/>
      <c r="G40" s="14"/>
      <c r="H40" s="14"/>
      <c r="I40" s="14"/>
      <c r="J40" s="14"/>
      <c r="K40" s="14"/>
      <c r="L40" s="15" t="s">
        <v>73</v>
      </c>
      <c r="M40" s="119">
        <v>29.7</v>
      </c>
      <c r="N40" s="119">
        <v>26.9</v>
      </c>
      <c r="O40" s="119">
        <v>27.2</v>
      </c>
      <c r="P40" s="119">
        <v>32.700000000000003</v>
      </c>
      <c r="Q40" s="119">
        <v>24.3</v>
      </c>
      <c r="R40" s="119">
        <v>18.8</v>
      </c>
      <c r="S40" s="119">
        <v>35.6</v>
      </c>
      <c r="T40" s="119">
        <v>31.5</v>
      </c>
      <c r="U40" s="119">
        <v>28</v>
      </c>
    </row>
    <row r="41" spans="1:21" ht="4.5" customHeight="1" x14ac:dyDescent="0.2">
      <c r="A41" s="23"/>
      <c r="B41" s="23"/>
      <c r="C41" s="2"/>
      <c r="D41" s="2"/>
      <c r="E41" s="2"/>
      <c r="F41" s="2"/>
      <c r="G41" s="2"/>
      <c r="H41" s="2"/>
      <c r="I41" s="2"/>
      <c r="J41" s="2"/>
      <c r="K41" s="2"/>
      <c r="L41" s="2"/>
      <c r="M41" s="2"/>
      <c r="N41" s="2"/>
      <c r="O41" s="2"/>
      <c r="P41" s="2"/>
      <c r="Q41" s="2"/>
      <c r="R41" s="2"/>
      <c r="S41" s="2"/>
      <c r="T41" s="2"/>
      <c r="U41" s="2"/>
    </row>
    <row r="42" spans="1:21" ht="16.5" customHeight="1" x14ac:dyDescent="0.2">
      <c r="A42" s="23"/>
      <c r="B42" s="23"/>
      <c r="C42" s="130" t="s">
        <v>306</v>
      </c>
      <c r="D42" s="130"/>
      <c r="E42" s="130"/>
      <c r="F42" s="130"/>
      <c r="G42" s="130"/>
      <c r="H42" s="130"/>
      <c r="I42" s="130"/>
      <c r="J42" s="130"/>
      <c r="K42" s="130"/>
      <c r="L42" s="130"/>
      <c r="M42" s="130"/>
      <c r="N42" s="130"/>
      <c r="O42" s="130"/>
      <c r="P42" s="130"/>
      <c r="Q42" s="130"/>
      <c r="R42" s="130"/>
      <c r="S42" s="130"/>
      <c r="T42" s="130"/>
      <c r="U42" s="130"/>
    </row>
    <row r="43" spans="1:21" ht="4.5" customHeight="1" x14ac:dyDescent="0.2">
      <c r="A43" s="23"/>
      <c r="B43" s="23"/>
      <c r="C43" s="2"/>
      <c r="D43" s="2"/>
      <c r="E43" s="2"/>
      <c r="F43" s="2"/>
      <c r="G43" s="2"/>
      <c r="H43" s="2"/>
      <c r="I43" s="2"/>
      <c r="J43" s="2"/>
      <c r="K43" s="2"/>
      <c r="L43" s="2"/>
      <c r="M43" s="2"/>
      <c r="N43" s="2"/>
      <c r="O43" s="2"/>
      <c r="P43" s="2"/>
      <c r="Q43" s="2"/>
      <c r="R43" s="2"/>
      <c r="S43" s="2"/>
      <c r="T43" s="2"/>
      <c r="U43" s="2"/>
    </row>
    <row r="44" spans="1:21" ht="68.099999999999994" customHeight="1" x14ac:dyDescent="0.2">
      <c r="A44" s="23" t="s">
        <v>49</v>
      </c>
      <c r="B44" s="23"/>
      <c r="C44" s="130" t="s">
        <v>294</v>
      </c>
      <c r="D44" s="130"/>
      <c r="E44" s="130"/>
      <c r="F44" s="130"/>
      <c r="G44" s="130"/>
      <c r="H44" s="130"/>
      <c r="I44" s="130"/>
      <c r="J44" s="130"/>
      <c r="K44" s="130"/>
      <c r="L44" s="130"/>
      <c r="M44" s="130"/>
      <c r="N44" s="130"/>
      <c r="O44" s="130"/>
      <c r="P44" s="130"/>
      <c r="Q44" s="130"/>
      <c r="R44" s="130"/>
      <c r="S44" s="130"/>
      <c r="T44" s="130"/>
      <c r="U44" s="130"/>
    </row>
    <row r="45" spans="1:21" ht="29.45" customHeight="1" x14ac:dyDescent="0.2">
      <c r="A45" s="23" t="s">
        <v>50</v>
      </c>
      <c r="B45" s="23"/>
      <c r="C45" s="130" t="s">
        <v>197</v>
      </c>
      <c r="D45" s="130"/>
      <c r="E45" s="130"/>
      <c r="F45" s="130"/>
      <c r="G45" s="130"/>
      <c r="H45" s="130"/>
      <c r="I45" s="130"/>
      <c r="J45" s="130"/>
      <c r="K45" s="130"/>
      <c r="L45" s="130"/>
      <c r="M45" s="130"/>
      <c r="N45" s="130"/>
      <c r="O45" s="130"/>
      <c r="P45" s="130"/>
      <c r="Q45" s="130"/>
      <c r="R45" s="130"/>
      <c r="S45" s="130"/>
      <c r="T45" s="130"/>
      <c r="U45" s="130"/>
    </row>
    <row r="46" spans="1:21" ht="16.5" customHeight="1" x14ac:dyDescent="0.2">
      <c r="A46" s="23" t="s">
        <v>84</v>
      </c>
      <c r="B46" s="23"/>
      <c r="C46" s="130" t="s">
        <v>224</v>
      </c>
      <c r="D46" s="130"/>
      <c r="E46" s="130"/>
      <c r="F46" s="130"/>
      <c r="G46" s="130"/>
      <c r="H46" s="130"/>
      <c r="I46" s="130"/>
      <c r="J46" s="130"/>
      <c r="K46" s="130"/>
      <c r="L46" s="130"/>
      <c r="M46" s="130"/>
      <c r="N46" s="130"/>
      <c r="O46" s="130"/>
      <c r="P46" s="130"/>
      <c r="Q46" s="130"/>
      <c r="R46" s="130"/>
      <c r="S46" s="130"/>
      <c r="T46" s="130"/>
      <c r="U46" s="130"/>
    </row>
    <row r="47" spans="1:21" ht="16.5" customHeight="1" x14ac:dyDescent="0.2">
      <c r="A47" s="23" t="s">
        <v>85</v>
      </c>
      <c r="B47" s="23"/>
      <c r="C47" s="130" t="s">
        <v>261</v>
      </c>
      <c r="D47" s="130"/>
      <c r="E47" s="130"/>
      <c r="F47" s="130"/>
      <c r="G47" s="130"/>
      <c r="H47" s="130"/>
      <c r="I47" s="130"/>
      <c r="J47" s="130"/>
      <c r="K47" s="130"/>
      <c r="L47" s="130"/>
      <c r="M47" s="130"/>
      <c r="N47" s="130"/>
      <c r="O47" s="130"/>
      <c r="P47" s="130"/>
      <c r="Q47" s="130"/>
      <c r="R47" s="130"/>
      <c r="S47" s="130"/>
      <c r="T47" s="130"/>
      <c r="U47" s="130"/>
    </row>
    <row r="48" spans="1:21" ht="16.5" customHeight="1" x14ac:dyDescent="0.2">
      <c r="A48" s="23" t="s">
        <v>86</v>
      </c>
      <c r="B48" s="23"/>
      <c r="C48" s="130" t="s">
        <v>262</v>
      </c>
      <c r="D48" s="130"/>
      <c r="E48" s="130"/>
      <c r="F48" s="130"/>
      <c r="G48" s="130"/>
      <c r="H48" s="130"/>
      <c r="I48" s="130"/>
      <c r="J48" s="130"/>
      <c r="K48" s="130"/>
      <c r="L48" s="130"/>
      <c r="M48" s="130"/>
      <c r="N48" s="130"/>
      <c r="O48" s="130"/>
      <c r="P48" s="130"/>
      <c r="Q48" s="130"/>
      <c r="R48" s="130"/>
      <c r="S48" s="130"/>
      <c r="T48" s="130"/>
      <c r="U48" s="130"/>
    </row>
    <row r="49" spans="1:21" ht="42.4" customHeight="1" x14ac:dyDescent="0.2">
      <c r="A49" s="23" t="s">
        <v>87</v>
      </c>
      <c r="B49" s="23"/>
      <c r="C49" s="130" t="s">
        <v>263</v>
      </c>
      <c r="D49" s="130"/>
      <c r="E49" s="130"/>
      <c r="F49" s="130"/>
      <c r="G49" s="130"/>
      <c r="H49" s="130"/>
      <c r="I49" s="130"/>
      <c r="J49" s="130"/>
      <c r="K49" s="130"/>
      <c r="L49" s="130"/>
      <c r="M49" s="130"/>
      <c r="N49" s="130"/>
      <c r="O49" s="130"/>
      <c r="P49" s="130"/>
      <c r="Q49" s="130"/>
      <c r="R49" s="130"/>
      <c r="S49" s="130"/>
      <c r="T49" s="130"/>
      <c r="U49" s="130"/>
    </row>
    <row r="50" spans="1:21" ht="4.5" customHeight="1" x14ac:dyDescent="0.2"/>
    <row r="51" spans="1:21" ht="16.5" customHeight="1" x14ac:dyDescent="0.2">
      <c r="A51" s="24" t="s">
        <v>54</v>
      </c>
      <c r="B51" s="23"/>
      <c r="C51" s="23"/>
      <c r="D51" s="23"/>
      <c r="E51" s="130" t="s">
        <v>184</v>
      </c>
      <c r="F51" s="130"/>
      <c r="G51" s="130"/>
      <c r="H51" s="130"/>
      <c r="I51" s="130"/>
      <c r="J51" s="130"/>
      <c r="K51" s="130"/>
      <c r="L51" s="130"/>
      <c r="M51" s="130"/>
      <c r="N51" s="130"/>
      <c r="O51" s="130"/>
      <c r="P51" s="130"/>
      <c r="Q51" s="130"/>
      <c r="R51" s="130"/>
      <c r="S51" s="130"/>
      <c r="T51" s="130"/>
      <c r="U51" s="130"/>
    </row>
  </sheetData>
  <mergeCells count="9">
    <mergeCell ref="C47:U47"/>
    <mergeCell ref="C48:U48"/>
    <mergeCell ref="C49:U49"/>
    <mergeCell ref="E51:U51"/>
    <mergeCell ref="K1:U1"/>
    <mergeCell ref="C42:U42"/>
    <mergeCell ref="C44:U44"/>
    <mergeCell ref="C45:U45"/>
    <mergeCell ref="C46:U46"/>
  </mergeCells>
  <pageMargins left="0.7" right="0.7" top="0.75" bottom="0.75" header="0.3" footer="0.3"/>
  <pageSetup paperSize="9" fitToHeight="0" orientation="landscape" horizontalDpi="300" verticalDpi="300"/>
  <headerFooter scaleWithDoc="0" alignWithMargins="0">
    <oddHeader>&amp;C&amp;"Arial"&amp;8TABLE GA.14</oddHeader>
    <oddFooter>&amp;L&amp;"Arial"&amp;8REPORT ON
GOVERNMENT
SERVICES 2022&amp;R&amp;"Arial"&amp;8HOUSING AND HOMELESSNESS
SERVICES SECTOR OVERVIEW
PAGE &amp;B&amp;P&amp;B</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16"/>
  <sheetViews>
    <sheetView showGridLines="0" workbookViewId="0"/>
  </sheetViews>
  <sheetFormatPr defaultColWidth="11.42578125" defaultRowHeight="12.75" x14ac:dyDescent="0.2"/>
  <cols>
    <col min="1" max="10" width="1.85546875" customWidth="1"/>
    <col min="11" max="11" width="6.42578125" customWidth="1"/>
    <col min="12" max="12" width="5.42578125" customWidth="1"/>
    <col min="13" max="17" width="8.5703125" customWidth="1"/>
  </cols>
  <sheetData>
    <row r="1" spans="1:17" ht="17.45" customHeight="1" x14ac:dyDescent="0.2">
      <c r="A1" s="8" t="s">
        <v>307</v>
      </c>
      <c r="B1" s="8"/>
      <c r="C1" s="8"/>
      <c r="D1" s="8"/>
      <c r="E1" s="8"/>
      <c r="F1" s="8"/>
      <c r="G1" s="8"/>
      <c r="H1" s="8"/>
      <c r="I1" s="8"/>
      <c r="J1" s="8"/>
      <c r="K1" s="135" t="s">
        <v>308</v>
      </c>
      <c r="L1" s="136"/>
      <c r="M1" s="136"/>
      <c r="N1" s="136"/>
      <c r="O1" s="136"/>
      <c r="P1" s="136"/>
      <c r="Q1" s="136"/>
    </row>
    <row r="2" spans="1:17" ht="16.5" customHeight="1" x14ac:dyDescent="0.2">
      <c r="A2" s="11"/>
      <c r="B2" s="11"/>
      <c r="C2" s="11"/>
      <c r="D2" s="11"/>
      <c r="E2" s="11"/>
      <c r="F2" s="11"/>
      <c r="G2" s="11"/>
      <c r="H2" s="11"/>
      <c r="I2" s="11"/>
      <c r="J2" s="11"/>
      <c r="K2" s="11"/>
      <c r="L2" s="12" t="s">
        <v>29</v>
      </c>
      <c r="M2" s="13" t="s">
        <v>309</v>
      </c>
      <c r="N2" s="13" t="s">
        <v>310</v>
      </c>
      <c r="O2" s="13" t="s">
        <v>311</v>
      </c>
      <c r="P2" s="13" t="s">
        <v>312</v>
      </c>
      <c r="Q2" s="13" t="s">
        <v>313</v>
      </c>
    </row>
    <row r="3" spans="1:17" ht="16.5" customHeight="1" x14ac:dyDescent="0.2">
      <c r="A3" s="7" t="s">
        <v>314</v>
      </c>
      <c r="B3" s="7"/>
      <c r="C3" s="7"/>
      <c r="D3" s="7"/>
      <c r="E3" s="7"/>
      <c r="F3" s="7"/>
      <c r="G3" s="7"/>
      <c r="H3" s="7"/>
      <c r="I3" s="7"/>
      <c r="J3" s="7"/>
      <c r="K3" s="7"/>
      <c r="L3" s="9"/>
      <c r="M3" s="10"/>
      <c r="N3" s="10"/>
      <c r="O3" s="10"/>
      <c r="P3" s="10"/>
      <c r="Q3" s="10"/>
    </row>
    <row r="4" spans="1:17" ht="16.5" customHeight="1" x14ac:dyDescent="0.2">
      <c r="A4" s="7"/>
      <c r="B4" s="7" t="s">
        <v>315</v>
      </c>
      <c r="C4" s="7"/>
      <c r="D4" s="7"/>
      <c r="E4" s="7"/>
      <c r="F4" s="7"/>
      <c r="G4" s="7"/>
      <c r="H4" s="7"/>
      <c r="I4" s="7"/>
      <c r="J4" s="7"/>
      <c r="K4" s="7"/>
      <c r="L4" s="9" t="s">
        <v>73</v>
      </c>
      <c r="M4" s="121">
        <v>68.8</v>
      </c>
      <c r="N4" s="121">
        <v>67.400000000000006</v>
      </c>
      <c r="O4" s="121">
        <v>67.2</v>
      </c>
      <c r="P4" s="121">
        <v>67.5</v>
      </c>
      <c r="Q4" s="121">
        <v>66.2</v>
      </c>
    </row>
    <row r="5" spans="1:17" ht="16.5" customHeight="1" x14ac:dyDescent="0.2">
      <c r="A5" s="7"/>
      <c r="B5" s="7" t="s">
        <v>316</v>
      </c>
      <c r="C5" s="7"/>
      <c r="D5" s="7"/>
      <c r="E5" s="7"/>
      <c r="F5" s="7"/>
      <c r="G5" s="7"/>
      <c r="H5" s="7"/>
      <c r="I5" s="7"/>
      <c r="J5" s="7"/>
      <c r="K5" s="7"/>
      <c r="L5" s="9"/>
      <c r="M5" s="10"/>
      <c r="N5" s="10"/>
      <c r="O5" s="10"/>
      <c r="P5" s="10"/>
      <c r="Q5" s="10"/>
    </row>
    <row r="6" spans="1:17" ht="16.5" customHeight="1" x14ac:dyDescent="0.2">
      <c r="A6" s="7"/>
      <c r="B6" s="7"/>
      <c r="C6" s="7" t="s">
        <v>317</v>
      </c>
      <c r="D6" s="7"/>
      <c r="E6" s="7"/>
      <c r="F6" s="7"/>
      <c r="G6" s="7"/>
      <c r="H6" s="7"/>
      <c r="I6" s="7"/>
      <c r="J6" s="7"/>
      <c r="K6" s="7"/>
      <c r="L6" s="9" t="s">
        <v>73</v>
      </c>
      <c r="M6" s="121">
        <v>23.7</v>
      </c>
      <c r="N6" s="121">
        <v>25.1</v>
      </c>
      <c r="O6" s="121">
        <v>25.7</v>
      </c>
      <c r="P6" s="121">
        <v>25.3</v>
      </c>
      <c r="Q6" s="121">
        <v>27.1</v>
      </c>
    </row>
    <row r="7" spans="1:17" ht="16.5" customHeight="1" x14ac:dyDescent="0.2">
      <c r="A7" s="7"/>
      <c r="B7" s="7"/>
      <c r="C7" s="7" t="s">
        <v>318</v>
      </c>
      <c r="D7" s="7"/>
      <c r="E7" s="7"/>
      <c r="F7" s="7"/>
      <c r="G7" s="7"/>
      <c r="H7" s="7"/>
      <c r="I7" s="7"/>
      <c r="J7" s="7"/>
      <c r="K7" s="7"/>
      <c r="L7" s="9" t="s">
        <v>73</v>
      </c>
      <c r="M7" s="120">
        <v>3.9</v>
      </c>
      <c r="N7" s="120">
        <v>3.9</v>
      </c>
      <c r="O7" s="120">
        <v>3.6</v>
      </c>
      <c r="P7" s="120">
        <v>3.5</v>
      </c>
      <c r="Q7" s="120">
        <v>3.1</v>
      </c>
    </row>
    <row r="8" spans="1:17" ht="16.5" customHeight="1" x14ac:dyDescent="0.2">
      <c r="A8" s="7"/>
      <c r="B8" s="7"/>
      <c r="C8" s="7" t="s">
        <v>319</v>
      </c>
      <c r="D8" s="7"/>
      <c r="E8" s="7"/>
      <c r="F8" s="7"/>
      <c r="G8" s="7"/>
      <c r="H8" s="7"/>
      <c r="I8" s="7"/>
      <c r="J8" s="7"/>
      <c r="K8" s="7"/>
      <c r="L8" s="9" t="s">
        <v>73</v>
      </c>
      <c r="M8" s="121">
        <v>28.7</v>
      </c>
      <c r="N8" s="121">
        <v>30.3</v>
      </c>
      <c r="O8" s="121">
        <v>31</v>
      </c>
      <c r="P8" s="121">
        <v>30.3</v>
      </c>
      <c r="Q8" s="121">
        <v>32</v>
      </c>
    </row>
    <row r="9" spans="1:17" ht="16.5" customHeight="1" x14ac:dyDescent="0.2">
      <c r="A9" s="14"/>
      <c r="B9" s="14" t="s">
        <v>320</v>
      </c>
      <c r="C9" s="14"/>
      <c r="D9" s="14"/>
      <c r="E9" s="14"/>
      <c r="F9" s="14"/>
      <c r="G9" s="14"/>
      <c r="H9" s="14"/>
      <c r="I9" s="14"/>
      <c r="J9" s="14"/>
      <c r="K9" s="14"/>
      <c r="L9" s="15" t="s">
        <v>73</v>
      </c>
      <c r="M9" s="122">
        <v>100</v>
      </c>
      <c r="N9" s="122">
        <v>100</v>
      </c>
      <c r="O9" s="122">
        <v>100</v>
      </c>
      <c r="P9" s="122">
        <v>100</v>
      </c>
      <c r="Q9" s="122">
        <v>100</v>
      </c>
    </row>
    <row r="10" spans="1:17" ht="4.5" customHeight="1" x14ac:dyDescent="0.2">
      <c r="A10" s="23"/>
      <c r="B10" s="23"/>
      <c r="C10" s="2"/>
      <c r="D10" s="2"/>
      <c r="E10" s="2"/>
      <c r="F10" s="2"/>
      <c r="G10" s="2"/>
      <c r="H10" s="2"/>
      <c r="I10" s="2"/>
      <c r="J10" s="2"/>
      <c r="K10" s="2"/>
      <c r="L10" s="2"/>
      <c r="M10" s="2"/>
      <c r="N10" s="2"/>
      <c r="O10" s="2"/>
      <c r="P10" s="2"/>
      <c r="Q10" s="2"/>
    </row>
    <row r="11" spans="1:17" ht="29.45" customHeight="1" x14ac:dyDescent="0.2">
      <c r="A11" s="23" t="s">
        <v>49</v>
      </c>
      <c r="B11" s="23"/>
      <c r="C11" s="130" t="s">
        <v>93</v>
      </c>
      <c r="D11" s="130"/>
      <c r="E11" s="130"/>
      <c r="F11" s="130"/>
      <c r="G11" s="130"/>
      <c r="H11" s="130"/>
      <c r="I11" s="130"/>
      <c r="J11" s="130"/>
      <c r="K11" s="130"/>
      <c r="L11" s="130"/>
      <c r="M11" s="130"/>
      <c r="N11" s="130"/>
      <c r="O11" s="130"/>
      <c r="P11" s="130"/>
      <c r="Q11" s="130"/>
    </row>
    <row r="12" spans="1:17" ht="16.5" customHeight="1" x14ac:dyDescent="0.2">
      <c r="A12" s="23" t="s">
        <v>50</v>
      </c>
      <c r="B12" s="23"/>
      <c r="C12" s="130" t="s">
        <v>321</v>
      </c>
      <c r="D12" s="130"/>
      <c r="E12" s="130"/>
      <c r="F12" s="130"/>
      <c r="G12" s="130"/>
      <c r="H12" s="130"/>
      <c r="I12" s="130"/>
      <c r="J12" s="130"/>
      <c r="K12" s="130"/>
      <c r="L12" s="130"/>
      <c r="M12" s="130"/>
      <c r="N12" s="130"/>
      <c r="O12" s="130"/>
      <c r="P12" s="130"/>
      <c r="Q12" s="130"/>
    </row>
    <row r="13" spans="1:17" ht="16.5" customHeight="1" x14ac:dyDescent="0.2">
      <c r="A13" s="23" t="s">
        <v>84</v>
      </c>
      <c r="B13" s="23"/>
      <c r="C13" s="130" t="s">
        <v>322</v>
      </c>
      <c r="D13" s="130"/>
      <c r="E13" s="130"/>
      <c r="F13" s="130"/>
      <c r="G13" s="130"/>
      <c r="H13" s="130"/>
      <c r="I13" s="130"/>
      <c r="J13" s="130"/>
      <c r="K13" s="130"/>
      <c r="L13" s="130"/>
      <c r="M13" s="130"/>
      <c r="N13" s="130"/>
      <c r="O13" s="130"/>
      <c r="P13" s="130"/>
      <c r="Q13" s="130"/>
    </row>
    <row r="14" spans="1:17" ht="29.45" customHeight="1" x14ac:dyDescent="0.2">
      <c r="A14" s="23" t="s">
        <v>85</v>
      </c>
      <c r="B14" s="23"/>
      <c r="C14" s="130" t="s">
        <v>323</v>
      </c>
      <c r="D14" s="130"/>
      <c r="E14" s="130"/>
      <c r="F14" s="130"/>
      <c r="G14" s="130"/>
      <c r="H14" s="130"/>
      <c r="I14" s="130"/>
      <c r="J14" s="130"/>
      <c r="K14" s="130"/>
      <c r="L14" s="130"/>
      <c r="M14" s="130"/>
      <c r="N14" s="130"/>
      <c r="O14" s="130"/>
      <c r="P14" s="130"/>
      <c r="Q14" s="130"/>
    </row>
    <row r="15" spans="1:17" ht="4.5" customHeight="1" x14ac:dyDescent="0.2"/>
    <row r="16" spans="1:17" ht="29.45" customHeight="1" x14ac:dyDescent="0.2">
      <c r="A16" s="24" t="s">
        <v>54</v>
      </c>
      <c r="B16" s="23"/>
      <c r="C16" s="23"/>
      <c r="D16" s="23"/>
      <c r="E16" s="130" t="s">
        <v>324</v>
      </c>
      <c r="F16" s="130"/>
      <c r="G16" s="130"/>
      <c r="H16" s="130"/>
      <c r="I16" s="130"/>
      <c r="J16" s="130"/>
      <c r="K16" s="130"/>
      <c r="L16" s="130"/>
      <c r="M16" s="130"/>
      <c r="N16" s="130"/>
      <c r="O16" s="130"/>
      <c r="P16" s="130"/>
      <c r="Q16" s="130"/>
    </row>
  </sheetData>
  <mergeCells count="6">
    <mergeCell ref="E16:Q16"/>
    <mergeCell ref="K1:Q1"/>
    <mergeCell ref="C11:Q11"/>
    <mergeCell ref="C12:Q12"/>
    <mergeCell ref="C13:Q13"/>
    <mergeCell ref="C14:Q14"/>
  </mergeCells>
  <pageMargins left="0.7" right="0.7" top="0.75" bottom="0.75" header="0.3" footer="0.3"/>
  <pageSetup paperSize="9" fitToHeight="0" orientation="landscape" horizontalDpi="300" verticalDpi="300"/>
  <headerFooter scaleWithDoc="0" alignWithMargins="0">
    <oddHeader>&amp;C&amp;"Arial"&amp;8TABLE GA.15</oddHeader>
    <oddFooter>&amp;L&amp;"Arial"&amp;8REPORT ON
GOVERNMENT
SERVICES 2022&amp;R&amp;"Arial"&amp;8HOUSING AND HOMELESSNESS
SERVICES SECTOR OVERVIEW
PAGE &amp;B&amp;P&amp;B</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14"/>
  <sheetViews>
    <sheetView showGridLines="0" workbookViewId="0"/>
  </sheetViews>
  <sheetFormatPr defaultColWidth="11.42578125" defaultRowHeight="12.75" x14ac:dyDescent="0.2"/>
  <cols>
    <col min="1" max="11" width="1.85546875" customWidth="1"/>
    <col min="12" max="12" width="5.42578125" customWidth="1"/>
    <col min="13" max="21" width="7.140625" customWidth="1"/>
  </cols>
  <sheetData>
    <row r="1" spans="1:21" ht="17.45" customHeight="1" x14ac:dyDescent="0.2">
      <c r="A1" s="8" t="s">
        <v>325</v>
      </c>
      <c r="B1" s="8"/>
      <c r="C1" s="8"/>
      <c r="D1" s="8"/>
      <c r="E1" s="8"/>
      <c r="F1" s="8"/>
      <c r="G1" s="8"/>
      <c r="H1" s="8"/>
      <c r="I1" s="8"/>
      <c r="J1" s="8"/>
      <c r="K1" s="135" t="s">
        <v>326</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327</v>
      </c>
      <c r="N2" s="13" t="s">
        <v>328</v>
      </c>
      <c r="O2" s="13" t="s">
        <v>329</v>
      </c>
      <c r="P2" s="13" t="s">
        <v>330</v>
      </c>
      <c r="Q2" s="13" t="s">
        <v>331</v>
      </c>
      <c r="R2" s="13" t="s">
        <v>332</v>
      </c>
      <c r="S2" s="13" t="s">
        <v>333</v>
      </c>
      <c r="T2" s="13" t="s">
        <v>334</v>
      </c>
      <c r="U2" s="13" t="s">
        <v>335</v>
      </c>
    </row>
    <row r="3" spans="1:21" ht="16.5" customHeight="1" x14ac:dyDescent="0.2">
      <c r="A3" s="7" t="s">
        <v>72</v>
      </c>
      <c r="B3" s="7"/>
      <c r="C3" s="7"/>
      <c r="D3" s="7"/>
      <c r="E3" s="7"/>
      <c r="F3" s="7"/>
      <c r="G3" s="7"/>
      <c r="H3" s="7"/>
      <c r="I3" s="7"/>
      <c r="J3" s="7"/>
      <c r="K3" s="7"/>
      <c r="L3" s="9" t="s">
        <v>73</v>
      </c>
      <c r="M3" s="123">
        <v>3.7</v>
      </c>
      <c r="N3" s="123">
        <v>1.7</v>
      </c>
      <c r="O3" s="123">
        <v>3.3</v>
      </c>
      <c r="P3" s="123">
        <v>2.4</v>
      </c>
      <c r="Q3" s="123">
        <v>4.9000000000000004</v>
      </c>
      <c r="R3" s="123">
        <v>4.2</v>
      </c>
      <c r="S3" s="123">
        <v>6.8</v>
      </c>
      <c r="T3" s="123">
        <v>3.6</v>
      </c>
      <c r="U3" s="123">
        <v>3.1</v>
      </c>
    </row>
    <row r="4" spans="1:21" ht="16.5" customHeight="1" x14ac:dyDescent="0.2">
      <c r="A4" s="7" t="s">
        <v>74</v>
      </c>
      <c r="B4" s="7"/>
      <c r="C4" s="7"/>
      <c r="D4" s="7"/>
      <c r="E4" s="7"/>
      <c r="F4" s="7"/>
      <c r="G4" s="7"/>
      <c r="H4" s="7"/>
      <c r="I4" s="7"/>
      <c r="J4" s="7"/>
      <c r="K4" s="7"/>
      <c r="L4" s="9" t="s">
        <v>73</v>
      </c>
      <c r="M4" s="123">
        <v>3.9</v>
      </c>
      <c r="N4" s="123">
        <v>2.2000000000000002</v>
      </c>
      <c r="O4" s="123">
        <v>3.2</v>
      </c>
      <c r="P4" s="123">
        <v>3.1</v>
      </c>
      <c r="Q4" s="123">
        <v>6.2</v>
      </c>
      <c r="R4" s="123">
        <v>4.4000000000000004</v>
      </c>
      <c r="S4" s="123">
        <v>6.1</v>
      </c>
      <c r="T4" s="123">
        <v>5.4</v>
      </c>
      <c r="U4" s="123">
        <v>3.5</v>
      </c>
    </row>
    <row r="5" spans="1:21" ht="16.5" customHeight="1" x14ac:dyDescent="0.2">
      <c r="A5" s="7" t="s">
        <v>75</v>
      </c>
      <c r="B5" s="7"/>
      <c r="C5" s="7"/>
      <c r="D5" s="7"/>
      <c r="E5" s="7"/>
      <c r="F5" s="7"/>
      <c r="G5" s="7"/>
      <c r="H5" s="7"/>
      <c r="I5" s="7"/>
      <c r="J5" s="7"/>
      <c r="K5" s="7"/>
      <c r="L5" s="9" t="s">
        <v>73</v>
      </c>
      <c r="M5" s="123">
        <v>3.7</v>
      </c>
      <c r="N5" s="123">
        <v>2.6</v>
      </c>
      <c r="O5" s="123">
        <v>3.4</v>
      </c>
      <c r="P5" s="123">
        <v>3.1</v>
      </c>
      <c r="Q5" s="123">
        <v>5.9</v>
      </c>
      <c r="R5" s="123">
        <v>4.0999999999999996</v>
      </c>
      <c r="S5" s="123">
        <v>7.1</v>
      </c>
      <c r="T5" s="123">
        <v>6.4</v>
      </c>
      <c r="U5" s="123">
        <v>3.6</v>
      </c>
    </row>
    <row r="6" spans="1:21" ht="16.5" customHeight="1" x14ac:dyDescent="0.2">
      <c r="A6" s="7" t="s">
        <v>76</v>
      </c>
      <c r="B6" s="7"/>
      <c r="C6" s="7"/>
      <c r="D6" s="7"/>
      <c r="E6" s="7"/>
      <c r="F6" s="7"/>
      <c r="G6" s="7"/>
      <c r="H6" s="7"/>
      <c r="I6" s="7"/>
      <c r="J6" s="7"/>
      <c r="K6" s="7"/>
      <c r="L6" s="9" t="s">
        <v>73</v>
      </c>
      <c r="M6" s="123">
        <v>4.7</v>
      </c>
      <c r="N6" s="123">
        <v>2.8</v>
      </c>
      <c r="O6" s="123">
        <v>2.7</v>
      </c>
      <c r="P6" s="123">
        <v>3.8</v>
      </c>
      <c r="Q6" s="123">
        <v>5.7</v>
      </c>
      <c r="R6" s="123">
        <v>5.6</v>
      </c>
      <c r="S6" s="123">
        <v>7.5</v>
      </c>
      <c r="T6" s="123">
        <v>8.1</v>
      </c>
      <c r="U6" s="123">
        <v>3.9</v>
      </c>
    </row>
    <row r="7" spans="1:21" ht="16.5" customHeight="1" x14ac:dyDescent="0.2">
      <c r="A7" s="14" t="s">
        <v>77</v>
      </c>
      <c r="B7" s="14"/>
      <c r="C7" s="14"/>
      <c r="D7" s="14"/>
      <c r="E7" s="14"/>
      <c r="F7" s="14"/>
      <c r="G7" s="14"/>
      <c r="H7" s="14"/>
      <c r="I7" s="14"/>
      <c r="J7" s="14"/>
      <c r="K7" s="14"/>
      <c r="L7" s="15" t="s">
        <v>73</v>
      </c>
      <c r="M7" s="124">
        <v>3.9</v>
      </c>
      <c r="N7" s="124">
        <v>2.5</v>
      </c>
      <c r="O7" s="124">
        <v>3.7</v>
      </c>
      <c r="P7" s="124">
        <v>4.7</v>
      </c>
      <c r="Q7" s="124">
        <v>6.4</v>
      </c>
      <c r="R7" s="124">
        <v>5.6</v>
      </c>
      <c r="S7" s="124">
        <v>6.4</v>
      </c>
      <c r="T7" s="124">
        <v>7.8</v>
      </c>
      <c r="U7" s="124">
        <v>3.9</v>
      </c>
    </row>
    <row r="8" spans="1:21" ht="4.5" customHeight="1" x14ac:dyDescent="0.2">
      <c r="A8" s="23"/>
      <c r="B8" s="23"/>
      <c r="C8" s="2"/>
      <c r="D8" s="2"/>
      <c r="E8" s="2"/>
      <c r="F8" s="2"/>
      <c r="G8" s="2"/>
      <c r="H8" s="2"/>
      <c r="I8" s="2"/>
      <c r="J8" s="2"/>
      <c r="K8" s="2"/>
      <c r="L8" s="2"/>
      <c r="M8" s="2"/>
      <c r="N8" s="2"/>
      <c r="O8" s="2"/>
      <c r="P8" s="2"/>
      <c r="Q8" s="2"/>
      <c r="R8" s="2"/>
      <c r="S8" s="2"/>
      <c r="T8" s="2"/>
      <c r="U8" s="2"/>
    </row>
    <row r="9" spans="1:21" ht="29.45" customHeight="1" x14ac:dyDescent="0.2">
      <c r="A9" s="23" t="s">
        <v>49</v>
      </c>
      <c r="B9" s="23"/>
      <c r="C9" s="130" t="s">
        <v>93</v>
      </c>
      <c r="D9" s="130"/>
      <c r="E9" s="130"/>
      <c r="F9" s="130"/>
      <c r="G9" s="130"/>
      <c r="H9" s="130"/>
      <c r="I9" s="130"/>
      <c r="J9" s="130"/>
      <c r="K9" s="130"/>
      <c r="L9" s="130"/>
      <c r="M9" s="130"/>
      <c r="N9" s="130"/>
      <c r="O9" s="130"/>
      <c r="P9" s="130"/>
      <c r="Q9" s="130"/>
      <c r="R9" s="130"/>
      <c r="S9" s="130"/>
      <c r="T9" s="130"/>
      <c r="U9" s="130"/>
    </row>
    <row r="10" spans="1:21" ht="16.5" customHeight="1" x14ac:dyDescent="0.2">
      <c r="A10" s="23" t="s">
        <v>50</v>
      </c>
      <c r="B10" s="23"/>
      <c r="C10" s="130" t="s">
        <v>321</v>
      </c>
      <c r="D10" s="130"/>
      <c r="E10" s="130"/>
      <c r="F10" s="130"/>
      <c r="G10" s="130"/>
      <c r="H10" s="130"/>
      <c r="I10" s="130"/>
      <c r="J10" s="130"/>
      <c r="K10" s="130"/>
      <c r="L10" s="130"/>
      <c r="M10" s="130"/>
      <c r="N10" s="130"/>
      <c r="O10" s="130"/>
      <c r="P10" s="130"/>
      <c r="Q10" s="130"/>
      <c r="R10" s="130"/>
      <c r="S10" s="130"/>
      <c r="T10" s="130"/>
      <c r="U10" s="130"/>
    </row>
    <row r="11" spans="1:21" ht="29.45" customHeight="1" x14ac:dyDescent="0.2">
      <c r="A11" s="23" t="s">
        <v>84</v>
      </c>
      <c r="B11" s="23"/>
      <c r="C11" s="130" t="s">
        <v>99</v>
      </c>
      <c r="D11" s="130"/>
      <c r="E11" s="130"/>
      <c r="F11" s="130"/>
      <c r="G11" s="130"/>
      <c r="H11" s="130"/>
      <c r="I11" s="130"/>
      <c r="J11" s="130"/>
      <c r="K11" s="130"/>
      <c r="L11" s="130"/>
      <c r="M11" s="130"/>
      <c r="N11" s="130"/>
      <c r="O11" s="130"/>
      <c r="P11" s="130"/>
      <c r="Q11" s="130"/>
      <c r="R11" s="130"/>
      <c r="S11" s="130"/>
      <c r="T11" s="130"/>
      <c r="U11" s="130"/>
    </row>
    <row r="12" spans="1:21" ht="29.45" customHeight="1" x14ac:dyDescent="0.2">
      <c r="A12" s="23"/>
      <c r="B12" s="23"/>
      <c r="C12" s="130" t="s">
        <v>336</v>
      </c>
      <c r="D12" s="130"/>
      <c r="E12" s="130"/>
      <c r="F12" s="130"/>
      <c r="G12" s="130"/>
      <c r="H12" s="130"/>
      <c r="I12" s="130"/>
      <c r="J12" s="130"/>
      <c r="K12" s="130"/>
      <c r="L12" s="130"/>
      <c r="M12" s="130"/>
      <c r="N12" s="130"/>
      <c r="O12" s="130"/>
      <c r="P12" s="130"/>
      <c r="Q12" s="130"/>
      <c r="R12" s="130"/>
      <c r="S12" s="130"/>
      <c r="T12" s="130"/>
      <c r="U12" s="130"/>
    </row>
    <row r="13" spans="1:21" ht="4.5" customHeight="1" x14ac:dyDescent="0.2"/>
    <row r="14" spans="1:21" ht="16.5" customHeight="1" x14ac:dyDescent="0.2">
      <c r="A14" s="24" t="s">
        <v>54</v>
      </c>
      <c r="B14" s="23"/>
      <c r="C14" s="23"/>
      <c r="D14" s="23"/>
      <c r="E14" s="130" t="s">
        <v>337</v>
      </c>
      <c r="F14" s="130"/>
      <c r="G14" s="130"/>
      <c r="H14" s="130"/>
      <c r="I14" s="130"/>
      <c r="J14" s="130"/>
      <c r="K14" s="130"/>
      <c r="L14" s="130"/>
      <c r="M14" s="130"/>
      <c r="N14" s="130"/>
      <c r="O14" s="130"/>
      <c r="P14" s="130"/>
      <c r="Q14" s="130"/>
      <c r="R14" s="130"/>
      <c r="S14" s="130"/>
      <c r="T14" s="130"/>
      <c r="U14" s="130"/>
    </row>
  </sheetData>
  <mergeCells count="6">
    <mergeCell ref="E14:U14"/>
    <mergeCell ref="K1:U1"/>
    <mergeCell ref="C9:U9"/>
    <mergeCell ref="C10:U10"/>
    <mergeCell ref="C11:U11"/>
    <mergeCell ref="C12:U12"/>
  </mergeCells>
  <pageMargins left="0.7" right="0.7" top="0.75" bottom="0.75" header="0.3" footer="0.3"/>
  <pageSetup paperSize="9" fitToHeight="0" orientation="landscape" horizontalDpi="300" verticalDpi="300"/>
  <headerFooter scaleWithDoc="0" alignWithMargins="0">
    <oddHeader>&amp;C&amp;"Arial"&amp;8TABLE GA.16</oddHeader>
    <oddFooter>&amp;L&amp;"Arial"&amp;8REPORT ON
GOVERNMENT
SERVICES 2022&amp;R&amp;"Arial"&amp;8HOUSING AND HOMELESSNESS
SERVICES SECTOR OVERVIEW
PAGE &amp;B&amp;P&amp;B</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10"/>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17.45" customHeight="1" x14ac:dyDescent="0.2">
      <c r="A1" s="8" t="s">
        <v>338</v>
      </c>
      <c r="B1" s="8"/>
      <c r="C1" s="8"/>
      <c r="D1" s="8"/>
      <c r="E1" s="8"/>
      <c r="F1" s="8"/>
      <c r="G1" s="8"/>
      <c r="H1" s="8"/>
      <c r="I1" s="8"/>
      <c r="J1" s="8"/>
      <c r="K1" s="135" t="s">
        <v>339</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30</v>
      </c>
      <c r="N2" s="13" t="s">
        <v>31</v>
      </c>
      <c r="O2" s="13" t="s">
        <v>32</v>
      </c>
      <c r="P2" s="13" t="s">
        <v>33</v>
      </c>
      <c r="Q2" s="13" t="s">
        <v>34</v>
      </c>
      <c r="R2" s="13" t="s">
        <v>35</v>
      </c>
      <c r="S2" s="13" t="s">
        <v>36</v>
      </c>
      <c r="T2" s="13" t="s">
        <v>37</v>
      </c>
      <c r="U2" s="13" t="s">
        <v>38</v>
      </c>
    </row>
    <row r="3" spans="1:21" ht="16.5" customHeight="1" x14ac:dyDescent="0.2">
      <c r="A3" s="7" t="s">
        <v>340</v>
      </c>
      <c r="B3" s="7"/>
      <c r="C3" s="7"/>
      <c r="D3" s="7"/>
      <c r="E3" s="7"/>
      <c r="F3" s="7"/>
      <c r="G3" s="7"/>
      <c r="H3" s="7"/>
      <c r="I3" s="7"/>
      <c r="J3" s="7"/>
      <c r="K3" s="7"/>
      <c r="L3" s="9" t="s">
        <v>73</v>
      </c>
      <c r="M3" s="125">
        <v>0.7</v>
      </c>
      <c r="N3" s="125">
        <v>0.5</v>
      </c>
      <c r="O3" s="125">
        <v>0.5</v>
      </c>
      <c r="P3" s="125">
        <v>0.5</v>
      </c>
      <c r="Q3" s="125">
        <v>1.1000000000000001</v>
      </c>
      <c r="R3" s="125">
        <v>1</v>
      </c>
      <c r="S3" s="125">
        <v>0.5</v>
      </c>
      <c r="T3" s="125">
        <v>2.1</v>
      </c>
      <c r="U3" s="125">
        <v>0.6</v>
      </c>
    </row>
    <row r="4" spans="1:21" ht="16.5" customHeight="1" x14ac:dyDescent="0.2">
      <c r="A4" s="14" t="s">
        <v>341</v>
      </c>
      <c r="B4" s="14"/>
      <c r="C4" s="14"/>
      <c r="D4" s="14"/>
      <c r="E4" s="14"/>
      <c r="F4" s="14"/>
      <c r="G4" s="14"/>
      <c r="H4" s="14"/>
      <c r="I4" s="14"/>
      <c r="J4" s="14"/>
      <c r="K4" s="14"/>
      <c r="L4" s="15" t="s">
        <v>73</v>
      </c>
      <c r="M4" s="126">
        <v>0.7</v>
      </c>
      <c r="N4" s="126">
        <v>0.5</v>
      </c>
      <c r="O4" s="126">
        <v>0.6</v>
      </c>
      <c r="P4" s="126">
        <v>0.7</v>
      </c>
      <c r="Q4" s="126">
        <v>1.1000000000000001</v>
      </c>
      <c r="R4" s="126">
        <v>0.8</v>
      </c>
      <c r="S4" s="126">
        <v>0.5</v>
      </c>
      <c r="T4" s="126">
        <v>2.9</v>
      </c>
      <c r="U4" s="126">
        <v>0.7</v>
      </c>
    </row>
    <row r="5" spans="1:21" ht="4.5" customHeight="1" x14ac:dyDescent="0.2">
      <c r="A5" s="23"/>
      <c r="B5" s="23"/>
      <c r="C5" s="2"/>
      <c r="D5" s="2"/>
      <c r="E5" s="2"/>
      <c r="F5" s="2"/>
      <c r="G5" s="2"/>
      <c r="H5" s="2"/>
      <c r="I5" s="2"/>
      <c r="J5" s="2"/>
      <c r="K5" s="2"/>
      <c r="L5" s="2"/>
      <c r="M5" s="2"/>
      <c r="N5" s="2"/>
      <c r="O5" s="2"/>
      <c r="P5" s="2"/>
      <c r="Q5" s="2"/>
      <c r="R5" s="2"/>
      <c r="S5" s="2"/>
      <c r="T5" s="2"/>
      <c r="U5" s="2"/>
    </row>
    <row r="6" spans="1:21" ht="29.45" customHeight="1" x14ac:dyDescent="0.2">
      <c r="A6" s="23" t="s">
        <v>49</v>
      </c>
      <c r="B6" s="23"/>
      <c r="C6" s="130" t="s">
        <v>93</v>
      </c>
      <c r="D6" s="130"/>
      <c r="E6" s="130"/>
      <c r="F6" s="130"/>
      <c r="G6" s="130"/>
      <c r="H6" s="130"/>
      <c r="I6" s="130"/>
      <c r="J6" s="130"/>
      <c r="K6" s="130"/>
      <c r="L6" s="130"/>
      <c r="M6" s="130"/>
      <c r="N6" s="130"/>
      <c r="O6" s="130"/>
      <c r="P6" s="130"/>
      <c r="Q6" s="130"/>
      <c r="R6" s="130"/>
      <c r="S6" s="130"/>
      <c r="T6" s="130"/>
      <c r="U6" s="130"/>
    </row>
    <row r="7" spans="1:21" ht="29.45" customHeight="1" x14ac:dyDescent="0.2">
      <c r="A7" s="23" t="s">
        <v>50</v>
      </c>
      <c r="B7" s="23"/>
      <c r="C7" s="130" t="s">
        <v>342</v>
      </c>
      <c r="D7" s="130"/>
      <c r="E7" s="130"/>
      <c r="F7" s="130"/>
      <c r="G7" s="130"/>
      <c r="H7" s="130"/>
      <c r="I7" s="130"/>
      <c r="J7" s="130"/>
      <c r="K7" s="130"/>
      <c r="L7" s="130"/>
      <c r="M7" s="130"/>
      <c r="N7" s="130"/>
      <c r="O7" s="130"/>
      <c r="P7" s="130"/>
      <c r="Q7" s="130"/>
      <c r="R7" s="130"/>
      <c r="S7" s="130"/>
      <c r="T7" s="130"/>
      <c r="U7" s="130"/>
    </row>
    <row r="8" spans="1:21" ht="16.5" customHeight="1" x14ac:dyDescent="0.2">
      <c r="A8" s="23" t="s">
        <v>84</v>
      </c>
      <c r="B8" s="23"/>
      <c r="C8" s="130" t="s">
        <v>343</v>
      </c>
      <c r="D8" s="130"/>
      <c r="E8" s="130"/>
      <c r="F8" s="130"/>
      <c r="G8" s="130"/>
      <c r="H8" s="130"/>
      <c r="I8" s="130"/>
      <c r="J8" s="130"/>
      <c r="K8" s="130"/>
      <c r="L8" s="130"/>
      <c r="M8" s="130"/>
      <c r="N8" s="130"/>
      <c r="O8" s="130"/>
      <c r="P8" s="130"/>
      <c r="Q8" s="130"/>
      <c r="R8" s="130"/>
      <c r="S8" s="130"/>
      <c r="T8" s="130"/>
      <c r="U8" s="130"/>
    </row>
    <row r="9" spans="1:21" ht="4.5" customHeight="1" x14ac:dyDescent="0.2"/>
    <row r="10" spans="1:21" ht="29.45" customHeight="1" x14ac:dyDescent="0.2">
      <c r="A10" s="24" t="s">
        <v>54</v>
      </c>
      <c r="B10" s="23"/>
      <c r="C10" s="23"/>
      <c r="D10" s="23"/>
      <c r="E10" s="130" t="s">
        <v>344</v>
      </c>
      <c r="F10" s="130"/>
      <c r="G10" s="130"/>
      <c r="H10" s="130"/>
      <c r="I10" s="130"/>
      <c r="J10" s="130"/>
      <c r="K10" s="130"/>
      <c r="L10" s="130"/>
      <c r="M10" s="130"/>
      <c r="N10" s="130"/>
      <c r="O10" s="130"/>
      <c r="P10" s="130"/>
      <c r="Q10" s="130"/>
      <c r="R10" s="130"/>
      <c r="S10" s="130"/>
      <c r="T10" s="130"/>
      <c r="U10" s="130"/>
    </row>
  </sheetData>
  <mergeCells count="5">
    <mergeCell ref="K1:U1"/>
    <mergeCell ref="C6:U6"/>
    <mergeCell ref="C7:U7"/>
    <mergeCell ref="C8:U8"/>
    <mergeCell ref="E10:U10"/>
  </mergeCells>
  <pageMargins left="0.7" right="0.7" top="0.75" bottom="0.75" header="0.3" footer="0.3"/>
  <pageSetup paperSize="9" fitToHeight="0" orientation="landscape" horizontalDpi="300" verticalDpi="300"/>
  <headerFooter scaleWithDoc="0" alignWithMargins="0">
    <oddHeader>&amp;C&amp;"Arial"&amp;8TABLE GA.17</oddHeader>
    <oddFooter>&amp;L&amp;"Arial"&amp;8REPORT ON
GOVERNMENT
SERVICES 2022&amp;R&amp;"Arial"&amp;8HOUSING AND HOMELESSNESS
SERVICES SECTOR OVERVIEW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5"/>
  <sheetViews>
    <sheetView showGridLines="0" workbookViewId="0"/>
  </sheetViews>
  <sheetFormatPr defaultColWidth="11.42578125" defaultRowHeight="12.75" x14ac:dyDescent="0.2"/>
  <cols>
    <col min="1" max="10" width="1.85546875" customWidth="1"/>
    <col min="11" max="11" width="12" customWidth="1"/>
    <col min="12" max="12" width="5.42578125" customWidth="1"/>
    <col min="13" max="20" width="6.85546875" customWidth="1"/>
    <col min="21" max="21" width="8.140625" customWidth="1"/>
  </cols>
  <sheetData>
    <row r="1" spans="1:21" ht="50.45" customHeight="1" x14ac:dyDescent="0.2">
      <c r="A1" s="8" t="s">
        <v>27</v>
      </c>
      <c r="B1" s="8"/>
      <c r="C1" s="8"/>
      <c r="D1" s="8"/>
      <c r="E1" s="8"/>
      <c r="F1" s="8"/>
      <c r="G1" s="8"/>
      <c r="H1" s="8"/>
      <c r="I1" s="8"/>
      <c r="J1" s="8"/>
      <c r="K1" s="135" t="s">
        <v>28</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30</v>
      </c>
      <c r="N2" s="13" t="s">
        <v>31</v>
      </c>
      <c r="O2" s="13" t="s">
        <v>32</v>
      </c>
      <c r="P2" s="13" t="s">
        <v>33</v>
      </c>
      <c r="Q2" s="13" t="s">
        <v>34</v>
      </c>
      <c r="R2" s="13" t="s">
        <v>35</v>
      </c>
      <c r="S2" s="13" t="s">
        <v>36</v>
      </c>
      <c r="T2" s="13" t="s">
        <v>37</v>
      </c>
      <c r="U2" s="13" t="s">
        <v>38</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40</v>
      </c>
      <c r="C4" s="7"/>
      <c r="D4" s="7"/>
      <c r="E4" s="7"/>
      <c r="F4" s="7"/>
      <c r="G4" s="7"/>
      <c r="H4" s="7"/>
      <c r="I4" s="7"/>
      <c r="J4" s="7"/>
      <c r="K4" s="7"/>
      <c r="L4" s="9" t="s">
        <v>41</v>
      </c>
      <c r="M4" s="19">
        <v>489.9</v>
      </c>
      <c r="N4" s="19">
        <v>411.8</v>
      </c>
      <c r="O4" s="19">
        <v>328.1</v>
      </c>
      <c r="P4" s="19">
        <v>171.3</v>
      </c>
      <c r="Q4" s="19">
        <v>111.4</v>
      </c>
      <c r="R4" s="17">
        <v>34.6</v>
      </c>
      <c r="S4" s="17">
        <v>27.2</v>
      </c>
      <c r="T4" s="17">
        <v>20.399999999999999</v>
      </c>
      <c r="U4" s="21">
        <v>1594.5</v>
      </c>
    </row>
    <row r="5" spans="1:21" ht="16.5" customHeight="1" x14ac:dyDescent="0.2">
      <c r="A5" s="7"/>
      <c r="B5" s="7" t="s">
        <v>42</v>
      </c>
      <c r="C5" s="7"/>
      <c r="D5" s="7"/>
      <c r="E5" s="7"/>
      <c r="F5" s="7"/>
      <c r="G5" s="7"/>
      <c r="H5" s="7"/>
      <c r="I5" s="7"/>
      <c r="J5" s="7"/>
      <c r="K5" s="7"/>
      <c r="L5" s="9"/>
      <c r="M5" s="10"/>
      <c r="N5" s="10"/>
      <c r="O5" s="10"/>
      <c r="P5" s="10"/>
      <c r="Q5" s="10"/>
      <c r="R5" s="10"/>
      <c r="S5" s="10"/>
      <c r="T5" s="10"/>
      <c r="U5" s="10"/>
    </row>
    <row r="6" spans="1:21" ht="16.5" customHeight="1" x14ac:dyDescent="0.2">
      <c r="A6" s="7"/>
      <c r="B6" s="7"/>
      <c r="C6" s="7" t="s">
        <v>43</v>
      </c>
      <c r="D6" s="7"/>
      <c r="E6" s="7"/>
      <c r="F6" s="7"/>
      <c r="G6" s="7"/>
      <c r="H6" s="7"/>
      <c r="I6" s="7"/>
      <c r="J6" s="7"/>
      <c r="K6" s="7"/>
      <c r="L6" s="9" t="s">
        <v>41</v>
      </c>
      <c r="M6" s="16" t="s">
        <v>44</v>
      </c>
      <c r="N6" s="16" t="s">
        <v>44</v>
      </c>
      <c r="O6" s="19">
        <v>100</v>
      </c>
      <c r="P6" s="16" t="s">
        <v>44</v>
      </c>
      <c r="Q6" s="16" t="s">
        <v>44</v>
      </c>
      <c r="R6" s="16" t="s">
        <v>44</v>
      </c>
      <c r="S6" s="16" t="s">
        <v>44</v>
      </c>
      <c r="T6" s="17">
        <v>23.5</v>
      </c>
      <c r="U6" s="19">
        <v>123.5</v>
      </c>
    </row>
    <row r="7" spans="1:21" ht="29.45" customHeight="1" x14ac:dyDescent="0.2">
      <c r="A7" s="7"/>
      <c r="B7" s="7"/>
      <c r="C7" s="134" t="s">
        <v>45</v>
      </c>
      <c r="D7" s="134"/>
      <c r="E7" s="134"/>
      <c r="F7" s="134"/>
      <c r="G7" s="134"/>
      <c r="H7" s="134"/>
      <c r="I7" s="134"/>
      <c r="J7" s="134"/>
      <c r="K7" s="134"/>
      <c r="L7" s="9" t="s">
        <v>41</v>
      </c>
      <c r="M7" s="16" t="s">
        <v>44</v>
      </c>
      <c r="N7" s="16" t="s">
        <v>44</v>
      </c>
      <c r="O7" s="16" t="s">
        <v>44</v>
      </c>
      <c r="P7" s="16" t="s">
        <v>44</v>
      </c>
      <c r="Q7" s="16">
        <v>0.5</v>
      </c>
      <c r="R7" s="16" t="s">
        <v>44</v>
      </c>
      <c r="S7" s="16" t="s">
        <v>44</v>
      </c>
      <c r="T7" s="16" t="s">
        <v>44</v>
      </c>
      <c r="U7" s="16">
        <v>0.5</v>
      </c>
    </row>
    <row r="8" spans="1:21" ht="16.5" customHeight="1" x14ac:dyDescent="0.2">
      <c r="A8" s="7"/>
      <c r="B8" s="7" t="s">
        <v>46</v>
      </c>
      <c r="C8" s="7"/>
      <c r="D8" s="7"/>
      <c r="E8" s="7"/>
      <c r="F8" s="7"/>
      <c r="G8" s="7"/>
      <c r="H8" s="7"/>
      <c r="I8" s="7"/>
      <c r="J8" s="7"/>
      <c r="K8" s="7"/>
      <c r="L8" s="9" t="s">
        <v>41</v>
      </c>
      <c r="M8" s="19">
        <v>489.9</v>
      </c>
      <c r="N8" s="19">
        <v>411.8</v>
      </c>
      <c r="O8" s="19">
        <v>428.1</v>
      </c>
      <c r="P8" s="19">
        <v>171.3</v>
      </c>
      <c r="Q8" s="19">
        <v>111.9</v>
      </c>
      <c r="R8" s="17">
        <v>34.6</v>
      </c>
      <c r="S8" s="17">
        <v>27.2</v>
      </c>
      <c r="T8" s="17">
        <v>43.9</v>
      </c>
      <c r="U8" s="21">
        <v>1718.5</v>
      </c>
    </row>
    <row r="9" spans="1:21" ht="16.5" customHeight="1" x14ac:dyDescent="0.2">
      <c r="A9" s="7" t="s">
        <v>47</v>
      </c>
      <c r="B9" s="7"/>
      <c r="C9" s="7"/>
      <c r="D9" s="7"/>
      <c r="E9" s="7"/>
      <c r="F9" s="7"/>
      <c r="G9" s="7"/>
      <c r="H9" s="7"/>
      <c r="I9" s="7"/>
      <c r="J9" s="7"/>
      <c r="K9" s="7"/>
      <c r="L9" s="9"/>
      <c r="M9" s="10"/>
      <c r="N9" s="10"/>
      <c r="O9" s="10"/>
      <c r="P9" s="10"/>
      <c r="Q9" s="10"/>
      <c r="R9" s="10"/>
      <c r="S9" s="10"/>
      <c r="T9" s="10"/>
      <c r="U9" s="10"/>
    </row>
    <row r="10" spans="1:21" ht="16.5" customHeight="1" x14ac:dyDescent="0.2">
      <c r="A10" s="7"/>
      <c r="B10" s="7" t="s">
        <v>40</v>
      </c>
      <c r="C10" s="7"/>
      <c r="D10" s="7"/>
      <c r="E10" s="7"/>
      <c r="F10" s="7"/>
      <c r="G10" s="7"/>
      <c r="H10" s="7"/>
      <c r="I10" s="7"/>
      <c r="J10" s="7"/>
      <c r="K10" s="7"/>
      <c r="L10" s="9" t="s">
        <v>41</v>
      </c>
      <c r="M10" s="19">
        <v>490.1</v>
      </c>
      <c r="N10" s="19">
        <v>411.5</v>
      </c>
      <c r="O10" s="19">
        <v>325.39999999999998</v>
      </c>
      <c r="P10" s="19">
        <v>169.4</v>
      </c>
      <c r="Q10" s="19">
        <v>111</v>
      </c>
      <c r="R10" s="17">
        <v>34.299999999999997</v>
      </c>
      <c r="S10" s="17">
        <v>26.9</v>
      </c>
      <c r="T10" s="17">
        <v>20.2</v>
      </c>
      <c r="U10" s="21">
        <v>1588.7</v>
      </c>
    </row>
    <row r="11" spans="1:21" ht="16.5" customHeight="1" x14ac:dyDescent="0.2">
      <c r="A11" s="7"/>
      <c r="B11" s="7" t="s">
        <v>42</v>
      </c>
      <c r="C11" s="7"/>
      <c r="D11" s="7"/>
      <c r="E11" s="7"/>
      <c r="F11" s="7"/>
      <c r="G11" s="7"/>
      <c r="H11" s="7"/>
      <c r="I11" s="7"/>
      <c r="J11" s="7"/>
      <c r="K11" s="7"/>
      <c r="L11" s="9"/>
      <c r="M11" s="10"/>
      <c r="N11" s="10"/>
      <c r="O11" s="10"/>
      <c r="P11" s="10"/>
      <c r="Q11" s="10"/>
      <c r="R11" s="10"/>
      <c r="S11" s="10"/>
      <c r="T11" s="10"/>
      <c r="U11" s="10"/>
    </row>
    <row r="12" spans="1:21" ht="16.5" customHeight="1" x14ac:dyDescent="0.2">
      <c r="A12" s="7"/>
      <c r="B12" s="7"/>
      <c r="C12" s="7" t="s">
        <v>43</v>
      </c>
      <c r="D12" s="7"/>
      <c r="E12" s="7"/>
      <c r="F12" s="7"/>
      <c r="G12" s="7"/>
      <c r="H12" s="7"/>
      <c r="I12" s="7"/>
      <c r="J12" s="7"/>
      <c r="K12" s="7"/>
      <c r="L12" s="9" t="s">
        <v>41</v>
      </c>
      <c r="M12" s="16" t="s">
        <v>44</v>
      </c>
      <c r="N12" s="16" t="s">
        <v>44</v>
      </c>
      <c r="O12" s="16" t="s">
        <v>44</v>
      </c>
      <c r="P12" s="16" t="s">
        <v>44</v>
      </c>
      <c r="Q12" s="16" t="s">
        <v>44</v>
      </c>
      <c r="R12" s="16" t="s">
        <v>44</v>
      </c>
      <c r="S12" s="16" t="s">
        <v>44</v>
      </c>
      <c r="T12" s="17">
        <v>84.1</v>
      </c>
      <c r="U12" s="17">
        <v>84.1</v>
      </c>
    </row>
    <row r="13" spans="1:21" ht="16.5" customHeight="1" x14ac:dyDescent="0.2">
      <c r="A13" s="7"/>
      <c r="B13" s="7" t="s">
        <v>46</v>
      </c>
      <c r="C13" s="7"/>
      <c r="D13" s="7"/>
      <c r="E13" s="7"/>
      <c r="F13" s="7"/>
      <c r="G13" s="7"/>
      <c r="H13" s="7"/>
      <c r="I13" s="7"/>
      <c r="J13" s="7"/>
      <c r="K13" s="7"/>
      <c r="L13" s="9" t="s">
        <v>41</v>
      </c>
      <c r="M13" s="19">
        <v>490.1</v>
      </c>
      <c r="N13" s="19">
        <v>411.5</v>
      </c>
      <c r="O13" s="19">
        <v>325.39999999999998</v>
      </c>
      <c r="P13" s="19">
        <v>169.4</v>
      </c>
      <c r="Q13" s="19">
        <v>111</v>
      </c>
      <c r="R13" s="17">
        <v>34.299999999999997</v>
      </c>
      <c r="S13" s="17">
        <v>26.9</v>
      </c>
      <c r="T13" s="19">
        <v>104.3</v>
      </c>
      <c r="U13" s="21">
        <v>1672.8</v>
      </c>
    </row>
    <row r="14" spans="1:21" ht="16.5" customHeight="1" x14ac:dyDescent="0.2">
      <c r="A14" s="7" t="s">
        <v>48</v>
      </c>
      <c r="B14" s="7"/>
      <c r="C14" s="7"/>
      <c r="D14" s="7"/>
      <c r="E14" s="7"/>
      <c r="F14" s="7"/>
      <c r="G14" s="7"/>
      <c r="H14" s="7"/>
      <c r="I14" s="7"/>
      <c r="J14" s="7"/>
      <c r="K14" s="7"/>
      <c r="L14" s="9"/>
      <c r="M14" s="10"/>
      <c r="N14" s="10"/>
      <c r="O14" s="10"/>
      <c r="P14" s="10"/>
      <c r="Q14" s="10"/>
      <c r="R14" s="10"/>
      <c r="S14" s="10"/>
      <c r="T14" s="10"/>
      <c r="U14" s="10"/>
    </row>
    <row r="15" spans="1:21" ht="16.5" customHeight="1" x14ac:dyDescent="0.2">
      <c r="A15" s="7"/>
      <c r="B15" s="7" t="s">
        <v>40</v>
      </c>
      <c r="C15" s="7"/>
      <c r="D15" s="7"/>
      <c r="E15" s="7"/>
      <c r="F15" s="7"/>
      <c r="G15" s="7"/>
      <c r="H15" s="7"/>
      <c r="I15" s="7"/>
      <c r="J15" s="7"/>
      <c r="K15" s="7"/>
      <c r="L15" s="9" t="s">
        <v>41</v>
      </c>
      <c r="M15" s="19">
        <v>491.7</v>
      </c>
      <c r="N15" s="19">
        <v>407.8</v>
      </c>
      <c r="O15" s="19">
        <v>324.39999999999998</v>
      </c>
      <c r="P15" s="19">
        <v>168.7</v>
      </c>
      <c r="Q15" s="19">
        <v>110.9</v>
      </c>
      <c r="R15" s="17">
        <v>34.299999999999997</v>
      </c>
      <c r="S15" s="17">
        <v>26.8</v>
      </c>
      <c r="T15" s="17">
        <v>20.3</v>
      </c>
      <c r="U15" s="21">
        <v>1584.9</v>
      </c>
    </row>
    <row r="16" spans="1:21" ht="16.5" customHeight="1" x14ac:dyDescent="0.2">
      <c r="A16" s="7"/>
      <c r="B16" s="7" t="s">
        <v>42</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43</v>
      </c>
      <c r="D17" s="7"/>
      <c r="E17" s="7"/>
      <c r="F17" s="7"/>
      <c r="G17" s="7"/>
      <c r="H17" s="7"/>
      <c r="I17" s="7"/>
      <c r="J17" s="7"/>
      <c r="K17" s="7"/>
      <c r="L17" s="9" t="s">
        <v>41</v>
      </c>
      <c r="M17" s="16" t="s">
        <v>44</v>
      </c>
      <c r="N17" s="16" t="s">
        <v>44</v>
      </c>
      <c r="O17" s="16" t="s">
        <v>44</v>
      </c>
      <c r="P17" s="19">
        <v>124.9</v>
      </c>
      <c r="Q17" s="17">
        <v>38.700000000000003</v>
      </c>
      <c r="R17" s="16" t="s">
        <v>44</v>
      </c>
      <c r="S17" s="16" t="s">
        <v>44</v>
      </c>
      <c r="T17" s="17">
        <v>36.1</v>
      </c>
      <c r="U17" s="19">
        <v>199.7</v>
      </c>
    </row>
    <row r="18" spans="1:21" ht="16.5" customHeight="1" x14ac:dyDescent="0.2">
      <c r="A18" s="14"/>
      <c r="B18" s="14" t="s">
        <v>46</v>
      </c>
      <c r="C18" s="14"/>
      <c r="D18" s="14"/>
      <c r="E18" s="14"/>
      <c r="F18" s="14"/>
      <c r="G18" s="14"/>
      <c r="H18" s="14"/>
      <c r="I18" s="14"/>
      <c r="J18" s="14"/>
      <c r="K18" s="14"/>
      <c r="L18" s="15" t="s">
        <v>41</v>
      </c>
      <c r="M18" s="20">
        <v>491.7</v>
      </c>
      <c r="N18" s="20">
        <v>407.8</v>
      </c>
      <c r="O18" s="20">
        <v>324.39999999999998</v>
      </c>
      <c r="P18" s="20">
        <v>293.60000000000002</v>
      </c>
      <c r="Q18" s="20">
        <v>149.6</v>
      </c>
      <c r="R18" s="18">
        <v>34.299999999999997</v>
      </c>
      <c r="S18" s="18">
        <v>26.8</v>
      </c>
      <c r="T18" s="18">
        <v>56.4</v>
      </c>
      <c r="U18" s="22">
        <v>1784.6</v>
      </c>
    </row>
    <row r="19" spans="1:21" ht="4.5" customHeight="1" x14ac:dyDescent="0.2">
      <c r="A19" s="23"/>
      <c r="B19" s="23"/>
      <c r="C19" s="2"/>
      <c r="D19" s="2"/>
      <c r="E19" s="2"/>
      <c r="F19" s="2"/>
      <c r="G19" s="2"/>
      <c r="H19" s="2"/>
      <c r="I19" s="2"/>
      <c r="J19" s="2"/>
      <c r="K19" s="2"/>
      <c r="L19" s="2"/>
      <c r="M19" s="2"/>
      <c r="N19" s="2"/>
      <c r="O19" s="2"/>
      <c r="P19" s="2"/>
      <c r="Q19" s="2"/>
      <c r="R19" s="2"/>
      <c r="S19" s="2"/>
      <c r="T19" s="2"/>
      <c r="U19" s="2"/>
    </row>
    <row r="20" spans="1:21" ht="16.5" customHeight="1" x14ac:dyDescent="0.2">
      <c r="A20" s="23"/>
      <c r="B20" s="23"/>
      <c r="C20" s="130" t="s">
        <v>51</v>
      </c>
      <c r="D20" s="130"/>
      <c r="E20" s="130"/>
      <c r="F20" s="130"/>
      <c r="G20" s="130"/>
      <c r="H20" s="130"/>
      <c r="I20" s="130"/>
      <c r="J20" s="130"/>
      <c r="K20" s="130"/>
      <c r="L20" s="130"/>
      <c r="M20" s="130"/>
      <c r="N20" s="130"/>
      <c r="O20" s="130"/>
      <c r="P20" s="130"/>
      <c r="Q20" s="130"/>
      <c r="R20" s="130"/>
      <c r="S20" s="130"/>
      <c r="T20" s="130"/>
      <c r="U20" s="130"/>
    </row>
    <row r="21" spans="1:21" ht="4.5" customHeight="1" x14ac:dyDescent="0.2">
      <c r="A21" s="23"/>
      <c r="B21" s="23"/>
      <c r="C21" s="2"/>
      <c r="D21" s="2"/>
      <c r="E21" s="2"/>
      <c r="F21" s="2"/>
      <c r="G21" s="2"/>
      <c r="H21" s="2"/>
      <c r="I21" s="2"/>
      <c r="J21" s="2"/>
      <c r="K21" s="2"/>
      <c r="L21" s="2"/>
      <c r="M21" s="2"/>
      <c r="N21" s="2"/>
      <c r="O21" s="2"/>
      <c r="P21" s="2"/>
      <c r="Q21" s="2"/>
      <c r="R21" s="2"/>
      <c r="S21" s="2"/>
      <c r="T21" s="2"/>
      <c r="U21" s="2"/>
    </row>
    <row r="22" spans="1:21" ht="29.45" customHeight="1" x14ac:dyDescent="0.2">
      <c r="A22" s="23" t="s">
        <v>49</v>
      </c>
      <c r="B22" s="23"/>
      <c r="C22" s="130" t="s">
        <v>52</v>
      </c>
      <c r="D22" s="130"/>
      <c r="E22" s="130"/>
      <c r="F22" s="130"/>
      <c r="G22" s="130"/>
      <c r="H22" s="130"/>
      <c r="I22" s="130"/>
      <c r="J22" s="130"/>
      <c r="K22" s="130"/>
      <c r="L22" s="130"/>
      <c r="M22" s="130"/>
      <c r="N22" s="130"/>
      <c r="O22" s="130"/>
      <c r="P22" s="130"/>
      <c r="Q22" s="130"/>
      <c r="R22" s="130"/>
      <c r="S22" s="130"/>
      <c r="T22" s="130"/>
      <c r="U22" s="130"/>
    </row>
    <row r="23" spans="1:21" ht="42.4" customHeight="1" x14ac:dyDescent="0.2">
      <c r="A23" s="23" t="s">
        <v>50</v>
      </c>
      <c r="B23" s="23"/>
      <c r="C23" s="130" t="s">
        <v>53</v>
      </c>
      <c r="D23" s="130"/>
      <c r="E23" s="130"/>
      <c r="F23" s="130"/>
      <c r="G23" s="130"/>
      <c r="H23" s="130"/>
      <c r="I23" s="130"/>
      <c r="J23" s="130"/>
      <c r="K23" s="130"/>
      <c r="L23" s="130"/>
      <c r="M23" s="130"/>
      <c r="N23" s="130"/>
      <c r="O23" s="130"/>
      <c r="P23" s="130"/>
      <c r="Q23" s="130"/>
      <c r="R23" s="130"/>
      <c r="S23" s="130"/>
      <c r="T23" s="130"/>
      <c r="U23" s="130"/>
    </row>
    <row r="24" spans="1:21" ht="4.5" customHeight="1" x14ac:dyDescent="0.2"/>
    <row r="25" spans="1:21" ht="81" customHeight="1" x14ac:dyDescent="0.2">
      <c r="A25" s="24" t="s">
        <v>54</v>
      </c>
      <c r="B25" s="23"/>
      <c r="C25" s="23"/>
      <c r="D25" s="23"/>
      <c r="E25" s="130" t="s">
        <v>55</v>
      </c>
      <c r="F25" s="130"/>
      <c r="G25" s="130"/>
      <c r="H25" s="130"/>
      <c r="I25" s="130"/>
      <c r="J25" s="130"/>
      <c r="K25" s="130"/>
      <c r="L25" s="130"/>
      <c r="M25" s="130"/>
      <c r="N25" s="130"/>
      <c r="O25" s="130"/>
      <c r="P25" s="130"/>
      <c r="Q25" s="130"/>
      <c r="R25" s="130"/>
      <c r="S25" s="130"/>
      <c r="T25" s="130"/>
      <c r="U25" s="130"/>
    </row>
  </sheetData>
  <mergeCells count="6">
    <mergeCell ref="E25:U25"/>
    <mergeCell ref="C7:K7"/>
    <mergeCell ref="K1:U1"/>
    <mergeCell ref="C20:U20"/>
    <mergeCell ref="C22:U22"/>
    <mergeCell ref="C23:U23"/>
  </mergeCells>
  <pageMargins left="0.7" right="0.7" top="0.75" bottom="0.75" header="0.3" footer="0.3"/>
  <pageSetup paperSize="9" fitToHeight="0" orientation="landscape" horizontalDpi="300" verticalDpi="300"/>
  <headerFooter scaleWithDoc="0" alignWithMargins="0">
    <oddHeader>&amp;C&amp;"Arial"&amp;8TABLE GA.1</oddHeader>
    <oddFooter>&amp;L&amp;"Arial"&amp;8REPORT ON
GOVERNMENT
SERVICES 2022&amp;R&amp;"Arial"&amp;8HOUSING AND HOMELESSNESS
SERVICES SECTOR OVERVIEW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67"/>
  <sheetViews>
    <sheetView showGridLines="0" workbookViewId="0"/>
  </sheetViews>
  <sheetFormatPr defaultColWidth="11.42578125" defaultRowHeight="12.75" x14ac:dyDescent="0.2"/>
  <cols>
    <col min="1" max="11" width="1.85546875" customWidth="1"/>
    <col min="12" max="12" width="5.42578125" customWidth="1"/>
    <col min="13" max="13" width="8" customWidth="1"/>
    <col min="14" max="14" width="6" customWidth="1"/>
    <col min="15" max="15" width="8" customWidth="1"/>
    <col min="16" max="16" width="6" customWidth="1"/>
    <col min="17" max="17" width="8" customWidth="1"/>
    <col min="18" max="18" width="6" customWidth="1"/>
    <col min="19" max="19" width="8" customWidth="1"/>
    <col min="20" max="20" width="6" customWidth="1"/>
    <col min="21" max="21" width="8" customWidth="1"/>
    <col min="22" max="22" width="6" customWidth="1"/>
    <col min="23" max="23" width="8" customWidth="1"/>
    <col min="24" max="24" width="6" customWidth="1"/>
    <col min="25" max="25" width="8" customWidth="1"/>
    <col min="26" max="26" width="6" customWidth="1"/>
    <col min="27" max="27" width="8" customWidth="1"/>
    <col min="28" max="28" width="6" customWidth="1"/>
    <col min="29" max="29" width="9.5703125" customWidth="1"/>
    <col min="30" max="30" width="6" customWidth="1"/>
  </cols>
  <sheetData>
    <row r="1" spans="1:30" ht="33.950000000000003" customHeight="1" x14ac:dyDescent="0.2">
      <c r="A1" s="8" t="s">
        <v>56</v>
      </c>
      <c r="B1" s="8"/>
      <c r="C1" s="8"/>
      <c r="D1" s="8"/>
      <c r="E1" s="8"/>
      <c r="F1" s="8"/>
      <c r="G1" s="8"/>
      <c r="H1" s="8"/>
      <c r="I1" s="8"/>
      <c r="J1" s="8"/>
      <c r="K1" s="135" t="s">
        <v>57</v>
      </c>
      <c r="L1" s="136"/>
      <c r="M1" s="136"/>
      <c r="N1" s="136"/>
      <c r="O1" s="136"/>
      <c r="P1" s="136"/>
      <c r="Q1" s="136"/>
      <c r="R1" s="136"/>
      <c r="S1" s="136"/>
      <c r="T1" s="136"/>
      <c r="U1" s="136"/>
      <c r="V1" s="136"/>
      <c r="W1" s="136"/>
      <c r="X1" s="136"/>
      <c r="Y1" s="136"/>
      <c r="Z1" s="136"/>
      <c r="AA1" s="136"/>
      <c r="AB1" s="136"/>
      <c r="AC1" s="136"/>
      <c r="AD1" s="136"/>
    </row>
    <row r="2" spans="1:30" ht="16.5" customHeight="1" x14ac:dyDescent="0.2">
      <c r="A2" s="11"/>
      <c r="B2" s="11"/>
      <c r="C2" s="11"/>
      <c r="D2" s="11"/>
      <c r="E2" s="11"/>
      <c r="F2" s="11"/>
      <c r="G2" s="11"/>
      <c r="H2" s="11"/>
      <c r="I2" s="11"/>
      <c r="J2" s="11"/>
      <c r="K2" s="11"/>
      <c r="L2" s="12" t="s">
        <v>29</v>
      </c>
      <c r="M2" s="137" t="s">
        <v>58</v>
      </c>
      <c r="N2" s="138"/>
      <c r="O2" s="137" t="s">
        <v>59</v>
      </c>
      <c r="P2" s="138"/>
      <c r="Q2" s="137" t="s">
        <v>60</v>
      </c>
      <c r="R2" s="138"/>
      <c r="S2" s="137" t="s">
        <v>61</v>
      </c>
      <c r="T2" s="138"/>
      <c r="U2" s="137" t="s">
        <v>62</v>
      </c>
      <c r="V2" s="138"/>
      <c r="W2" s="137" t="s">
        <v>63</v>
      </c>
      <c r="X2" s="138"/>
      <c r="Y2" s="137" t="s">
        <v>64</v>
      </c>
      <c r="Z2" s="138"/>
      <c r="AA2" s="137" t="s">
        <v>65</v>
      </c>
      <c r="AB2" s="138"/>
      <c r="AC2" s="137" t="s">
        <v>66</v>
      </c>
      <c r="AD2" s="138"/>
    </row>
    <row r="3" spans="1:30" ht="16.5" customHeight="1" x14ac:dyDescent="0.2">
      <c r="A3" s="7" t="s">
        <v>67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68</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69</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16.5" customHeight="1" x14ac:dyDescent="0.2">
      <c r="A6" s="7"/>
      <c r="B6" s="7"/>
      <c r="C6" s="7"/>
      <c r="D6" s="7" t="s">
        <v>70</v>
      </c>
      <c r="E6" s="7"/>
      <c r="F6" s="7"/>
      <c r="G6" s="7"/>
      <c r="H6" s="7"/>
      <c r="I6" s="7"/>
      <c r="J6" s="7"/>
      <c r="K6" s="7"/>
      <c r="L6" s="9"/>
      <c r="M6" s="10"/>
      <c r="N6" s="7"/>
      <c r="O6" s="10"/>
      <c r="P6" s="7"/>
      <c r="Q6" s="10"/>
      <c r="R6" s="7"/>
      <c r="S6" s="10"/>
      <c r="T6" s="7"/>
      <c r="U6" s="10"/>
      <c r="V6" s="7"/>
      <c r="W6" s="10"/>
      <c r="X6" s="7"/>
      <c r="Y6" s="10"/>
      <c r="Z6" s="7"/>
      <c r="AA6" s="10"/>
      <c r="AB6" s="7"/>
      <c r="AC6" s="10"/>
      <c r="AD6" s="7"/>
    </row>
    <row r="7" spans="1:30" ht="16.5" customHeight="1" x14ac:dyDescent="0.2">
      <c r="A7" s="7"/>
      <c r="B7" s="7"/>
      <c r="C7" s="7"/>
      <c r="D7" s="7"/>
      <c r="E7" s="7" t="s">
        <v>71</v>
      </c>
      <c r="F7" s="7"/>
      <c r="G7" s="7"/>
      <c r="H7" s="7"/>
      <c r="I7" s="7"/>
      <c r="J7" s="7"/>
      <c r="K7" s="7"/>
      <c r="L7" s="9"/>
      <c r="M7" s="10"/>
      <c r="N7" s="7"/>
      <c r="O7" s="10"/>
      <c r="P7" s="7"/>
      <c r="Q7" s="10"/>
      <c r="R7" s="7"/>
      <c r="S7" s="10"/>
      <c r="T7" s="7"/>
      <c r="U7" s="10"/>
      <c r="V7" s="7"/>
      <c r="W7" s="10"/>
      <c r="X7" s="7"/>
      <c r="Y7" s="10"/>
      <c r="Z7" s="7"/>
      <c r="AA7" s="10"/>
      <c r="AB7" s="7"/>
      <c r="AC7" s="10"/>
      <c r="AD7" s="7"/>
    </row>
    <row r="8" spans="1:30" ht="16.5" customHeight="1" x14ac:dyDescent="0.2">
      <c r="A8" s="7"/>
      <c r="B8" s="7"/>
      <c r="C8" s="7"/>
      <c r="D8" s="7"/>
      <c r="E8" s="7"/>
      <c r="F8" s="7" t="s">
        <v>72</v>
      </c>
      <c r="G8" s="7"/>
      <c r="H8" s="7"/>
      <c r="I8" s="7"/>
      <c r="J8" s="7"/>
      <c r="K8" s="7"/>
      <c r="L8" s="9" t="s">
        <v>73</v>
      </c>
      <c r="M8" s="41">
        <v>48.3</v>
      </c>
      <c r="N8" s="44">
        <v>5.4</v>
      </c>
      <c r="O8" s="41">
        <v>43.9</v>
      </c>
      <c r="P8" s="44">
        <v>5.4</v>
      </c>
      <c r="Q8" s="41">
        <v>40</v>
      </c>
      <c r="R8" s="44">
        <v>6</v>
      </c>
      <c r="S8" s="41">
        <v>46.6</v>
      </c>
      <c r="T8" s="44">
        <v>6.3</v>
      </c>
      <c r="U8" s="41">
        <v>32.4</v>
      </c>
      <c r="V8" s="44">
        <v>5.9</v>
      </c>
      <c r="W8" s="41">
        <v>24.2</v>
      </c>
      <c r="X8" s="44">
        <v>5.4</v>
      </c>
      <c r="Y8" s="41">
        <v>42.7</v>
      </c>
      <c r="Z8" s="44">
        <v>8.5</v>
      </c>
      <c r="AA8" s="41">
        <v>41.4</v>
      </c>
      <c r="AB8" s="38">
        <v>13.9</v>
      </c>
      <c r="AC8" s="41">
        <v>43.1</v>
      </c>
      <c r="AD8" s="44">
        <v>2.4</v>
      </c>
    </row>
    <row r="9" spans="1:30" ht="16.5" customHeight="1" x14ac:dyDescent="0.2">
      <c r="A9" s="7"/>
      <c r="B9" s="7"/>
      <c r="C9" s="7"/>
      <c r="D9" s="7"/>
      <c r="E9" s="7"/>
      <c r="F9" s="7" t="s">
        <v>74</v>
      </c>
      <c r="G9" s="7"/>
      <c r="H9" s="7"/>
      <c r="I9" s="7"/>
      <c r="J9" s="7"/>
      <c r="K9" s="7"/>
      <c r="L9" s="9" t="s">
        <v>73</v>
      </c>
      <c r="M9" s="41">
        <v>51.8</v>
      </c>
      <c r="N9" s="44">
        <v>6.4</v>
      </c>
      <c r="O9" s="41">
        <v>47</v>
      </c>
      <c r="P9" s="44">
        <v>5.9</v>
      </c>
      <c r="Q9" s="41">
        <v>35.799999999999997</v>
      </c>
      <c r="R9" s="44">
        <v>4.9000000000000004</v>
      </c>
      <c r="S9" s="41">
        <v>49</v>
      </c>
      <c r="T9" s="44">
        <v>6.7</v>
      </c>
      <c r="U9" s="41">
        <v>36.9</v>
      </c>
      <c r="V9" s="44">
        <v>4.9000000000000004</v>
      </c>
      <c r="W9" s="41">
        <v>23.4</v>
      </c>
      <c r="X9" s="44">
        <v>4.3</v>
      </c>
      <c r="Y9" s="41">
        <v>35.6</v>
      </c>
      <c r="Z9" s="38">
        <v>13.1</v>
      </c>
      <c r="AA9" s="41">
        <v>40.6</v>
      </c>
      <c r="AB9" s="38">
        <v>15.4</v>
      </c>
      <c r="AC9" s="41">
        <v>44.3</v>
      </c>
      <c r="AD9" s="44">
        <v>2.7</v>
      </c>
    </row>
    <row r="10" spans="1:30" ht="16.5" customHeight="1" x14ac:dyDescent="0.2">
      <c r="A10" s="7"/>
      <c r="B10" s="7"/>
      <c r="C10" s="7"/>
      <c r="D10" s="7"/>
      <c r="E10" s="7"/>
      <c r="F10" s="7" t="s">
        <v>75</v>
      </c>
      <c r="G10" s="7"/>
      <c r="H10" s="7"/>
      <c r="I10" s="7"/>
      <c r="J10" s="7"/>
      <c r="K10" s="7"/>
      <c r="L10" s="9" t="s">
        <v>73</v>
      </c>
      <c r="M10" s="41">
        <v>48.2</v>
      </c>
      <c r="N10" s="44">
        <v>4.0999999999999996</v>
      </c>
      <c r="O10" s="41">
        <v>40</v>
      </c>
      <c r="P10" s="44">
        <v>5.9</v>
      </c>
      <c r="Q10" s="41">
        <v>46.9</v>
      </c>
      <c r="R10" s="44">
        <v>4.2</v>
      </c>
      <c r="S10" s="41">
        <v>45.5</v>
      </c>
      <c r="T10" s="44">
        <v>9.5</v>
      </c>
      <c r="U10" s="41">
        <v>31.8</v>
      </c>
      <c r="V10" s="44">
        <v>5.9</v>
      </c>
      <c r="W10" s="41">
        <v>28.8</v>
      </c>
      <c r="X10" s="44">
        <v>3.9</v>
      </c>
      <c r="Y10" s="41">
        <v>36.5</v>
      </c>
      <c r="Z10" s="44">
        <v>9</v>
      </c>
      <c r="AA10" s="41">
        <v>42.8</v>
      </c>
      <c r="AB10" s="38">
        <v>16.5</v>
      </c>
      <c r="AC10" s="41">
        <v>43.7</v>
      </c>
      <c r="AD10" s="44">
        <v>2.6</v>
      </c>
    </row>
    <row r="11" spans="1:30" ht="16.5" customHeight="1" x14ac:dyDescent="0.2">
      <c r="A11" s="7"/>
      <c r="B11" s="7"/>
      <c r="C11" s="7"/>
      <c r="D11" s="7"/>
      <c r="E11" s="7"/>
      <c r="F11" s="7" t="s">
        <v>76</v>
      </c>
      <c r="G11" s="7"/>
      <c r="H11" s="7"/>
      <c r="I11" s="7"/>
      <c r="J11" s="7"/>
      <c r="K11" s="7"/>
      <c r="L11" s="9" t="s">
        <v>73</v>
      </c>
      <c r="M11" s="41">
        <v>39.700000000000003</v>
      </c>
      <c r="N11" s="44">
        <v>4.7</v>
      </c>
      <c r="O11" s="41">
        <v>41.8</v>
      </c>
      <c r="P11" s="44">
        <v>5.0999999999999996</v>
      </c>
      <c r="Q11" s="41">
        <v>43.9</v>
      </c>
      <c r="R11" s="44">
        <v>4.7</v>
      </c>
      <c r="S11" s="41">
        <v>38.1</v>
      </c>
      <c r="T11" s="44">
        <v>7.2</v>
      </c>
      <c r="U11" s="41">
        <v>30.5</v>
      </c>
      <c r="V11" s="44">
        <v>5.7</v>
      </c>
      <c r="W11" s="41">
        <v>30.4</v>
      </c>
      <c r="X11" s="44">
        <v>5.2</v>
      </c>
      <c r="Y11" s="41">
        <v>30.7</v>
      </c>
      <c r="Z11" s="38">
        <v>10.199999999999999</v>
      </c>
      <c r="AA11" s="41">
        <v>30</v>
      </c>
      <c r="AB11" s="38">
        <v>12.6</v>
      </c>
      <c r="AC11" s="41">
        <v>39.700000000000003</v>
      </c>
      <c r="AD11" s="44">
        <v>2.5</v>
      </c>
    </row>
    <row r="12" spans="1:30" ht="16.5" customHeight="1" x14ac:dyDescent="0.2">
      <c r="A12" s="7"/>
      <c r="B12" s="7"/>
      <c r="C12" s="7"/>
      <c r="D12" s="7"/>
      <c r="E12" s="7"/>
      <c r="F12" s="7" t="s">
        <v>77</v>
      </c>
      <c r="G12" s="7"/>
      <c r="H12" s="7"/>
      <c r="I12" s="7"/>
      <c r="J12" s="7"/>
      <c r="K12" s="7"/>
      <c r="L12" s="9" t="s">
        <v>73</v>
      </c>
      <c r="M12" s="41">
        <v>46.5</v>
      </c>
      <c r="N12" s="44">
        <v>5.4</v>
      </c>
      <c r="O12" s="41">
        <v>39.200000000000003</v>
      </c>
      <c r="P12" s="44">
        <v>6.1</v>
      </c>
      <c r="Q12" s="41">
        <v>42.4</v>
      </c>
      <c r="R12" s="44">
        <v>5.6</v>
      </c>
      <c r="S12" s="41">
        <v>37.700000000000003</v>
      </c>
      <c r="T12" s="44">
        <v>5.2</v>
      </c>
      <c r="U12" s="41">
        <v>27.4</v>
      </c>
      <c r="V12" s="44">
        <v>4.4000000000000004</v>
      </c>
      <c r="W12" s="41">
        <v>26.1</v>
      </c>
      <c r="X12" s="44">
        <v>5.5</v>
      </c>
      <c r="Y12" s="41">
        <v>38.799999999999997</v>
      </c>
      <c r="Z12" s="38">
        <v>10.3</v>
      </c>
      <c r="AA12" s="30">
        <v>37.1</v>
      </c>
      <c r="AB12" s="38">
        <v>18.7</v>
      </c>
      <c r="AC12" s="41">
        <v>40.9</v>
      </c>
      <c r="AD12" s="44">
        <v>2.7</v>
      </c>
    </row>
    <row r="13" spans="1:30" ht="16.5" customHeight="1" x14ac:dyDescent="0.2">
      <c r="A13" s="7"/>
      <c r="B13" s="7"/>
      <c r="C13" s="7"/>
      <c r="D13" s="7"/>
      <c r="E13" s="7" t="s">
        <v>78</v>
      </c>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
      <c r="A14" s="7"/>
      <c r="B14" s="7"/>
      <c r="C14" s="7"/>
      <c r="D14" s="7"/>
      <c r="E14" s="7"/>
      <c r="F14" s="7" t="s">
        <v>72</v>
      </c>
      <c r="G14" s="7"/>
      <c r="H14" s="7"/>
      <c r="I14" s="7"/>
      <c r="J14" s="7"/>
      <c r="K14" s="7"/>
      <c r="L14" s="9" t="s">
        <v>79</v>
      </c>
      <c r="M14" s="42">
        <v>231765</v>
      </c>
      <c r="N14" s="7"/>
      <c r="O14" s="42">
        <v>145770</v>
      </c>
      <c r="P14" s="7"/>
      <c r="Q14" s="42">
        <v>142630</v>
      </c>
      <c r="R14" s="7"/>
      <c r="S14" s="25">
        <v>58352</v>
      </c>
      <c r="T14" s="7"/>
      <c r="U14" s="25">
        <v>39556</v>
      </c>
      <c r="V14" s="7"/>
      <c r="W14" s="32">
        <v>8899</v>
      </c>
      <c r="X14" s="7"/>
      <c r="Y14" s="32">
        <v>9414</v>
      </c>
      <c r="Z14" s="7"/>
      <c r="AA14" s="31">
        <v>2678</v>
      </c>
      <c r="AB14" s="7"/>
      <c r="AC14" s="42">
        <v>639737</v>
      </c>
      <c r="AD14" s="7"/>
    </row>
    <row r="15" spans="1:30" ht="16.5" customHeight="1" x14ac:dyDescent="0.2">
      <c r="A15" s="7"/>
      <c r="B15" s="7"/>
      <c r="C15" s="7"/>
      <c r="D15" s="7"/>
      <c r="E15" s="7"/>
      <c r="F15" s="7" t="s">
        <v>74</v>
      </c>
      <c r="G15" s="7"/>
      <c r="H15" s="7"/>
      <c r="I15" s="7"/>
      <c r="J15" s="7"/>
      <c r="K15" s="7"/>
      <c r="L15" s="9" t="s">
        <v>79</v>
      </c>
      <c r="M15" s="42">
        <v>227436</v>
      </c>
      <c r="N15" s="7"/>
      <c r="O15" s="42">
        <v>151840</v>
      </c>
      <c r="P15" s="7"/>
      <c r="Q15" s="42">
        <v>111164</v>
      </c>
      <c r="R15" s="7"/>
      <c r="S15" s="25">
        <v>62577</v>
      </c>
      <c r="T15" s="7"/>
      <c r="U15" s="25">
        <v>50834</v>
      </c>
      <c r="V15" s="7"/>
      <c r="W15" s="32">
        <v>9109</v>
      </c>
      <c r="X15" s="7"/>
      <c r="Y15" s="32">
        <v>6513</v>
      </c>
      <c r="Z15" s="7"/>
      <c r="AA15" s="32">
        <v>2950</v>
      </c>
      <c r="AB15" s="7"/>
      <c r="AC15" s="42">
        <v>622182</v>
      </c>
      <c r="AD15" s="7"/>
    </row>
    <row r="16" spans="1:30" ht="16.5" customHeight="1" x14ac:dyDescent="0.2">
      <c r="A16" s="7"/>
      <c r="B16" s="7"/>
      <c r="C16" s="7"/>
      <c r="D16" s="7"/>
      <c r="E16" s="7"/>
      <c r="F16" s="7" t="s">
        <v>75</v>
      </c>
      <c r="G16" s="7"/>
      <c r="H16" s="7"/>
      <c r="I16" s="7"/>
      <c r="J16" s="7"/>
      <c r="K16" s="7"/>
      <c r="L16" s="9" t="s">
        <v>79</v>
      </c>
      <c r="M16" s="42">
        <v>200356</v>
      </c>
      <c r="N16" s="7"/>
      <c r="O16" s="42">
        <v>118374</v>
      </c>
      <c r="P16" s="7"/>
      <c r="Q16" s="42">
        <v>148219</v>
      </c>
      <c r="R16" s="7"/>
      <c r="S16" s="25">
        <v>51293</v>
      </c>
      <c r="T16" s="7"/>
      <c r="U16" s="25">
        <v>36106</v>
      </c>
      <c r="V16" s="7"/>
      <c r="W16" s="25">
        <v>10448</v>
      </c>
      <c r="X16" s="7"/>
      <c r="Y16" s="32">
        <v>5876</v>
      </c>
      <c r="Z16" s="7"/>
      <c r="AA16" s="32">
        <v>3296</v>
      </c>
      <c r="AB16" s="7"/>
      <c r="AC16" s="42">
        <v>573967</v>
      </c>
      <c r="AD16" s="7"/>
    </row>
    <row r="17" spans="1:30" ht="16.5" customHeight="1" x14ac:dyDescent="0.2">
      <c r="A17" s="7"/>
      <c r="B17" s="7"/>
      <c r="C17" s="7"/>
      <c r="D17" s="7" t="s">
        <v>46</v>
      </c>
      <c r="E17" s="7"/>
      <c r="F17" s="7"/>
      <c r="G17" s="7"/>
      <c r="H17" s="7"/>
      <c r="I17" s="7"/>
      <c r="J17" s="7"/>
      <c r="K17" s="7"/>
      <c r="L17" s="9"/>
      <c r="M17" s="10"/>
      <c r="N17" s="7"/>
      <c r="O17" s="10"/>
      <c r="P17" s="7"/>
      <c r="Q17" s="10"/>
      <c r="R17" s="7"/>
      <c r="S17" s="10"/>
      <c r="T17" s="7"/>
      <c r="U17" s="10"/>
      <c r="V17" s="7"/>
      <c r="W17" s="10"/>
      <c r="X17" s="7"/>
      <c r="Y17" s="10"/>
      <c r="Z17" s="7"/>
      <c r="AA17" s="10"/>
      <c r="AB17" s="7"/>
      <c r="AC17" s="10"/>
      <c r="AD17" s="7"/>
    </row>
    <row r="18" spans="1:30" ht="16.5" customHeight="1" x14ac:dyDescent="0.2">
      <c r="A18" s="7"/>
      <c r="B18" s="7"/>
      <c r="C18" s="7"/>
      <c r="D18" s="7"/>
      <c r="E18" s="7"/>
      <c r="F18" s="7" t="s">
        <v>72</v>
      </c>
      <c r="G18" s="7"/>
      <c r="H18" s="7"/>
      <c r="I18" s="7"/>
      <c r="J18" s="7"/>
      <c r="K18" s="7"/>
      <c r="L18" s="9" t="s">
        <v>79</v>
      </c>
      <c r="M18" s="42">
        <v>479676</v>
      </c>
      <c r="N18" s="7"/>
      <c r="O18" s="42">
        <v>332391</v>
      </c>
      <c r="P18" s="7"/>
      <c r="Q18" s="42">
        <v>356840</v>
      </c>
      <c r="R18" s="7"/>
      <c r="S18" s="42">
        <v>125343</v>
      </c>
      <c r="T18" s="7"/>
      <c r="U18" s="42">
        <v>122116</v>
      </c>
      <c r="V18" s="7"/>
      <c r="W18" s="25">
        <v>36788</v>
      </c>
      <c r="X18" s="7"/>
      <c r="Y18" s="25">
        <v>22069</v>
      </c>
      <c r="Z18" s="7"/>
      <c r="AA18" s="32">
        <v>6476</v>
      </c>
      <c r="AB18" s="7"/>
      <c r="AC18" s="40">
        <v>1484257</v>
      </c>
      <c r="AD18" s="7"/>
    </row>
    <row r="19" spans="1:30" ht="16.5" customHeight="1" x14ac:dyDescent="0.2">
      <c r="A19" s="7"/>
      <c r="B19" s="7"/>
      <c r="C19" s="7"/>
      <c r="D19" s="7"/>
      <c r="E19" s="7"/>
      <c r="F19" s="7" t="s">
        <v>74</v>
      </c>
      <c r="G19" s="7"/>
      <c r="H19" s="7"/>
      <c r="I19" s="7"/>
      <c r="J19" s="7"/>
      <c r="K19" s="7"/>
      <c r="L19" s="9" t="s">
        <v>79</v>
      </c>
      <c r="M19" s="42">
        <v>438858</v>
      </c>
      <c r="N19" s="7"/>
      <c r="O19" s="42">
        <v>323197</v>
      </c>
      <c r="P19" s="7"/>
      <c r="Q19" s="42">
        <v>310922</v>
      </c>
      <c r="R19" s="7"/>
      <c r="S19" s="42">
        <v>127779</v>
      </c>
      <c r="T19" s="7"/>
      <c r="U19" s="42">
        <v>137918</v>
      </c>
      <c r="V19" s="7"/>
      <c r="W19" s="25">
        <v>38849</v>
      </c>
      <c r="X19" s="7"/>
      <c r="Y19" s="25">
        <v>18298</v>
      </c>
      <c r="Z19" s="7"/>
      <c r="AA19" s="32">
        <v>7261</v>
      </c>
      <c r="AB19" s="7"/>
      <c r="AC19" s="40">
        <v>1405804</v>
      </c>
      <c r="AD19" s="7"/>
    </row>
    <row r="20" spans="1:30" ht="16.5" customHeight="1" x14ac:dyDescent="0.2">
      <c r="A20" s="7"/>
      <c r="B20" s="7"/>
      <c r="C20" s="7"/>
      <c r="D20" s="7"/>
      <c r="E20" s="7"/>
      <c r="F20" s="7" t="s">
        <v>75</v>
      </c>
      <c r="G20" s="7"/>
      <c r="H20" s="7"/>
      <c r="I20" s="7"/>
      <c r="J20" s="7"/>
      <c r="K20" s="7"/>
      <c r="L20" s="9" t="s">
        <v>79</v>
      </c>
      <c r="M20" s="42">
        <v>415969</v>
      </c>
      <c r="N20" s="7"/>
      <c r="O20" s="42">
        <v>296285</v>
      </c>
      <c r="P20" s="7"/>
      <c r="Q20" s="42">
        <v>316316</v>
      </c>
      <c r="R20" s="7"/>
      <c r="S20" s="42">
        <v>112613</v>
      </c>
      <c r="T20" s="7"/>
      <c r="U20" s="42">
        <v>113573</v>
      </c>
      <c r="V20" s="7"/>
      <c r="W20" s="25">
        <v>36328</v>
      </c>
      <c r="X20" s="7"/>
      <c r="Y20" s="25">
        <v>16104</v>
      </c>
      <c r="Z20" s="7"/>
      <c r="AA20" s="32">
        <v>7703</v>
      </c>
      <c r="AB20" s="7"/>
      <c r="AC20" s="40">
        <v>1314889</v>
      </c>
      <c r="AD20" s="7"/>
    </row>
    <row r="21" spans="1:30" ht="16.5" customHeight="1" x14ac:dyDescent="0.2">
      <c r="A21" s="7"/>
      <c r="B21" s="7"/>
      <c r="C21" s="7" t="s">
        <v>80</v>
      </c>
      <c r="D21" s="7"/>
      <c r="E21" s="7"/>
      <c r="F21" s="7"/>
      <c r="G21" s="7"/>
      <c r="H21" s="7"/>
      <c r="I21" s="7"/>
      <c r="J21" s="7"/>
      <c r="K21" s="7"/>
      <c r="L21" s="9"/>
      <c r="M21" s="10"/>
      <c r="N21" s="7"/>
      <c r="O21" s="10"/>
      <c r="P21" s="7"/>
      <c r="Q21" s="10"/>
      <c r="R21" s="7"/>
      <c r="S21" s="10"/>
      <c r="T21" s="7"/>
      <c r="U21" s="10"/>
      <c r="V21" s="7"/>
      <c r="W21" s="10"/>
      <c r="X21" s="7"/>
      <c r="Y21" s="10"/>
      <c r="Z21" s="7"/>
      <c r="AA21" s="10"/>
      <c r="AB21" s="7"/>
      <c r="AC21" s="10"/>
      <c r="AD21" s="7"/>
    </row>
    <row r="22" spans="1:30" ht="16.5" customHeight="1" x14ac:dyDescent="0.2">
      <c r="A22" s="7"/>
      <c r="B22" s="7"/>
      <c r="C22" s="7"/>
      <c r="D22" s="7" t="s">
        <v>70</v>
      </c>
      <c r="E22" s="7"/>
      <c r="F22" s="7"/>
      <c r="G22" s="7"/>
      <c r="H22" s="7"/>
      <c r="I22" s="7"/>
      <c r="J22" s="7"/>
      <c r="K22" s="7"/>
      <c r="L22" s="9"/>
      <c r="M22" s="10"/>
      <c r="N22" s="7"/>
      <c r="O22" s="10"/>
      <c r="P22" s="7"/>
      <c r="Q22" s="10"/>
      <c r="R22" s="7"/>
      <c r="S22" s="10"/>
      <c r="T22" s="7"/>
      <c r="U22" s="10"/>
      <c r="V22" s="7"/>
      <c r="W22" s="10"/>
      <c r="X22" s="7"/>
      <c r="Y22" s="10"/>
      <c r="Z22" s="7"/>
      <c r="AA22" s="10"/>
      <c r="AB22" s="7"/>
      <c r="AC22" s="10"/>
      <c r="AD22" s="7"/>
    </row>
    <row r="23" spans="1:30" ht="16.5" customHeight="1" x14ac:dyDescent="0.2">
      <c r="A23" s="7"/>
      <c r="B23" s="7"/>
      <c r="C23" s="7"/>
      <c r="D23" s="7"/>
      <c r="E23" s="7" t="s">
        <v>71</v>
      </c>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16.5" customHeight="1" x14ac:dyDescent="0.2">
      <c r="A24" s="7"/>
      <c r="B24" s="7"/>
      <c r="C24" s="7"/>
      <c r="D24" s="7"/>
      <c r="E24" s="7"/>
      <c r="F24" s="7" t="s">
        <v>72</v>
      </c>
      <c r="G24" s="7"/>
      <c r="H24" s="7"/>
      <c r="I24" s="7"/>
      <c r="J24" s="7"/>
      <c r="K24" s="7"/>
      <c r="L24" s="9" t="s">
        <v>73</v>
      </c>
      <c r="M24" s="41">
        <v>57.7</v>
      </c>
      <c r="N24" s="44">
        <v>5.5</v>
      </c>
      <c r="O24" s="41">
        <v>45.8</v>
      </c>
      <c r="P24" s="44">
        <v>6.1</v>
      </c>
      <c r="Q24" s="41">
        <v>39.9</v>
      </c>
      <c r="R24" s="44">
        <v>8</v>
      </c>
      <c r="S24" s="41">
        <v>49.7</v>
      </c>
      <c r="T24" s="44">
        <v>7.6</v>
      </c>
      <c r="U24" s="41">
        <v>38</v>
      </c>
      <c r="V24" s="44">
        <v>7.3</v>
      </c>
      <c r="W24" s="41">
        <v>24.7</v>
      </c>
      <c r="X24" s="38">
        <v>10.199999999999999</v>
      </c>
      <c r="Y24" s="41">
        <v>42.7</v>
      </c>
      <c r="Z24" s="44">
        <v>8.5</v>
      </c>
      <c r="AA24" s="41">
        <v>42.3</v>
      </c>
      <c r="AB24" s="38">
        <v>14.4</v>
      </c>
      <c r="AC24" s="41">
        <v>47.8</v>
      </c>
      <c r="AD24" s="44">
        <v>3.7</v>
      </c>
    </row>
    <row r="25" spans="1:30" ht="16.5" customHeight="1" x14ac:dyDescent="0.2">
      <c r="A25" s="7"/>
      <c r="B25" s="7"/>
      <c r="C25" s="7"/>
      <c r="D25" s="7"/>
      <c r="E25" s="7"/>
      <c r="F25" s="7" t="s">
        <v>74</v>
      </c>
      <c r="G25" s="7"/>
      <c r="H25" s="7"/>
      <c r="I25" s="7"/>
      <c r="J25" s="7"/>
      <c r="K25" s="7"/>
      <c r="L25" s="9" t="s">
        <v>73</v>
      </c>
      <c r="M25" s="41">
        <v>57.8</v>
      </c>
      <c r="N25" s="44">
        <v>8.6</v>
      </c>
      <c r="O25" s="41">
        <v>53.2</v>
      </c>
      <c r="P25" s="44">
        <v>6.9</v>
      </c>
      <c r="Q25" s="41">
        <v>35.700000000000003</v>
      </c>
      <c r="R25" s="44">
        <v>7.2</v>
      </c>
      <c r="S25" s="41">
        <v>50.7</v>
      </c>
      <c r="T25" s="44">
        <v>7.1</v>
      </c>
      <c r="U25" s="41">
        <v>40.5</v>
      </c>
      <c r="V25" s="44">
        <v>6.1</v>
      </c>
      <c r="W25" s="41">
        <v>26.6</v>
      </c>
      <c r="X25" s="44">
        <v>9.5</v>
      </c>
      <c r="Y25" s="41">
        <v>35.6</v>
      </c>
      <c r="Z25" s="38">
        <v>13.1</v>
      </c>
      <c r="AA25" s="30">
        <v>31.3</v>
      </c>
      <c r="AB25" s="38">
        <v>16</v>
      </c>
      <c r="AC25" s="41">
        <v>48.7</v>
      </c>
      <c r="AD25" s="44">
        <v>3.4</v>
      </c>
    </row>
    <row r="26" spans="1:30" ht="16.5" customHeight="1" x14ac:dyDescent="0.2">
      <c r="A26" s="7"/>
      <c r="B26" s="7"/>
      <c r="C26" s="7"/>
      <c r="D26" s="7"/>
      <c r="E26" s="7"/>
      <c r="F26" s="7" t="s">
        <v>75</v>
      </c>
      <c r="G26" s="7"/>
      <c r="H26" s="7"/>
      <c r="I26" s="7"/>
      <c r="J26" s="7"/>
      <c r="K26" s="7"/>
      <c r="L26" s="9" t="s">
        <v>73</v>
      </c>
      <c r="M26" s="41">
        <v>59.1</v>
      </c>
      <c r="N26" s="44">
        <v>6.7</v>
      </c>
      <c r="O26" s="41">
        <v>47.5</v>
      </c>
      <c r="P26" s="44">
        <v>6.9</v>
      </c>
      <c r="Q26" s="41">
        <v>49.9</v>
      </c>
      <c r="R26" s="44">
        <v>8.9</v>
      </c>
      <c r="S26" s="41">
        <v>50.8</v>
      </c>
      <c r="T26" s="38">
        <v>11.6</v>
      </c>
      <c r="U26" s="41">
        <v>34.4</v>
      </c>
      <c r="V26" s="44">
        <v>7.1</v>
      </c>
      <c r="W26" s="41">
        <v>38.200000000000003</v>
      </c>
      <c r="X26" s="44">
        <v>9.4</v>
      </c>
      <c r="Y26" s="41">
        <v>36.5</v>
      </c>
      <c r="Z26" s="44">
        <v>9</v>
      </c>
      <c r="AA26" s="41">
        <v>43.7</v>
      </c>
      <c r="AB26" s="38">
        <v>17.2</v>
      </c>
      <c r="AC26" s="41">
        <v>49.8</v>
      </c>
      <c r="AD26" s="44">
        <v>4.0999999999999996</v>
      </c>
    </row>
    <row r="27" spans="1:30" ht="16.5" customHeight="1" x14ac:dyDescent="0.2">
      <c r="A27" s="7"/>
      <c r="B27" s="7"/>
      <c r="C27" s="7"/>
      <c r="D27" s="7"/>
      <c r="E27" s="7"/>
      <c r="F27" s="7" t="s">
        <v>76</v>
      </c>
      <c r="G27" s="7"/>
      <c r="H27" s="7"/>
      <c r="I27" s="7"/>
      <c r="J27" s="7"/>
      <c r="K27" s="7"/>
      <c r="L27" s="9" t="s">
        <v>73</v>
      </c>
      <c r="M27" s="41">
        <v>44.8</v>
      </c>
      <c r="N27" s="44">
        <v>6.1</v>
      </c>
      <c r="O27" s="41">
        <v>52</v>
      </c>
      <c r="P27" s="44">
        <v>7</v>
      </c>
      <c r="Q27" s="41">
        <v>47.3</v>
      </c>
      <c r="R27" s="44">
        <v>6.2</v>
      </c>
      <c r="S27" s="41">
        <v>40.4</v>
      </c>
      <c r="T27" s="38">
        <v>10.7</v>
      </c>
      <c r="U27" s="41">
        <v>34.700000000000003</v>
      </c>
      <c r="V27" s="44">
        <v>7.3</v>
      </c>
      <c r="W27" s="41">
        <v>40.200000000000003</v>
      </c>
      <c r="X27" s="38">
        <v>11.1</v>
      </c>
      <c r="Y27" s="41">
        <v>30.7</v>
      </c>
      <c r="Z27" s="38">
        <v>10.199999999999999</v>
      </c>
      <c r="AA27" s="41">
        <v>31.6</v>
      </c>
      <c r="AB27" s="38">
        <v>13.1</v>
      </c>
      <c r="AC27" s="41">
        <v>44.9</v>
      </c>
      <c r="AD27" s="44">
        <v>3.7</v>
      </c>
    </row>
    <row r="28" spans="1:30" ht="16.5" customHeight="1" x14ac:dyDescent="0.2">
      <c r="A28" s="7"/>
      <c r="B28" s="7"/>
      <c r="C28" s="7"/>
      <c r="D28" s="7"/>
      <c r="E28" s="7"/>
      <c r="F28" s="7" t="s">
        <v>77</v>
      </c>
      <c r="G28" s="7"/>
      <c r="H28" s="7"/>
      <c r="I28" s="7"/>
      <c r="J28" s="7"/>
      <c r="K28" s="7"/>
      <c r="L28" s="9" t="s">
        <v>73</v>
      </c>
      <c r="M28" s="41">
        <v>52.5</v>
      </c>
      <c r="N28" s="44">
        <v>5.6</v>
      </c>
      <c r="O28" s="41">
        <v>49.8</v>
      </c>
      <c r="P28" s="44">
        <v>5.9</v>
      </c>
      <c r="Q28" s="41">
        <v>47.4</v>
      </c>
      <c r="R28" s="44">
        <v>7.4</v>
      </c>
      <c r="S28" s="41">
        <v>41.4</v>
      </c>
      <c r="T28" s="44">
        <v>7.8</v>
      </c>
      <c r="U28" s="41">
        <v>32.799999999999997</v>
      </c>
      <c r="V28" s="44">
        <v>5.8</v>
      </c>
      <c r="W28" s="41">
        <v>34.4</v>
      </c>
      <c r="X28" s="44">
        <v>8.4</v>
      </c>
      <c r="Y28" s="41">
        <v>38.799999999999997</v>
      </c>
      <c r="Z28" s="38">
        <v>10.3</v>
      </c>
      <c r="AA28" s="30">
        <v>40</v>
      </c>
      <c r="AB28" s="38">
        <v>19.899999999999999</v>
      </c>
      <c r="AC28" s="41">
        <v>47</v>
      </c>
      <c r="AD28" s="44">
        <v>2.2999999999999998</v>
      </c>
    </row>
    <row r="29" spans="1:30" ht="16.5" customHeight="1" x14ac:dyDescent="0.2">
      <c r="A29" s="7"/>
      <c r="B29" s="7"/>
      <c r="C29" s="7"/>
      <c r="D29" s="7"/>
      <c r="E29" s="7" t="s">
        <v>78</v>
      </c>
      <c r="F29" s="7"/>
      <c r="G29" s="7"/>
      <c r="H29" s="7"/>
      <c r="I29" s="7"/>
      <c r="J29" s="7"/>
      <c r="K29" s="7"/>
      <c r="L29" s="9"/>
      <c r="M29" s="10"/>
      <c r="N29" s="7"/>
      <c r="O29" s="10"/>
      <c r="P29" s="7"/>
      <c r="Q29" s="10"/>
      <c r="R29" s="7"/>
      <c r="S29" s="10"/>
      <c r="T29" s="7"/>
      <c r="U29" s="10"/>
      <c r="V29" s="7"/>
      <c r="W29" s="10"/>
      <c r="X29" s="7"/>
      <c r="Y29" s="10"/>
      <c r="Z29" s="7"/>
      <c r="AA29" s="10"/>
      <c r="AB29" s="7"/>
      <c r="AC29" s="10"/>
      <c r="AD29" s="7"/>
    </row>
    <row r="30" spans="1:30" ht="16.5" customHeight="1" x14ac:dyDescent="0.2">
      <c r="A30" s="7"/>
      <c r="B30" s="7"/>
      <c r="C30" s="7"/>
      <c r="D30" s="7"/>
      <c r="E30" s="7"/>
      <c r="F30" s="7" t="s">
        <v>72</v>
      </c>
      <c r="G30" s="7"/>
      <c r="H30" s="7"/>
      <c r="I30" s="7"/>
      <c r="J30" s="7"/>
      <c r="K30" s="7"/>
      <c r="L30" s="9" t="s">
        <v>79</v>
      </c>
      <c r="M30" s="42">
        <v>169691</v>
      </c>
      <c r="N30" s="7"/>
      <c r="O30" s="42">
        <v>112532</v>
      </c>
      <c r="P30" s="7"/>
      <c r="Q30" s="25">
        <v>62044</v>
      </c>
      <c r="R30" s="7"/>
      <c r="S30" s="25">
        <v>48333</v>
      </c>
      <c r="T30" s="7"/>
      <c r="U30" s="25">
        <v>33458</v>
      </c>
      <c r="V30" s="7"/>
      <c r="W30" s="32">
        <v>3818</v>
      </c>
      <c r="X30" s="7"/>
      <c r="Y30" s="32">
        <v>9414</v>
      </c>
      <c r="Z30" s="7"/>
      <c r="AA30" s="31">
        <v>1955</v>
      </c>
      <c r="AB30" s="7"/>
      <c r="AC30" s="42">
        <v>439602</v>
      </c>
      <c r="AD30" s="7"/>
    </row>
    <row r="31" spans="1:30" ht="16.5" customHeight="1" x14ac:dyDescent="0.2">
      <c r="A31" s="7"/>
      <c r="B31" s="7"/>
      <c r="C31" s="7"/>
      <c r="D31" s="7"/>
      <c r="E31" s="7"/>
      <c r="F31" s="7" t="s">
        <v>74</v>
      </c>
      <c r="G31" s="7"/>
      <c r="H31" s="7"/>
      <c r="I31" s="7"/>
      <c r="J31" s="7"/>
      <c r="K31" s="7"/>
      <c r="L31" s="9" t="s">
        <v>79</v>
      </c>
      <c r="M31" s="42">
        <v>141275</v>
      </c>
      <c r="N31" s="7"/>
      <c r="O31" s="42">
        <v>120277</v>
      </c>
      <c r="P31" s="7"/>
      <c r="Q31" s="25">
        <v>49412</v>
      </c>
      <c r="R31" s="7"/>
      <c r="S31" s="25">
        <v>52096</v>
      </c>
      <c r="T31" s="7"/>
      <c r="U31" s="25">
        <v>44173</v>
      </c>
      <c r="V31" s="7"/>
      <c r="W31" s="32">
        <v>4217</v>
      </c>
      <c r="X31" s="7"/>
      <c r="Y31" s="32">
        <v>6513</v>
      </c>
      <c r="Z31" s="7"/>
      <c r="AA31" s="31">
        <v>1702</v>
      </c>
      <c r="AB31" s="7"/>
      <c r="AC31" s="42">
        <v>419576</v>
      </c>
      <c r="AD31" s="7"/>
    </row>
    <row r="32" spans="1:30" ht="16.5" customHeight="1" x14ac:dyDescent="0.2">
      <c r="A32" s="7"/>
      <c r="B32" s="7"/>
      <c r="C32" s="7"/>
      <c r="D32" s="7"/>
      <c r="E32" s="7"/>
      <c r="F32" s="7" t="s">
        <v>75</v>
      </c>
      <c r="G32" s="7"/>
      <c r="H32" s="7"/>
      <c r="I32" s="7"/>
      <c r="J32" s="7"/>
      <c r="K32" s="7"/>
      <c r="L32" s="9" t="s">
        <v>79</v>
      </c>
      <c r="M32" s="42">
        <v>138655</v>
      </c>
      <c r="N32" s="7"/>
      <c r="O32" s="25">
        <v>93469</v>
      </c>
      <c r="P32" s="7"/>
      <c r="Q32" s="25">
        <v>68373</v>
      </c>
      <c r="R32" s="7"/>
      <c r="S32" s="25">
        <v>43110</v>
      </c>
      <c r="T32" s="7"/>
      <c r="U32" s="25">
        <v>30241</v>
      </c>
      <c r="V32" s="7"/>
      <c r="W32" s="32">
        <v>5658</v>
      </c>
      <c r="X32" s="7"/>
      <c r="Y32" s="32">
        <v>5876</v>
      </c>
      <c r="Z32" s="7"/>
      <c r="AA32" s="32">
        <v>2929</v>
      </c>
      <c r="AB32" s="7"/>
      <c r="AC32" s="42">
        <v>388310</v>
      </c>
      <c r="AD32" s="7"/>
    </row>
    <row r="33" spans="1:30" ht="16.5" customHeight="1" x14ac:dyDescent="0.2">
      <c r="A33" s="7"/>
      <c r="B33" s="7"/>
      <c r="C33" s="7"/>
      <c r="D33" s="7" t="s">
        <v>46</v>
      </c>
      <c r="E33" s="7"/>
      <c r="F33" s="7"/>
      <c r="G33" s="7"/>
      <c r="H33" s="7"/>
      <c r="I33" s="7"/>
      <c r="J33" s="7"/>
      <c r="K33" s="7"/>
      <c r="L33" s="9"/>
      <c r="M33" s="10"/>
      <c r="N33" s="7"/>
      <c r="O33" s="10"/>
      <c r="P33" s="7"/>
      <c r="Q33" s="10"/>
      <c r="R33" s="7"/>
      <c r="S33" s="10"/>
      <c r="T33" s="7"/>
      <c r="U33" s="10"/>
      <c r="V33" s="7"/>
      <c r="W33" s="10"/>
      <c r="X33" s="7"/>
      <c r="Y33" s="10"/>
      <c r="Z33" s="7"/>
      <c r="AA33" s="10"/>
      <c r="AB33" s="7"/>
      <c r="AC33" s="10"/>
      <c r="AD33" s="7"/>
    </row>
    <row r="34" spans="1:30" ht="16.5" customHeight="1" x14ac:dyDescent="0.2">
      <c r="A34" s="7"/>
      <c r="B34" s="7"/>
      <c r="C34" s="7"/>
      <c r="D34" s="7"/>
      <c r="E34" s="7"/>
      <c r="F34" s="7" t="s">
        <v>72</v>
      </c>
      <c r="G34" s="7"/>
      <c r="H34" s="7"/>
      <c r="I34" s="7"/>
      <c r="J34" s="7"/>
      <c r="K34" s="7"/>
      <c r="L34" s="9" t="s">
        <v>79</v>
      </c>
      <c r="M34" s="42">
        <v>294056</v>
      </c>
      <c r="N34" s="7"/>
      <c r="O34" s="42">
        <v>245839</v>
      </c>
      <c r="P34" s="7"/>
      <c r="Q34" s="42">
        <v>155525</v>
      </c>
      <c r="R34" s="7"/>
      <c r="S34" s="25">
        <v>97172</v>
      </c>
      <c r="T34" s="7"/>
      <c r="U34" s="25">
        <v>88145</v>
      </c>
      <c r="V34" s="7"/>
      <c r="W34" s="25">
        <v>15459</v>
      </c>
      <c r="X34" s="7"/>
      <c r="Y34" s="25">
        <v>22069</v>
      </c>
      <c r="Z34" s="7"/>
      <c r="AA34" s="32">
        <v>4627</v>
      </c>
      <c r="AB34" s="7"/>
      <c r="AC34" s="42">
        <v>919374</v>
      </c>
      <c r="AD34" s="7"/>
    </row>
    <row r="35" spans="1:30" ht="16.5" customHeight="1" x14ac:dyDescent="0.2">
      <c r="A35" s="7"/>
      <c r="B35" s="7"/>
      <c r="C35" s="7"/>
      <c r="D35" s="7"/>
      <c r="E35" s="7"/>
      <c r="F35" s="7" t="s">
        <v>74</v>
      </c>
      <c r="G35" s="7"/>
      <c r="H35" s="7"/>
      <c r="I35" s="7"/>
      <c r="J35" s="7"/>
      <c r="K35" s="7"/>
      <c r="L35" s="9" t="s">
        <v>79</v>
      </c>
      <c r="M35" s="42">
        <v>244384</v>
      </c>
      <c r="N35" s="7"/>
      <c r="O35" s="42">
        <v>226086</v>
      </c>
      <c r="P35" s="7"/>
      <c r="Q35" s="42">
        <v>138520</v>
      </c>
      <c r="R35" s="7"/>
      <c r="S35" s="42">
        <v>102799</v>
      </c>
      <c r="T35" s="7"/>
      <c r="U35" s="42">
        <v>108962</v>
      </c>
      <c r="V35" s="7"/>
      <c r="W35" s="25">
        <v>15866</v>
      </c>
      <c r="X35" s="7"/>
      <c r="Y35" s="25">
        <v>18298</v>
      </c>
      <c r="Z35" s="7"/>
      <c r="AA35" s="32">
        <v>5431</v>
      </c>
      <c r="AB35" s="7"/>
      <c r="AC35" s="42">
        <v>862286</v>
      </c>
      <c r="AD35" s="7"/>
    </row>
    <row r="36" spans="1:30" ht="16.5" customHeight="1" x14ac:dyDescent="0.2">
      <c r="A36" s="7"/>
      <c r="B36" s="7"/>
      <c r="C36" s="7"/>
      <c r="D36" s="7"/>
      <c r="E36" s="7"/>
      <c r="F36" s="7" t="s">
        <v>75</v>
      </c>
      <c r="G36" s="7"/>
      <c r="H36" s="7"/>
      <c r="I36" s="7"/>
      <c r="J36" s="7"/>
      <c r="K36" s="7"/>
      <c r="L36" s="9" t="s">
        <v>79</v>
      </c>
      <c r="M36" s="42">
        <v>234693</v>
      </c>
      <c r="N36" s="7"/>
      <c r="O36" s="42">
        <v>196981</v>
      </c>
      <c r="P36" s="7"/>
      <c r="Q36" s="42">
        <v>137099</v>
      </c>
      <c r="R36" s="7"/>
      <c r="S36" s="25">
        <v>84903</v>
      </c>
      <c r="T36" s="7"/>
      <c r="U36" s="25">
        <v>87870</v>
      </c>
      <c r="V36" s="7"/>
      <c r="W36" s="25">
        <v>14821</v>
      </c>
      <c r="X36" s="7"/>
      <c r="Y36" s="25">
        <v>16104</v>
      </c>
      <c r="Z36" s="7"/>
      <c r="AA36" s="32">
        <v>6697</v>
      </c>
      <c r="AB36" s="7"/>
      <c r="AC36" s="42">
        <v>779167</v>
      </c>
      <c r="AD36" s="7"/>
    </row>
    <row r="37" spans="1:30" ht="16.5" customHeight="1" x14ac:dyDescent="0.2">
      <c r="A37" s="7"/>
      <c r="B37" s="7"/>
      <c r="C37" s="7" t="s">
        <v>81</v>
      </c>
      <c r="D37" s="7"/>
      <c r="E37" s="7"/>
      <c r="F37" s="7"/>
      <c r="G37" s="7"/>
      <c r="H37" s="7"/>
      <c r="I37" s="7"/>
      <c r="J37" s="7"/>
      <c r="K37" s="7"/>
      <c r="L37" s="9"/>
      <c r="M37" s="10"/>
      <c r="N37" s="7"/>
      <c r="O37" s="10"/>
      <c r="P37" s="7"/>
      <c r="Q37" s="10"/>
      <c r="R37" s="7"/>
      <c r="S37" s="10"/>
      <c r="T37" s="7"/>
      <c r="U37" s="10"/>
      <c r="V37" s="7"/>
      <c r="W37" s="10"/>
      <c r="X37" s="7"/>
      <c r="Y37" s="10"/>
      <c r="Z37" s="7"/>
      <c r="AA37" s="10"/>
      <c r="AB37" s="7"/>
      <c r="AC37" s="10"/>
      <c r="AD37" s="7"/>
    </row>
    <row r="38" spans="1:30" ht="16.5" customHeight="1" x14ac:dyDescent="0.2">
      <c r="A38" s="7"/>
      <c r="B38" s="7"/>
      <c r="C38" s="7"/>
      <c r="D38" s="7" t="s">
        <v>70</v>
      </c>
      <c r="E38" s="7"/>
      <c r="F38" s="7"/>
      <c r="G38" s="7"/>
      <c r="H38" s="7"/>
      <c r="I38" s="7"/>
      <c r="J38" s="7"/>
      <c r="K38" s="7"/>
      <c r="L38" s="9"/>
      <c r="M38" s="10"/>
      <c r="N38" s="7"/>
      <c r="O38" s="10"/>
      <c r="P38" s="7"/>
      <c r="Q38" s="10"/>
      <c r="R38" s="7"/>
      <c r="S38" s="10"/>
      <c r="T38" s="7"/>
      <c r="U38" s="10"/>
      <c r="V38" s="7"/>
      <c r="W38" s="10"/>
      <c r="X38" s="7"/>
      <c r="Y38" s="10"/>
      <c r="Z38" s="7"/>
      <c r="AA38" s="10"/>
      <c r="AB38" s="7"/>
      <c r="AC38" s="10"/>
      <c r="AD38" s="7"/>
    </row>
    <row r="39" spans="1:30" ht="16.5" customHeight="1" x14ac:dyDescent="0.2">
      <c r="A39" s="7"/>
      <c r="B39" s="7"/>
      <c r="C39" s="7"/>
      <c r="D39" s="7"/>
      <c r="E39" s="7" t="s">
        <v>71</v>
      </c>
      <c r="F39" s="7"/>
      <c r="G39" s="7"/>
      <c r="H39" s="7"/>
      <c r="I39" s="7"/>
      <c r="J39" s="7"/>
      <c r="K39" s="7"/>
      <c r="L39" s="9"/>
      <c r="M39" s="10"/>
      <c r="N39" s="7"/>
      <c r="O39" s="10"/>
      <c r="P39" s="7"/>
      <c r="Q39" s="10"/>
      <c r="R39" s="7"/>
      <c r="S39" s="10"/>
      <c r="T39" s="7"/>
      <c r="U39" s="10"/>
      <c r="V39" s="7"/>
      <c r="W39" s="10"/>
      <c r="X39" s="7"/>
      <c r="Y39" s="10"/>
      <c r="Z39" s="7"/>
      <c r="AA39" s="10"/>
      <c r="AB39" s="7"/>
      <c r="AC39" s="10"/>
      <c r="AD39" s="7"/>
    </row>
    <row r="40" spans="1:30" ht="16.5" customHeight="1" x14ac:dyDescent="0.2">
      <c r="A40" s="7"/>
      <c r="B40" s="7"/>
      <c r="C40" s="7"/>
      <c r="D40" s="7"/>
      <c r="E40" s="7"/>
      <c r="F40" s="7" t="s">
        <v>72</v>
      </c>
      <c r="G40" s="7"/>
      <c r="H40" s="7"/>
      <c r="I40" s="7"/>
      <c r="J40" s="7"/>
      <c r="K40" s="7"/>
      <c r="L40" s="9" t="s">
        <v>73</v>
      </c>
      <c r="M40" s="41">
        <v>37.299999999999997</v>
      </c>
      <c r="N40" s="44">
        <v>8.6999999999999993</v>
      </c>
      <c r="O40" s="41">
        <v>32.1</v>
      </c>
      <c r="P40" s="44">
        <v>9.4</v>
      </c>
      <c r="Q40" s="41">
        <v>41.9</v>
      </c>
      <c r="R40" s="44">
        <v>8.9</v>
      </c>
      <c r="S40" s="41">
        <v>36.9</v>
      </c>
      <c r="T40" s="44">
        <v>6.9</v>
      </c>
      <c r="U40" s="41">
        <v>20.399999999999999</v>
      </c>
      <c r="V40" s="44">
        <v>6.3</v>
      </c>
      <c r="W40" s="41">
        <v>22.7</v>
      </c>
      <c r="X40" s="44">
        <v>6.1</v>
      </c>
      <c r="Y40" s="27" t="s">
        <v>82</v>
      </c>
      <c r="Z40" s="7"/>
      <c r="AA40" s="33">
        <v>16.100000000000001</v>
      </c>
      <c r="AB40" s="39" t="s">
        <v>83</v>
      </c>
      <c r="AC40" s="41">
        <v>35.6</v>
      </c>
      <c r="AD40" s="44">
        <v>4.8</v>
      </c>
    </row>
    <row r="41" spans="1:30" ht="16.5" customHeight="1" x14ac:dyDescent="0.2">
      <c r="A41" s="7"/>
      <c r="B41" s="7"/>
      <c r="C41" s="7"/>
      <c r="D41" s="7"/>
      <c r="E41" s="7"/>
      <c r="F41" s="7" t="s">
        <v>74</v>
      </c>
      <c r="G41" s="7"/>
      <c r="H41" s="7"/>
      <c r="I41" s="7"/>
      <c r="J41" s="7"/>
      <c r="K41" s="7"/>
      <c r="L41" s="9" t="s">
        <v>73</v>
      </c>
      <c r="M41" s="41">
        <v>42</v>
      </c>
      <c r="N41" s="44">
        <v>6.8</v>
      </c>
      <c r="O41" s="41">
        <v>29.8</v>
      </c>
      <c r="P41" s="44">
        <v>8.8000000000000007</v>
      </c>
      <c r="Q41" s="41">
        <v>36.4</v>
      </c>
      <c r="R41" s="44">
        <v>7.1</v>
      </c>
      <c r="S41" s="41">
        <v>37.5</v>
      </c>
      <c r="T41" s="44">
        <v>8.1999999999999993</v>
      </c>
      <c r="U41" s="41">
        <v>22.9</v>
      </c>
      <c r="V41" s="44">
        <v>7.4</v>
      </c>
      <c r="W41" s="41">
        <v>22.1</v>
      </c>
      <c r="X41" s="44">
        <v>4.2</v>
      </c>
      <c r="Y41" s="27" t="s">
        <v>82</v>
      </c>
      <c r="Z41" s="7"/>
      <c r="AA41" s="33">
        <v>30.8</v>
      </c>
      <c r="AB41" s="39" t="s">
        <v>83</v>
      </c>
      <c r="AC41" s="41">
        <v>36.799999999999997</v>
      </c>
      <c r="AD41" s="44">
        <v>2.7</v>
      </c>
    </row>
    <row r="42" spans="1:30" ht="16.5" customHeight="1" x14ac:dyDescent="0.2">
      <c r="A42" s="7"/>
      <c r="B42" s="7"/>
      <c r="C42" s="7"/>
      <c r="D42" s="7"/>
      <c r="E42" s="7"/>
      <c r="F42" s="7" t="s">
        <v>75</v>
      </c>
      <c r="G42" s="7"/>
      <c r="H42" s="7"/>
      <c r="I42" s="7"/>
      <c r="J42" s="7"/>
      <c r="K42" s="7"/>
      <c r="L42" s="9" t="s">
        <v>73</v>
      </c>
      <c r="M42" s="41">
        <v>34</v>
      </c>
      <c r="N42" s="44">
        <v>6.1</v>
      </c>
      <c r="O42" s="41">
        <v>25.1</v>
      </c>
      <c r="P42" s="44">
        <v>7.8</v>
      </c>
      <c r="Q42" s="41">
        <v>44.6</v>
      </c>
      <c r="R42" s="44">
        <v>4.5</v>
      </c>
      <c r="S42" s="41">
        <v>29.5</v>
      </c>
      <c r="T42" s="44">
        <v>8.5</v>
      </c>
      <c r="U42" s="41">
        <v>22.8</v>
      </c>
      <c r="V42" s="44">
        <v>7.8</v>
      </c>
      <c r="W42" s="41">
        <v>22.3</v>
      </c>
      <c r="X42" s="44">
        <v>5.3</v>
      </c>
      <c r="Y42" s="27" t="s">
        <v>82</v>
      </c>
      <c r="Z42" s="7"/>
      <c r="AA42" s="33">
        <v>36.5</v>
      </c>
      <c r="AB42" s="39" t="s">
        <v>83</v>
      </c>
      <c r="AC42" s="41">
        <v>34.700000000000003</v>
      </c>
      <c r="AD42" s="44">
        <v>3.1</v>
      </c>
    </row>
    <row r="43" spans="1:30" ht="16.5" customHeight="1" x14ac:dyDescent="0.2">
      <c r="A43" s="7"/>
      <c r="B43" s="7"/>
      <c r="C43" s="7"/>
      <c r="D43" s="7"/>
      <c r="E43" s="7"/>
      <c r="F43" s="7" t="s">
        <v>76</v>
      </c>
      <c r="G43" s="7"/>
      <c r="H43" s="7"/>
      <c r="I43" s="7"/>
      <c r="J43" s="7"/>
      <c r="K43" s="7"/>
      <c r="L43" s="9" t="s">
        <v>73</v>
      </c>
      <c r="M43" s="41">
        <v>32.1</v>
      </c>
      <c r="N43" s="44">
        <v>7</v>
      </c>
      <c r="O43" s="41">
        <v>23.7</v>
      </c>
      <c r="P43" s="44">
        <v>5.6</v>
      </c>
      <c r="Q43" s="41">
        <v>41.4</v>
      </c>
      <c r="R43" s="44">
        <v>8</v>
      </c>
      <c r="S43" s="41">
        <v>31.3</v>
      </c>
      <c r="T43" s="44">
        <v>7.2</v>
      </c>
      <c r="U43" s="41">
        <v>19.100000000000001</v>
      </c>
      <c r="V43" s="44">
        <v>5</v>
      </c>
      <c r="W43" s="41">
        <v>22.5</v>
      </c>
      <c r="X43" s="44">
        <v>5.0999999999999996</v>
      </c>
      <c r="Y43" s="27" t="s">
        <v>82</v>
      </c>
      <c r="Z43" s="7"/>
      <c r="AA43" s="33">
        <v>17.100000000000001</v>
      </c>
      <c r="AB43" s="39" t="s">
        <v>83</v>
      </c>
      <c r="AC43" s="41">
        <v>32</v>
      </c>
      <c r="AD43" s="44">
        <v>4.0999999999999996</v>
      </c>
    </row>
    <row r="44" spans="1:30" ht="16.5" customHeight="1" x14ac:dyDescent="0.2">
      <c r="A44" s="7"/>
      <c r="B44" s="7"/>
      <c r="C44" s="7"/>
      <c r="D44" s="7"/>
      <c r="E44" s="7"/>
      <c r="F44" s="7" t="s">
        <v>77</v>
      </c>
      <c r="G44" s="7"/>
      <c r="H44" s="7"/>
      <c r="I44" s="7"/>
      <c r="J44" s="7"/>
      <c r="K44" s="7"/>
      <c r="L44" s="9" t="s">
        <v>73</v>
      </c>
      <c r="M44" s="41">
        <v>38.6</v>
      </c>
      <c r="N44" s="44">
        <v>6</v>
      </c>
      <c r="O44" s="41">
        <v>21.6</v>
      </c>
      <c r="P44" s="44">
        <v>8</v>
      </c>
      <c r="Q44" s="41">
        <v>38.9</v>
      </c>
      <c r="R44" s="44">
        <v>7.2</v>
      </c>
      <c r="S44" s="41">
        <v>26.8</v>
      </c>
      <c r="T44" s="44">
        <v>4.5999999999999996</v>
      </c>
      <c r="U44" s="41">
        <v>14.7</v>
      </c>
      <c r="V44" s="44">
        <v>5.4</v>
      </c>
      <c r="W44" s="41">
        <v>19.600000000000001</v>
      </c>
      <c r="X44" s="44">
        <v>4.9000000000000004</v>
      </c>
      <c r="Y44" s="27" t="s">
        <v>82</v>
      </c>
      <c r="Z44" s="7"/>
      <c r="AA44" s="34">
        <v>9.5</v>
      </c>
      <c r="AB44" s="39" t="s">
        <v>83</v>
      </c>
      <c r="AC44" s="41">
        <v>32.700000000000003</v>
      </c>
      <c r="AD44" s="44">
        <v>4.2</v>
      </c>
    </row>
    <row r="45" spans="1:30" ht="16.5" customHeight="1" x14ac:dyDescent="0.2">
      <c r="A45" s="7"/>
      <c r="B45" s="7"/>
      <c r="C45" s="7"/>
      <c r="D45" s="7"/>
      <c r="E45" s="7" t="s">
        <v>78</v>
      </c>
      <c r="F45" s="7"/>
      <c r="G45" s="7"/>
      <c r="H45" s="7"/>
      <c r="I45" s="7"/>
      <c r="J45" s="7"/>
      <c r="K45" s="7"/>
      <c r="L45" s="9"/>
      <c r="M45" s="10"/>
      <c r="N45" s="7"/>
      <c r="O45" s="10"/>
      <c r="P45" s="7"/>
      <c r="Q45" s="10"/>
      <c r="R45" s="7"/>
      <c r="S45" s="10"/>
      <c r="T45" s="7"/>
      <c r="U45" s="10"/>
      <c r="V45" s="7"/>
      <c r="W45" s="10"/>
      <c r="X45" s="7"/>
      <c r="Y45" s="10"/>
      <c r="Z45" s="7"/>
      <c r="AA45" s="10"/>
      <c r="AB45" s="7"/>
      <c r="AC45" s="10"/>
      <c r="AD45" s="7"/>
    </row>
    <row r="46" spans="1:30" ht="16.5" customHeight="1" x14ac:dyDescent="0.2">
      <c r="A46" s="7"/>
      <c r="B46" s="7"/>
      <c r="C46" s="7"/>
      <c r="D46" s="7"/>
      <c r="E46" s="7"/>
      <c r="F46" s="7" t="s">
        <v>72</v>
      </c>
      <c r="G46" s="7"/>
      <c r="H46" s="7"/>
      <c r="I46" s="7"/>
      <c r="J46" s="7"/>
      <c r="K46" s="7"/>
      <c r="L46" s="9" t="s">
        <v>79</v>
      </c>
      <c r="M46" s="25">
        <v>72287</v>
      </c>
      <c r="N46" s="7"/>
      <c r="O46" s="25">
        <v>29990</v>
      </c>
      <c r="P46" s="7"/>
      <c r="Q46" s="25">
        <v>81471</v>
      </c>
      <c r="R46" s="7"/>
      <c r="S46" s="32">
        <v>9583</v>
      </c>
      <c r="T46" s="7"/>
      <c r="U46" s="32">
        <v>6896</v>
      </c>
      <c r="V46" s="7"/>
      <c r="W46" s="32">
        <v>4911</v>
      </c>
      <c r="X46" s="7"/>
      <c r="Y46" s="28" t="s">
        <v>82</v>
      </c>
      <c r="Z46" s="7"/>
      <c r="AA46" s="35">
        <v>390</v>
      </c>
      <c r="AB46" s="7"/>
      <c r="AC46" s="42">
        <v>200762</v>
      </c>
      <c r="AD46" s="7"/>
    </row>
    <row r="47" spans="1:30" ht="16.5" customHeight="1" x14ac:dyDescent="0.2">
      <c r="A47" s="7"/>
      <c r="B47" s="7"/>
      <c r="C47" s="7"/>
      <c r="D47" s="7"/>
      <c r="E47" s="7"/>
      <c r="F47" s="7" t="s">
        <v>74</v>
      </c>
      <c r="G47" s="7"/>
      <c r="H47" s="7"/>
      <c r="I47" s="7"/>
      <c r="J47" s="7"/>
      <c r="K47" s="7"/>
      <c r="L47" s="9" t="s">
        <v>79</v>
      </c>
      <c r="M47" s="25">
        <v>84062</v>
      </c>
      <c r="N47" s="7"/>
      <c r="O47" s="25">
        <v>28599</v>
      </c>
      <c r="P47" s="7"/>
      <c r="Q47" s="25">
        <v>62151</v>
      </c>
      <c r="R47" s="7"/>
      <c r="S47" s="25">
        <v>10101</v>
      </c>
      <c r="T47" s="7"/>
      <c r="U47" s="32">
        <v>6732</v>
      </c>
      <c r="V47" s="7"/>
      <c r="W47" s="32">
        <v>5076</v>
      </c>
      <c r="X47" s="7"/>
      <c r="Y47" s="28" t="s">
        <v>82</v>
      </c>
      <c r="Z47" s="7"/>
      <c r="AA47" s="35">
        <v>647</v>
      </c>
      <c r="AB47" s="7"/>
      <c r="AC47" s="42">
        <v>201316</v>
      </c>
      <c r="AD47" s="7"/>
    </row>
    <row r="48" spans="1:30" ht="16.5" customHeight="1" x14ac:dyDescent="0.2">
      <c r="A48" s="7"/>
      <c r="B48" s="7"/>
      <c r="C48" s="7"/>
      <c r="D48" s="7"/>
      <c r="E48" s="7"/>
      <c r="F48" s="7" t="s">
        <v>75</v>
      </c>
      <c r="G48" s="7"/>
      <c r="H48" s="7"/>
      <c r="I48" s="7"/>
      <c r="J48" s="7"/>
      <c r="K48" s="7"/>
      <c r="L48" s="9" t="s">
        <v>79</v>
      </c>
      <c r="M48" s="25">
        <v>61701</v>
      </c>
      <c r="N48" s="7"/>
      <c r="O48" s="25">
        <v>24905</v>
      </c>
      <c r="P48" s="7"/>
      <c r="Q48" s="25">
        <v>79846</v>
      </c>
      <c r="R48" s="7"/>
      <c r="S48" s="32">
        <v>8183</v>
      </c>
      <c r="T48" s="7"/>
      <c r="U48" s="32">
        <v>5865</v>
      </c>
      <c r="V48" s="7"/>
      <c r="W48" s="32">
        <v>4789</v>
      </c>
      <c r="X48" s="7"/>
      <c r="Y48" s="28" t="s">
        <v>82</v>
      </c>
      <c r="Z48" s="7"/>
      <c r="AA48" s="35">
        <v>367</v>
      </c>
      <c r="AB48" s="7"/>
      <c r="AC48" s="42">
        <v>185656</v>
      </c>
      <c r="AD48" s="7"/>
    </row>
    <row r="49" spans="1:30" ht="16.5" customHeight="1" x14ac:dyDescent="0.2">
      <c r="A49" s="7"/>
      <c r="B49" s="7"/>
      <c r="C49" s="7"/>
      <c r="D49" s="7" t="s">
        <v>46</v>
      </c>
      <c r="E49" s="7"/>
      <c r="F49" s="7"/>
      <c r="G49" s="7"/>
      <c r="H49" s="7"/>
      <c r="I49" s="7"/>
      <c r="J49" s="7"/>
      <c r="K49" s="7"/>
      <c r="L49" s="9"/>
      <c r="M49" s="10"/>
      <c r="N49" s="7"/>
      <c r="O49" s="10"/>
      <c r="P49" s="7"/>
      <c r="Q49" s="10"/>
      <c r="R49" s="7"/>
      <c r="S49" s="10"/>
      <c r="T49" s="7"/>
      <c r="U49" s="10"/>
      <c r="V49" s="7"/>
      <c r="W49" s="10"/>
      <c r="X49" s="7"/>
      <c r="Y49" s="10"/>
      <c r="Z49" s="7"/>
      <c r="AA49" s="10"/>
      <c r="AB49" s="7"/>
      <c r="AC49" s="10"/>
      <c r="AD49" s="7"/>
    </row>
    <row r="50" spans="1:30" ht="16.5" customHeight="1" x14ac:dyDescent="0.2">
      <c r="A50" s="7"/>
      <c r="B50" s="7"/>
      <c r="C50" s="7"/>
      <c r="D50" s="7"/>
      <c r="E50" s="7"/>
      <c r="F50" s="7" t="s">
        <v>72</v>
      </c>
      <c r="G50" s="7"/>
      <c r="H50" s="7"/>
      <c r="I50" s="7"/>
      <c r="J50" s="7"/>
      <c r="K50" s="7"/>
      <c r="L50" s="9" t="s">
        <v>79</v>
      </c>
      <c r="M50" s="42">
        <v>193923</v>
      </c>
      <c r="N50" s="7"/>
      <c r="O50" s="25">
        <v>93390</v>
      </c>
      <c r="P50" s="7"/>
      <c r="Q50" s="42">
        <v>194650</v>
      </c>
      <c r="R50" s="7"/>
      <c r="S50" s="25">
        <v>25960</v>
      </c>
      <c r="T50" s="7"/>
      <c r="U50" s="25">
        <v>33814</v>
      </c>
      <c r="V50" s="7"/>
      <c r="W50" s="25">
        <v>21656</v>
      </c>
      <c r="X50" s="7"/>
      <c r="Y50" s="28" t="s">
        <v>82</v>
      </c>
      <c r="Z50" s="7"/>
      <c r="AA50" s="36">
        <v>2424</v>
      </c>
      <c r="AB50" s="7"/>
      <c r="AC50" s="42">
        <v>564258</v>
      </c>
      <c r="AD50" s="7"/>
    </row>
    <row r="51" spans="1:30" ht="16.5" customHeight="1" x14ac:dyDescent="0.2">
      <c r="A51" s="7"/>
      <c r="B51" s="7"/>
      <c r="C51" s="7"/>
      <c r="D51" s="7"/>
      <c r="E51" s="7"/>
      <c r="F51" s="7" t="s">
        <v>74</v>
      </c>
      <c r="G51" s="7"/>
      <c r="H51" s="7"/>
      <c r="I51" s="7"/>
      <c r="J51" s="7"/>
      <c r="K51" s="7"/>
      <c r="L51" s="9" t="s">
        <v>79</v>
      </c>
      <c r="M51" s="42">
        <v>200022</v>
      </c>
      <c r="N51" s="7"/>
      <c r="O51" s="25">
        <v>95905</v>
      </c>
      <c r="P51" s="7"/>
      <c r="Q51" s="42">
        <v>170853</v>
      </c>
      <c r="R51" s="7"/>
      <c r="S51" s="25">
        <v>26923</v>
      </c>
      <c r="T51" s="7"/>
      <c r="U51" s="25">
        <v>29459</v>
      </c>
      <c r="V51" s="7"/>
      <c r="W51" s="25">
        <v>22984</v>
      </c>
      <c r="X51" s="7"/>
      <c r="Y51" s="28" t="s">
        <v>82</v>
      </c>
      <c r="Z51" s="7"/>
      <c r="AA51" s="36">
        <v>2100</v>
      </c>
      <c r="AB51" s="7"/>
      <c r="AC51" s="42">
        <v>546770</v>
      </c>
      <c r="AD51" s="7"/>
    </row>
    <row r="52" spans="1:30" ht="16.5" customHeight="1" x14ac:dyDescent="0.2">
      <c r="A52" s="14"/>
      <c r="B52" s="14"/>
      <c r="C52" s="14"/>
      <c r="D52" s="14"/>
      <c r="E52" s="14"/>
      <c r="F52" s="14" t="s">
        <v>75</v>
      </c>
      <c r="G52" s="14"/>
      <c r="H52" s="14"/>
      <c r="I52" s="14"/>
      <c r="J52" s="14"/>
      <c r="K52" s="14"/>
      <c r="L52" s="15" t="s">
        <v>79</v>
      </c>
      <c r="M52" s="43">
        <v>181276</v>
      </c>
      <c r="N52" s="14"/>
      <c r="O52" s="26">
        <v>99303</v>
      </c>
      <c r="P52" s="14"/>
      <c r="Q52" s="43">
        <v>179217</v>
      </c>
      <c r="R52" s="14"/>
      <c r="S52" s="26">
        <v>27710</v>
      </c>
      <c r="T52" s="14"/>
      <c r="U52" s="26">
        <v>25703</v>
      </c>
      <c r="V52" s="14"/>
      <c r="W52" s="26">
        <v>21507</v>
      </c>
      <c r="X52" s="14"/>
      <c r="Y52" s="29" t="s">
        <v>82</v>
      </c>
      <c r="Z52" s="14"/>
      <c r="AA52" s="37">
        <v>1006</v>
      </c>
      <c r="AB52" s="14"/>
      <c r="AC52" s="43">
        <v>535722</v>
      </c>
      <c r="AD52" s="14"/>
    </row>
    <row r="53" spans="1:30" ht="4.5" customHeight="1" x14ac:dyDescent="0.2">
      <c r="A53" s="23"/>
      <c r="B53" s="2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16.5" customHeight="1" x14ac:dyDescent="0.2">
      <c r="A54" s="23"/>
      <c r="B54" s="23"/>
      <c r="C54" s="130" t="s">
        <v>92</v>
      </c>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row>
    <row r="55" spans="1:30" ht="4.5" customHeight="1" x14ac:dyDescent="0.2">
      <c r="A55" s="23"/>
      <c r="B55" s="23"/>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ht="16.5" customHeight="1" x14ac:dyDescent="0.2">
      <c r="A56" s="23" t="s">
        <v>49</v>
      </c>
      <c r="B56" s="23"/>
      <c r="C56" s="130" t="s">
        <v>93</v>
      </c>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row>
    <row r="57" spans="1:30" ht="29.45" customHeight="1" x14ac:dyDescent="0.2">
      <c r="A57" s="23" t="s">
        <v>50</v>
      </c>
      <c r="B57" s="23"/>
      <c r="C57" s="130" t="s">
        <v>94</v>
      </c>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row>
    <row r="58" spans="1:30" ht="16.5" customHeight="1" x14ac:dyDescent="0.2">
      <c r="A58" s="23" t="s">
        <v>84</v>
      </c>
      <c r="B58" s="23"/>
      <c r="C58" s="130" t="s">
        <v>95</v>
      </c>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row>
    <row r="59" spans="1:30" ht="16.5" customHeight="1" x14ac:dyDescent="0.2">
      <c r="A59" s="23" t="s">
        <v>85</v>
      </c>
      <c r="B59" s="23"/>
      <c r="C59" s="130" t="s">
        <v>96</v>
      </c>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row>
    <row r="60" spans="1:30" ht="16.5" customHeight="1" x14ac:dyDescent="0.2">
      <c r="A60" s="23" t="s">
        <v>86</v>
      </c>
      <c r="B60" s="23"/>
      <c r="C60" s="130" t="s">
        <v>97</v>
      </c>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row>
    <row r="61" spans="1:30" ht="16.5" customHeight="1" x14ac:dyDescent="0.2">
      <c r="A61" s="23" t="s">
        <v>87</v>
      </c>
      <c r="B61" s="23"/>
      <c r="C61" s="130" t="s">
        <v>98</v>
      </c>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row>
    <row r="62" spans="1:30" ht="16.5" customHeight="1" x14ac:dyDescent="0.2">
      <c r="A62" s="23" t="s">
        <v>88</v>
      </c>
      <c r="B62" s="23"/>
      <c r="C62" s="130" t="s">
        <v>99</v>
      </c>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row>
    <row r="63" spans="1:30" ht="29.45" customHeight="1" x14ac:dyDescent="0.2">
      <c r="A63" s="23" t="s">
        <v>89</v>
      </c>
      <c r="B63" s="23"/>
      <c r="C63" s="130" t="s">
        <v>100</v>
      </c>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row>
    <row r="64" spans="1:30" ht="16.5" customHeight="1" x14ac:dyDescent="0.2">
      <c r="A64" s="23" t="s">
        <v>90</v>
      </c>
      <c r="B64" s="23"/>
      <c r="C64" s="130" t="s">
        <v>101</v>
      </c>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row>
    <row r="65" spans="1:30" ht="16.5" customHeight="1" x14ac:dyDescent="0.2">
      <c r="A65" s="23" t="s">
        <v>91</v>
      </c>
      <c r="B65" s="23"/>
      <c r="C65" s="130" t="s">
        <v>102</v>
      </c>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row>
    <row r="66" spans="1:30" ht="4.5" customHeight="1" x14ac:dyDescent="0.2"/>
    <row r="67" spans="1:30" ht="16.5" customHeight="1" x14ac:dyDescent="0.2">
      <c r="A67" s="24" t="s">
        <v>54</v>
      </c>
      <c r="B67" s="23"/>
      <c r="C67" s="23"/>
      <c r="D67" s="23"/>
      <c r="E67" s="130" t="s">
        <v>103</v>
      </c>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row>
  </sheetData>
  <mergeCells count="22">
    <mergeCell ref="C65:AD65"/>
    <mergeCell ref="E67:AD67"/>
    <mergeCell ref="C60:AD60"/>
    <mergeCell ref="C61:AD61"/>
    <mergeCell ref="C62:AD62"/>
    <mergeCell ref="C63:AD63"/>
    <mergeCell ref="C64:AD64"/>
    <mergeCell ref="C54:AD54"/>
    <mergeCell ref="C56:AD56"/>
    <mergeCell ref="C57:AD57"/>
    <mergeCell ref="C58:AD58"/>
    <mergeCell ref="C59:AD59"/>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GA.2</oddHeader>
    <oddFooter>&amp;L&amp;"Arial"&amp;8REPORT ON
GOVERNMENT
SERVICES 2022&amp;R&amp;"Arial"&amp;8HOUSING AND HOMELESSNESS
SERVICES SECTOR OVERVIEW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29"/>
  <sheetViews>
    <sheetView showGridLines="0" workbookViewId="0"/>
  </sheetViews>
  <sheetFormatPr defaultColWidth="11.42578125" defaultRowHeight="12.75" x14ac:dyDescent="0.2"/>
  <cols>
    <col min="1" max="11" width="1.85546875" customWidth="1"/>
    <col min="12" max="12" width="5.42578125" customWidth="1"/>
    <col min="13" max="13" width="8" customWidth="1"/>
    <col min="14" max="14" width="6" customWidth="1"/>
    <col min="15" max="15" width="8" customWidth="1"/>
    <col min="16" max="16" width="6" customWidth="1"/>
    <col min="17" max="17" width="8" customWidth="1"/>
    <col min="18" max="18" width="6" customWidth="1"/>
    <col min="19" max="19" width="8" customWidth="1"/>
    <col min="20" max="20" width="6" customWidth="1"/>
    <col min="21" max="21" width="8" customWidth="1"/>
    <col min="22" max="22" width="6" customWidth="1"/>
    <col min="23" max="23" width="8" customWidth="1"/>
    <col min="24" max="24" width="6" customWidth="1"/>
    <col min="25" max="25" width="8" customWidth="1"/>
    <col min="26" max="26" width="6" customWidth="1"/>
    <col min="27" max="27" width="8" customWidth="1"/>
    <col min="28" max="28" width="6" customWidth="1"/>
    <col min="29" max="29" width="9.5703125" customWidth="1"/>
    <col min="30" max="30" width="6" customWidth="1"/>
  </cols>
  <sheetData>
    <row r="1" spans="1:30" ht="33.950000000000003" customHeight="1" x14ac:dyDescent="0.2">
      <c r="A1" s="8" t="s">
        <v>104</v>
      </c>
      <c r="B1" s="8"/>
      <c r="C1" s="8"/>
      <c r="D1" s="8"/>
      <c r="E1" s="8"/>
      <c r="F1" s="8"/>
      <c r="G1" s="8"/>
      <c r="H1" s="8"/>
      <c r="I1" s="8"/>
      <c r="J1" s="8"/>
      <c r="K1" s="135" t="s">
        <v>105</v>
      </c>
      <c r="L1" s="136"/>
      <c r="M1" s="136"/>
      <c r="N1" s="136"/>
      <c r="O1" s="136"/>
      <c r="P1" s="136"/>
      <c r="Q1" s="136"/>
      <c r="R1" s="136"/>
      <c r="S1" s="136"/>
      <c r="T1" s="136"/>
      <c r="U1" s="136"/>
      <c r="V1" s="136"/>
      <c r="W1" s="136"/>
      <c r="X1" s="136"/>
      <c r="Y1" s="136"/>
      <c r="Z1" s="136"/>
      <c r="AA1" s="136"/>
      <c r="AB1" s="136"/>
      <c r="AC1" s="136"/>
      <c r="AD1" s="136"/>
    </row>
    <row r="2" spans="1:30" ht="16.5" customHeight="1" x14ac:dyDescent="0.2">
      <c r="A2" s="11"/>
      <c r="B2" s="11"/>
      <c r="C2" s="11"/>
      <c r="D2" s="11"/>
      <c r="E2" s="11"/>
      <c r="F2" s="11"/>
      <c r="G2" s="11"/>
      <c r="H2" s="11"/>
      <c r="I2" s="11"/>
      <c r="J2" s="11"/>
      <c r="K2" s="11"/>
      <c r="L2" s="12" t="s">
        <v>29</v>
      </c>
      <c r="M2" s="137" t="s">
        <v>106</v>
      </c>
      <c r="N2" s="138"/>
      <c r="O2" s="137" t="s">
        <v>107</v>
      </c>
      <c r="P2" s="138"/>
      <c r="Q2" s="137" t="s">
        <v>108</v>
      </c>
      <c r="R2" s="138"/>
      <c r="S2" s="137" t="s">
        <v>109</v>
      </c>
      <c r="T2" s="138"/>
      <c r="U2" s="137" t="s">
        <v>110</v>
      </c>
      <c r="V2" s="138"/>
      <c r="W2" s="137" t="s">
        <v>111</v>
      </c>
      <c r="X2" s="138"/>
      <c r="Y2" s="137" t="s">
        <v>112</v>
      </c>
      <c r="Z2" s="138"/>
      <c r="AA2" s="137" t="s">
        <v>113</v>
      </c>
      <c r="AB2" s="138"/>
      <c r="AC2" s="137" t="s">
        <v>114</v>
      </c>
      <c r="AD2" s="138"/>
    </row>
    <row r="3" spans="1:30" ht="16.5" customHeight="1" x14ac:dyDescent="0.2">
      <c r="A3" s="7" t="s">
        <v>67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115</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70</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16.5" customHeight="1" x14ac:dyDescent="0.2">
      <c r="A6" s="7"/>
      <c r="B6" s="7"/>
      <c r="C6" s="7"/>
      <c r="D6" s="7" t="s">
        <v>116</v>
      </c>
      <c r="E6" s="7"/>
      <c r="F6" s="7"/>
      <c r="G6" s="7"/>
      <c r="H6" s="7"/>
      <c r="I6" s="7"/>
      <c r="J6" s="7"/>
      <c r="K6" s="7"/>
      <c r="L6" s="9"/>
      <c r="M6" s="10"/>
      <c r="N6" s="7"/>
      <c r="O6" s="10"/>
      <c r="P6" s="7"/>
      <c r="Q6" s="10"/>
      <c r="R6" s="7"/>
      <c r="S6" s="10"/>
      <c r="T6" s="7"/>
      <c r="U6" s="10"/>
      <c r="V6" s="7"/>
      <c r="W6" s="10"/>
      <c r="X6" s="7"/>
      <c r="Y6" s="10"/>
      <c r="Z6" s="7"/>
      <c r="AA6" s="10"/>
      <c r="AB6" s="7"/>
      <c r="AC6" s="10"/>
      <c r="AD6" s="7"/>
    </row>
    <row r="7" spans="1:30" ht="16.5" customHeight="1" x14ac:dyDescent="0.2">
      <c r="A7" s="7"/>
      <c r="B7" s="7"/>
      <c r="C7" s="7"/>
      <c r="D7" s="7"/>
      <c r="E7" s="7" t="s">
        <v>72</v>
      </c>
      <c r="F7" s="7"/>
      <c r="G7" s="7"/>
      <c r="H7" s="7"/>
      <c r="I7" s="7"/>
      <c r="J7" s="7"/>
      <c r="K7" s="7"/>
      <c r="L7" s="9" t="s">
        <v>73</v>
      </c>
      <c r="M7" s="51">
        <v>57.8</v>
      </c>
      <c r="N7" s="55">
        <v>5.0999999999999996</v>
      </c>
      <c r="O7" s="51">
        <v>49.6</v>
      </c>
      <c r="P7" s="55">
        <v>6.5</v>
      </c>
      <c r="Q7" s="51">
        <v>44.9</v>
      </c>
      <c r="R7" s="55">
        <v>7</v>
      </c>
      <c r="S7" s="51">
        <v>51.6</v>
      </c>
      <c r="T7" s="55">
        <v>4.3</v>
      </c>
      <c r="U7" s="51">
        <v>37.5</v>
      </c>
      <c r="V7" s="55">
        <v>8</v>
      </c>
      <c r="W7" s="51">
        <v>27.7</v>
      </c>
      <c r="X7" s="55">
        <v>6.6</v>
      </c>
      <c r="Y7" s="51">
        <v>72.8</v>
      </c>
      <c r="Z7" s="50">
        <v>16.399999999999999</v>
      </c>
      <c r="AA7" s="51">
        <v>62</v>
      </c>
      <c r="AB7" s="50">
        <v>14</v>
      </c>
      <c r="AC7" s="51">
        <v>50.2</v>
      </c>
      <c r="AD7" s="55">
        <v>3.1</v>
      </c>
    </row>
    <row r="8" spans="1:30" ht="16.5" customHeight="1" x14ac:dyDescent="0.2">
      <c r="A8" s="7"/>
      <c r="B8" s="7"/>
      <c r="C8" s="7"/>
      <c r="D8" s="7"/>
      <c r="E8" s="7" t="s">
        <v>74</v>
      </c>
      <c r="F8" s="7"/>
      <c r="G8" s="7"/>
      <c r="H8" s="7"/>
      <c r="I8" s="7"/>
      <c r="J8" s="7"/>
      <c r="K8" s="7"/>
      <c r="L8" s="9" t="s">
        <v>73</v>
      </c>
      <c r="M8" s="51">
        <v>58.8</v>
      </c>
      <c r="N8" s="55">
        <v>6.8</v>
      </c>
      <c r="O8" s="51">
        <v>54.3</v>
      </c>
      <c r="P8" s="55">
        <v>6.7</v>
      </c>
      <c r="Q8" s="51">
        <v>43.3</v>
      </c>
      <c r="R8" s="55">
        <v>5.5</v>
      </c>
      <c r="S8" s="51">
        <v>61.4</v>
      </c>
      <c r="T8" s="55">
        <v>6.9</v>
      </c>
      <c r="U8" s="51">
        <v>46.1</v>
      </c>
      <c r="V8" s="55">
        <v>7</v>
      </c>
      <c r="W8" s="51">
        <v>28.7</v>
      </c>
      <c r="X8" s="55">
        <v>5.2</v>
      </c>
      <c r="Y8" s="51">
        <v>60.9</v>
      </c>
      <c r="Z8" s="50">
        <v>17.2</v>
      </c>
      <c r="AA8" s="51">
        <v>91</v>
      </c>
      <c r="AB8" s="55">
        <v>4.3</v>
      </c>
      <c r="AC8" s="51">
        <v>52.2</v>
      </c>
      <c r="AD8" s="55">
        <v>3.2</v>
      </c>
    </row>
    <row r="9" spans="1:30" ht="16.5" customHeight="1" x14ac:dyDescent="0.2">
      <c r="A9" s="7"/>
      <c r="B9" s="7"/>
      <c r="C9" s="7"/>
      <c r="D9" s="7"/>
      <c r="E9" s="7" t="s">
        <v>75</v>
      </c>
      <c r="F9" s="7"/>
      <c r="G9" s="7"/>
      <c r="H9" s="7"/>
      <c r="I9" s="7"/>
      <c r="J9" s="7"/>
      <c r="K9" s="7"/>
      <c r="L9" s="9" t="s">
        <v>73</v>
      </c>
      <c r="M9" s="51">
        <v>61.2</v>
      </c>
      <c r="N9" s="55">
        <v>5</v>
      </c>
      <c r="O9" s="51">
        <v>46.1</v>
      </c>
      <c r="P9" s="55">
        <v>7.2</v>
      </c>
      <c r="Q9" s="51">
        <v>53.6</v>
      </c>
      <c r="R9" s="55">
        <v>4.7</v>
      </c>
      <c r="S9" s="51">
        <v>60.4</v>
      </c>
      <c r="T9" s="50">
        <v>11.4</v>
      </c>
      <c r="U9" s="51">
        <v>45.3</v>
      </c>
      <c r="V9" s="55">
        <v>7.9</v>
      </c>
      <c r="W9" s="51">
        <v>36.9</v>
      </c>
      <c r="X9" s="55">
        <v>5.0999999999999996</v>
      </c>
      <c r="Y9" s="51">
        <v>66.2</v>
      </c>
      <c r="Z9" s="50">
        <v>17.600000000000001</v>
      </c>
      <c r="AA9" s="51">
        <v>64.400000000000006</v>
      </c>
      <c r="AB9" s="50">
        <v>22.1</v>
      </c>
      <c r="AC9" s="51">
        <v>53.7</v>
      </c>
      <c r="AD9" s="55">
        <v>3.2</v>
      </c>
    </row>
    <row r="10" spans="1:30" ht="16.5" customHeight="1" x14ac:dyDescent="0.2">
      <c r="A10" s="7"/>
      <c r="B10" s="7"/>
      <c r="C10" s="7"/>
      <c r="D10" s="7"/>
      <c r="E10" s="7" t="s">
        <v>76</v>
      </c>
      <c r="F10" s="7"/>
      <c r="G10" s="7"/>
      <c r="H10" s="7"/>
      <c r="I10" s="7"/>
      <c r="J10" s="7"/>
      <c r="K10" s="7"/>
      <c r="L10" s="9" t="s">
        <v>73</v>
      </c>
      <c r="M10" s="51">
        <v>51.4</v>
      </c>
      <c r="N10" s="55">
        <v>5.6</v>
      </c>
      <c r="O10" s="51">
        <v>50.1</v>
      </c>
      <c r="P10" s="55">
        <v>5.8</v>
      </c>
      <c r="Q10" s="51">
        <v>53.9</v>
      </c>
      <c r="R10" s="55">
        <v>4.8</v>
      </c>
      <c r="S10" s="51">
        <v>50.1</v>
      </c>
      <c r="T10" s="50">
        <v>10.3</v>
      </c>
      <c r="U10" s="51">
        <v>40.9</v>
      </c>
      <c r="V10" s="55">
        <v>9</v>
      </c>
      <c r="W10" s="51">
        <v>37.6</v>
      </c>
      <c r="X10" s="55">
        <v>5.4</v>
      </c>
      <c r="Y10" s="51">
        <v>59.7</v>
      </c>
      <c r="Z10" s="50">
        <v>15</v>
      </c>
      <c r="AA10" s="51">
        <v>60.1</v>
      </c>
      <c r="AB10" s="50">
        <v>18.5</v>
      </c>
      <c r="AC10" s="51">
        <v>50.5</v>
      </c>
      <c r="AD10" s="55">
        <v>2.5</v>
      </c>
    </row>
    <row r="11" spans="1:30" ht="16.5" customHeight="1" x14ac:dyDescent="0.2">
      <c r="A11" s="7"/>
      <c r="B11" s="7"/>
      <c r="C11" s="7"/>
      <c r="D11" s="7"/>
      <c r="E11" s="7" t="s">
        <v>77</v>
      </c>
      <c r="F11" s="7"/>
      <c r="G11" s="7"/>
      <c r="H11" s="7"/>
      <c r="I11" s="7"/>
      <c r="J11" s="7"/>
      <c r="K11" s="7"/>
      <c r="L11" s="9" t="s">
        <v>73</v>
      </c>
      <c r="M11" s="51">
        <v>56</v>
      </c>
      <c r="N11" s="55">
        <v>6.1</v>
      </c>
      <c r="O11" s="51">
        <v>45.8</v>
      </c>
      <c r="P11" s="55">
        <v>5.9</v>
      </c>
      <c r="Q11" s="51">
        <v>52.3</v>
      </c>
      <c r="R11" s="55">
        <v>6.5</v>
      </c>
      <c r="S11" s="51">
        <v>51.9</v>
      </c>
      <c r="T11" s="55">
        <v>6.6</v>
      </c>
      <c r="U11" s="51">
        <v>40.299999999999997</v>
      </c>
      <c r="V11" s="55">
        <v>6.9</v>
      </c>
      <c r="W11" s="51">
        <v>34.9</v>
      </c>
      <c r="X11" s="55">
        <v>7.3</v>
      </c>
      <c r="Y11" s="51">
        <v>66.400000000000006</v>
      </c>
      <c r="Z11" s="50">
        <v>13.1</v>
      </c>
      <c r="AA11" s="51">
        <v>66.900000000000006</v>
      </c>
      <c r="AB11" s="50">
        <v>32.5</v>
      </c>
      <c r="AC11" s="51">
        <v>50.9</v>
      </c>
      <c r="AD11" s="55">
        <v>3.2</v>
      </c>
    </row>
    <row r="12" spans="1:30" ht="16.5" customHeight="1" x14ac:dyDescent="0.2">
      <c r="A12" s="7"/>
      <c r="B12" s="7"/>
      <c r="C12" s="7"/>
      <c r="D12" s="7" t="s">
        <v>78</v>
      </c>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
      <c r="A13" s="7"/>
      <c r="B13" s="7"/>
      <c r="C13" s="7"/>
      <c r="D13" s="7"/>
      <c r="E13" s="7" t="s">
        <v>72</v>
      </c>
      <c r="F13" s="7"/>
      <c r="G13" s="7"/>
      <c r="H13" s="7"/>
      <c r="I13" s="7"/>
      <c r="J13" s="7"/>
      <c r="K13" s="7"/>
      <c r="L13" s="9" t="s">
        <v>79</v>
      </c>
      <c r="M13" s="53">
        <v>193439</v>
      </c>
      <c r="N13" s="7"/>
      <c r="O13" s="53">
        <v>135659</v>
      </c>
      <c r="P13" s="7"/>
      <c r="Q13" s="53">
        <v>121291</v>
      </c>
      <c r="R13" s="7"/>
      <c r="S13" s="45">
        <v>51148</v>
      </c>
      <c r="T13" s="7"/>
      <c r="U13" s="45">
        <v>28479</v>
      </c>
      <c r="V13" s="7"/>
      <c r="W13" s="48">
        <v>7090</v>
      </c>
      <c r="X13" s="7"/>
      <c r="Y13" s="48">
        <v>8038</v>
      </c>
      <c r="Z13" s="7"/>
      <c r="AA13" s="47">
        <v>2101</v>
      </c>
      <c r="AB13" s="7"/>
      <c r="AC13" s="53">
        <v>546777</v>
      </c>
      <c r="AD13" s="7"/>
    </row>
    <row r="14" spans="1:30" ht="16.5" customHeight="1" x14ac:dyDescent="0.2">
      <c r="A14" s="7"/>
      <c r="B14" s="7"/>
      <c r="C14" s="7"/>
      <c r="D14" s="7"/>
      <c r="E14" s="7" t="s">
        <v>74</v>
      </c>
      <c r="F14" s="7"/>
      <c r="G14" s="7"/>
      <c r="H14" s="7"/>
      <c r="I14" s="7"/>
      <c r="J14" s="7"/>
      <c r="K14" s="7"/>
      <c r="L14" s="9" t="s">
        <v>79</v>
      </c>
      <c r="M14" s="53">
        <v>190366</v>
      </c>
      <c r="N14" s="7"/>
      <c r="O14" s="53">
        <v>137644</v>
      </c>
      <c r="P14" s="7"/>
      <c r="Q14" s="53">
        <v>101560</v>
      </c>
      <c r="R14" s="7"/>
      <c r="S14" s="45">
        <v>58618</v>
      </c>
      <c r="T14" s="7"/>
      <c r="U14" s="45">
        <v>42019</v>
      </c>
      <c r="V14" s="7"/>
      <c r="W14" s="48">
        <v>7539</v>
      </c>
      <c r="X14" s="7"/>
      <c r="Y14" s="48">
        <v>6460</v>
      </c>
      <c r="Z14" s="7"/>
      <c r="AA14" s="47">
        <v>2556</v>
      </c>
      <c r="AB14" s="7"/>
      <c r="AC14" s="53">
        <v>543797</v>
      </c>
      <c r="AD14" s="7"/>
    </row>
    <row r="15" spans="1:30" ht="16.5" customHeight="1" x14ac:dyDescent="0.2">
      <c r="A15" s="7"/>
      <c r="B15" s="7"/>
      <c r="C15" s="7"/>
      <c r="D15" s="7"/>
      <c r="E15" s="7" t="s">
        <v>75</v>
      </c>
      <c r="F15" s="7"/>
      <c r="G15" s="7"/>
      <c r="H15" s="7"/>
      <c r="I15" s="7"/>
      <c r="J15" s="7"/>
      <c r="K15" s="7"/>
      <c r="L15" s="9" t="s">
        <v>79</v>
      </c>
      <c r="M15" s="53">
        <v>173241</v>
      </c>
      <c r="N15" s="7"/>
      <c r="O15" s="53">
        <v>104259</v>
      </c>
      <c r="P15" s="7"/>
      <c r="Q15" s="53">
        <v>129014</v>
      </c>
      <c r="R15" s="7"/>
      <c r="S15" s="45">
        <v>47855</v>
      </c>
      <c r="T15" s="7"/>
      <c r="U15" s="45">
        <v>33442</v>
      </c>
      <c r="V15" s="7"/>
      <c r="W15" s="48">
        <v>9305</v>
      </c>
      <c r="X15" s="7"/>
      <c r="Y15" s="48">
        <v>4678</v>
      </c>
      <c r="Z15" s="7"/>
      <c r="AA15" s="47">
        <v>2734</v>
      </c>
      <c r="AB15" s="7"/>
      <c r="AC15" s="53">
        <v>504528</v>
      </c>
      <c r="AD15" s="7"/>
    </row>
    <row r="16" spans="1:30" ht="16.5" customHeight="1" x14ac:dyDescent="0.2">
      <c r="A16" s="7"/>
      <c r="B16" s="7"/>
      <c r="C16" s="7" t="s">
        <v>46</v>
      </c>
      <c r="D16" s="7"/>
      <c r="E16" s="7"/>
      <c r="F16" s="7"/>
      <c r="G16" s="7"/>
      <c r="H16" s="7"/>
      <c r="I16" s="7"/>
      <c r="J16" s="7"/>
      <c r="K16" s="7"/>
      <c r="L16" s="9"/>
      <c r="M16" s="10"/>
      <c r="N16" s="7"/>
      <c r="O16" s="10"/>
      <c r="P16" s="7"/>
      <c r="Q16" s="10"/>
      <c r="R16" s="7"/>
      <c r="S16" s="10"/>
      <c r="T16" s="7"/>
      <c r="U16" s="10"/>
      <c r="V16" s="7"/>
      <c r="W16" s="10"/>
      <c r="X16" s="7"/>
      <c r="Y16" s="10"/>
      <c r="Z16" s="7"/>
      <c r="AA16" s="10"/>
      <c r="AB16" s="7"/>
      <c r="AC16" s="10"/>
      <c r="AD16" s="7"/>
    </row>
    <row r="17" spans="1:30" ht="16.5" customHeight="1" x14ac:dyDescent="0.2">
      <c r="A17" s="7"/>
      <c r="B17" s="7"/>
      <c r="C17" s="7"/>
      <c r="D17" s="7"/>
      <c r="E17" s="7" t="s">
        <v>72</v>
      </c>
      <c r="F17" s="7"/>
      <c r="G17" s="7"/>
      <c r="H17" s="7"/>
      <c r="I17" s="7"/>
      <c r="J17" s="7"/>
      <c r="K17" s="7"/>
      <c r="L17" s="9" t="s">
        <v>79</v>
      </c>
      <c r="M17" s="53">
        <v>334473</v>
      </c>
      <c r="N17" s="7"/>
      <c r="O17" s="53">
        <v>273682</v>
      </c>
      <c r="P17" s="7"/>
      <c r="Q17" s="53">
        <v>270145</v>
      </c>
      <c r="R17" s="7"/>
      <c r="S17" s="45">
        <v>99078</v>
      </c>
      <c r="T17" s="7"/>
      <c r="U17" s="45">
        <v>75997</v>
      </c>
      <c r="V17" s="7"/>
      <c r="W17" s="45">
        <v>25634</v>
      </c>
      <c r="X17" s="7"/>
      <c r="Y17" s="45">
        <v>11048</v>
      </c>
      <c r="Z17" s="7"/>
      <c r="AA17" s="47">
        <v>3386</v>
      </c>
      <c r="AB17" s="7"/>
      <c r="AC17" s="52">
        <v>1089618</v>
      </c>
      <c r="AD17" s="7"/>
    </row>
    <row r="18" spans="1:30" ht="16.5" customHeight="1" x14ac:dyDescent="0.2">
      <c r="A18" s="7"/>
      <c r="B18" s="7"/>
      <c r="C18" s="7"/>
      <c r="D18" s="7"/>
      <c r="E18" s="7" t="s">
        <v>74</v>
      </c>
      <c r="F18" s="7"/>
      <c r="G18" s="7"/>
      <c r="H18" s="7"/>
      <c r="I18" s="7"/>
      <c r="J18" s="7"/>
      <c r="K18" s="7"/>
      <c r="L18" s="9" t="s">
        <v>79</v>
      </c>
      <c r="M18" s="53">
        <v>323582</v>
      </c>
      <c r="N18" s="7"/>
      <c r="O18" s="53">
        <v>253581</v>
      </c>
      <c r="P18" s="7"/>
      <c r="Q18" s="53">
        <v>234501</v>
      </c>
      <c r="R18" s="7"/>
      <c r="S18" s="45">
        <v>95426</v>
      </c>
      <c r="T18" s="7"/>
      <c r="U18" s="45">
        <v>91139</v>
      </c>
      <c r="V18" s="7"/>
      <c r="W18" s="45">
        <v>26273</v>
      </c>
      <c r="X18" s="7"/>
      <c r="Y18" s="45">
        <v>10602</v>
      </c>
      <c r="Z18" s="7"/>
      <c r="AA18" s="47">
        <v>2809</v>
      </c>
      <c r="AB18" s="7"/>
      <c r="AC18" s="52">
        <v>1041042</v>
      </c>
      <c r="AD18" s="7"/>
    </row>
    <row r="19" spans="1:30" ht="16.5" customHeight="1" x14ac:dyDescent="0.2">
      <c r="A19" s="14"/>
      <c r="B19" s="14"/>
      <c r="C19" s="14"/>
      <c r="D19" s="14"/>
      <c r="E19" s="14" t="s">
        <v>75</v>
      </c>
      <c r="F19" s="14"/>
      <c r="G19" s="14"/>
      <c r="H19" s="14"/>
      <c r="I19" s="14"/>
      <c r="J19" s="14"/>
      <c r="K19" s="14"/>
      <c r="L19" s="15" t="s">
        <v>79</v>
      </c>
      <c r="M19" s="54">
        <v>282845</v>
      </c>
      <c r="N19" s="14"/>
      <c r="O19" s="54">
        <v>226259</v>
      </c>
      <c r="P19" s="14"/>
      <c r="Q19" s="54">
        <v>240589</v>
      </c>
      <c r="R19" s="14"/>
      <c r="S19" s="46">
        <v>79250</v>
      </c>
      <c r="T19" s="14"/>
      <c r="U19" s="46">
        <v>73779</v>
      </c>
      <c r="V19" s="14"/>
      <c r="W19" s="46">
        <v>25234</v>
      </c>
      <c r="X19" s="14"/>
      <c r="Y19" s="49">
        <v>7063</v>
      </c>
      <c r="Z19" s="14"/>
      <c r="AA19" s="49">
        <v>4244</v>
      </c>
      <c r="AB19" s="14"/>
      <c r="AC19" s="54">
        <v>939262</v>
      </c>
      <c r="AD19" s="14"/>
    </row>
    <row r="20" spans="1:30" ht="4.5" customHeight="1" x14ac:dyDescent="0.2">
      <c r="A20" s="23"/>
      <c r="B20" s="2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row>
    <row r="21" spans="1:30" ht="16.5" customHeight="1" x14ac:dyDescent="0.2">
      <c r="A21" s="23" t="s">
        <v>49</v>
      </c>
      <c r="B21" s="23"/>
      <c r="C21" s="130" t="s">
        <v>93</v>
      </c>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row>
    <row r="22" spans="1:30" ht="29.45" customHeight="1" x14ac:dyDescent="0.2">
      <c r="A22" s="23" t="s">
        <v>50</v>
      </c>
      <c r="B22" s="23"/>
      <c r="C22" s="130" t="s">
        <v>94</v>
      </c>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row>
    <row r="23" spans="1:30" ht="16.5" customHeight="1" x14ac:dyDescent="0.2">
      <c r="A23" s="23" t="s">
        <v>84</v>
      </c>
      <c r="B23" s="23"/>
      <c r="C23" s="130" t="s">
        <v>95</v>
      </c>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row>
    <row r="24" spans="1:30" ht="16.5" customHeight="1" x14ac:dyDescent="0.2">
      <c r="A24" s="23" t="s">
        <v>85</v>
      </c>
      <c r="B24" s="23"/>
      <c r="C24" s="130" t="s">
        <v>97</v>
      </c>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row>
    <row r="25" spans="1:30" ht="16.5" customHeight="1" x14ac:dyDescent="0.2">
      <c r="A25" s="23" t="s">
        <v>86</v>
      </c>
      <c r="B25" s="23"/>
      <c r="C25" s="130" t="s">
        <v>99</v>
      </c>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row>
    <row r="26" spans="1:30" ht="29.45" customHeight="1" x14ac:dyDescent="0.2">
      <c r="A26" s="23" t="s">
        <v>87</v>
      </c>
      <c r="B26" s="23"/>
      <c r="C26" s="130" t="s">
        <v>100</v>
      </c>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row>
    <row r="27" spans="1:30" ht="16.5" customHeight="1" x14ac:dyDescent="0.2">
      <c r="A27" s="23" t="s">
        <v>90</v>
      </c>
      <c r="B27" s="23"/>
      <c r="C27" s="130" t="s">
        <v>101</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row>
    <row r="28" spans="1:30" ht="4.5" customHeight="1" x14ac:dyDescent="0.2"/>
    <row r="29" spans="1:30" ht="16.5" customHeight="1" x14ac:dyDescent="0.2">
      <c r="A29" s="24" t="s">
        <v>54</v>
      </c>
      <c r="B29" s="23"/>
      <c r="C29" s="23"/>
      <c r="D29" s="23"/>
      <c r="E29" s="130" t="s">
        <v>117</v>
      </c>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row>
  </sheetData>
  <mergeCells count="18">
    <mergeCell ref="C26:AD26"/>
    <mergeCell ref="C27:AD27"/>
    <mergeCell ref="E29:AD29"/>
    <mergeCell ref="C21:AD21"/>
    <mergeCell ref="C22:AD22"/>
    <mergeCell ref="C23:AD23"/>
    <mergeCell ref="C24:AD24"/>
    <mergeCell ref="C25:AD25"/>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GA.3</oddHeader>
    <oddFooter>&amp;L&amp;"Arial"&amp;8REPORT ON
GOVERNMENT
SERVICES 2022&amp;R&amp;"Arial"&amp;8HOUSING AND HOMELESSNESS
SERVICES SECTOR OVERVIEW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3"/>
  <sheetViews>
    <sheetView showGridLines="0" workbookViewId="0"/>
  </sheetViews>
  <sheetFormatPr defaultColWidth="11.42578125" defaultRowHeight="12.75" x14ac:dyDescent="0.2"/>
  <cols>
    <col min="1" max="11" width="1.85546875" customWidth="1"/>
    <col min="12" max="12" width="5.42578125" customWidth="1"/>
    <col min="13" max="21" width="7.140625" customWidth="1"/>
  </cols>
  <sheetData>
    <row r="1" spans="1:21" ht="33.950000000000003" customHeight="1" x14ac:dyDescent="0.2">
      <c r="A1" s="8" t="s">
        <v>118</v>
      </c>
      <c r="B1" s="8"/>
      <c r="C1" s="8"/>
      <c r="D1" s="8"/>
      <c r="E1" s="8"/>
      <c r="F1" s="8"/>
      <c r="G1" s="8"/>
      <c r="H1" s="8"/>
      <c r="I1" s="8"/>
      <c r="J1" s="8"/>
      <c r="K1" s="135" t="s">
        <v>119</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120</v>
      </c>
      <c r="N2" s="13" t="s">
        <v>121</v>
      </c>
      <c r="O2" s="13" t="s">
        <v>122</v>
      </c>
      <c r="P2" s="13" t="s">
        <v>123</v>
      </c>
      <c r="Q2" s="13" t="s">
        <v>124</v>
      </c>
      <c r="R2" s="13" t="s">
        <v>125</v>
      </c>
      <c r="S2" s="13" t="s">
        <v>126</v>
      </c>
      <c r="T2" s="13" t="s">
        <v>127</v>
      </c>
      <c r="U2" s="13" t="s">
        <v>128</v>
      </c>
    </row>
    <row r="3" spans="1:21" ht="16.5" customHeight="1" x14ac:dyDescent="0.2">
      <c r="A3" s="7" t="s">
        <v>129</v>
      </c>
      <c r="B3" s="7"/>
      <c r="C3" s="7"/>
      <c r="D3" s="7"/>
      <c r="E3" s="7"/>
      <c r="F3" s="7"/>
      <c r="G3" s="7"/>
      <c r="H3" s="7"/>
      <c r="I3" s="7"/>
      <c r="J3" s="7"/>
      <c r="K3" s="7"/>
      <c r="L3" s="9"/>
      <c r="M3" s="10"/>
      <c r="N3" s="10"/>
      <c r="O3" s="10"/>
      <c r="P3" s="10"/>
      <c r="Q3" s="10"/>
      <c r="R3" s="10"/>
      <c r="S3" s="10"/>
      <c r="T3" s="10"/>
      <c r="U3" s="10"/>
    </row>
    <row r="4" spans="1:21" ht="16.5" customHeight="1" x14ac:dyDescent="0.2">
      <c r="A4" s="7"/>
      <c r="B4" s="7" t="s">
        <v>72</v>
      </c>
      <c r="C4" s="7"/>
      <c r="D4" s="7"/>
      <c r="E4" s="7"/>
      <c r="F4" s="7"/>
      <c r="G4" s="7"/>
      <c r="H4" s="7"/>
      <c r="I4" s="7"/>
      <c r="J4" s="7"/>
      <c r="K4" s="7"/>
      <c r="L4" s="9" t="s">
        <v>130</v>
      </c>
      <c r="M4" s="56">
        <v>17.399999999999999</v>
      </c>
      <c r="N4" s="56">
        <v>39.9</v>
      </c>
      <c r="O4" s="56">
        <v>46.8</v>
      </c>
      <c r="P4" s="56">
        <v>52.8</v>
      </c>
      <c r="Q4" s="56">
        <v>45.8</v>
      </c>
      <c r="R4" s="56">
        <v>75.3</v>
      </c>
      <c r="S4" s="56">
        <v>40.700000000000003</v>
      </c>
      <c r="T4" s="56">
        <v>42.3</v>
      </c>
      <c r="U4" s="56">
        <v>36.799999999999997</v>
      </c>
    </row>
    <row r="5" spans="1:21" ht="16.5" customHeight="1" x14ac:dyDescent="0.2">
      <c r="A5" s="7"/>
      <c r="B5" s="7" t="s">
        <v>74</v>
      </c>
      <c r="C5" s="7"/>
      <c r="D5" s="7"/>
      <c r="E5" s="7"/>
      <c r="F5" s="7"/>
      <c r="G5" s="7"/>
      <c r="H5" s="7"/>
      <c r="I5" s="7"/>
      <c r="J5" s="7"/>
      <c r="K5" s="7"/>
      <c r="L5" s="9" t="s">
        <v>130</v>
      </c>
      <c r="M5" s="56">
        <v>21.8</v>
      </c>
      <c r="N5" s="56">
        <v>39.6</v>
      </c>
      <c r="O5" s="56">
        <v>56</v>
      </c>
      <c r="P5" s="56">
        <v>28.8</v>
      </c>
      <c r="Q5" s="56">
        <v>30</v>
      </c>
      <c r="R5" s="56">
        <v>53.7</v>
      </c>
      <c r="S5" s="56">
        <v>63.2</v>
      </c>
      <c r="T5" s="56">
        <v>35.1</v>
      </c>
      <c r="U5" s="56">
        <v>36.1</v>
      </c>
    </row>
    <row r="6" spans="1:21" ht="16.5" customHeight="1" x14ac:dyDescent="0.2">
      <c r="A6" s="7"/>
      <c r="B6" s="7" t="s">
        <v>75</v>
      </c>
      <c r="C6" s="7"/>
      <c r="D6" s="7"/>
      <c r="E6" s="7"/>
      <c r="F6" s="7"/>
      <c r="G6" s="7"/>
      <c r="H6" s="7"/>
      <c r="I6" s="7"/>
      <c r="J6" s="7"/>
      <c r="K6" s="7"/>
      <c r="L6" s="9" t="s">
        <v>130</v>
      </c>
      <c r="M6" s="56">
        <v>37.299999999999997</v>
      </c>
      <c r="N6" s="56">
        <v>40</v>
      </c>
      <c r="O6" s="56">
        <v>66.099999999999994</v>
      </c>
      <c r="P6" s="56">
        <v>30.7</v>
      </c>
      <c r="Q6" s="56">
        <v>50.1</v>
      </c>
      <c r="R6" s="56">
        <v>55.8</v>
      </c>
      <c r="S6" s="56">
        <v>62.2</v>
      </c>
      <c r="T6" s="56">
        <v>55.1</v>
      </c>
      <c r="U6" s="56">
        <v>45</v>
      </c>
    </row>
    <row r="7" spans="1:21" ht="16.5" customHeight="1" x14ac:dyDescent="0.2">
      <c r="A7" s="7"/>
      <c r="B7" s="7" t="s">
        <v>76</v>
      </c>
      <c r="C7" s="7"/>
      <c r="D7" s="7"/>
      <c r="E7" s="7"/>
      <c r="F7" s="7"/>
      <c r="G7" s="7"/>
      <c r="H7" s="7"/>
      <c r="I7" s="7"/>
      <c r="J7" s="7"/>
      <c r="K7" s="7"/>
      <c r="L7" s="9" t="s">
        <v>130</v>
      </c>
      <c r="M7" s="56">
        <v>31.5</v>
      </c>
      <c r="N7" s="56">
        <v>28</v>
      </c>
      <c r="O7" s="56">
        <v>20.399999999999999</v>
      </c>
      <c r="P7" s="56">
        <v>23.2</v>
      </c>
      <c r="Q7" s="56">
        <v>27.8</v>
      </c>
      <c r="R7" s="56">
        <v>37.5</v>
      </c>
      <c r="S7" s="56">
        <v>37.1</v>
      </c>
      <c r="T7" s="56">
        <v>36.5</v>
      </c>
      <c r="U7" s="56">
        <v>27.5</v>
      </c>
    </row>
    <row r="8" spans="1:21" ht="16.5" customHeight="1" x14ac:dyDescent="0.2">
      <c r="A8" s="14"/>
      <c r="B8" s="14" t="s">
        <v>77</v>
      </c>
      <c r="C8" s="14"/>
      <c r="D8" s="14"/>
      <c r="E8" s="14"/>
      <c r="F8" s="14"/>
      <c r="G8" s="14"/>
      <c r="H8" s="14"/>
      <c r="I8" s="14"/>
      <c r="J8" s="14"/>
      <c r="K8" s="14"/>
      <c r="L8" s="15" t="s">
        <v>130</v>
      </c>
      <c r="M8" s="57">
        <v>41.8</v>
      </c>
      <c r="N8" s="57">
        <v>41.1</v>
      </c>
      <c r="O8" s="57">
        <v>21.1</v>
      </c>
      <c r="P8" s="57">
        <v>29.7</v>
      </c>
      <c r="Q8" s="57">
        <v>29.3</v>
      </c>
      <c r="R8" s="57">
        <v>35.9</v>
      </c>
      <c r="S8" s="57">
        <v>50.6</v>
      </c>
      <c r="T8" s="57">
        <v>71</v>
      </c>
      <c r="U8" s="57">
        <v>35.5</v>
      </c>
    </row>
    <row r="9" spans="1:21" ht="4.5" customHeight="1" x14ac:dyDescent="0.2">
      <c r="A9" s="23"/>
      <c r="B9" s="23"/>
      <c r="C9" s="2"/>
      <c r="D9" s="2"/>
      <c r="E9" s="2"/>
      <c r="F9" s="2"/>
      <c r="G9" s="2"/>
      <c r="H9" s="2"/>
      <c r="I9" s="2"/>
      <c r="J9" s="2"/>
      <c r="K9" s="2"/>
      <c r="L9" s="2"/>
      <c r="M9" s="2"/>
      <c r="N9" s="2"/>
      <c r="O9" s="2"/>
      <c r="P9" s="2"/>
      <c r="Q9" s="2"/>
      <c r="R9" s="2"/>
      <c r="S9" s="2"/>
      <c r="T9" s="2"/>
      <c r="U9" s="2"/>
    </row>
    <row r="10" spans="1:21" ht="29.45" customHeight="1" x14ac:dyDescent="0.2">
      <c r="A10" s="23" t="s">
        <v>49</v>
      </c>
      <c r="B10" s="23"/>
      <c r="C10" s="130" t="s">
        <v>131</v>
      </c>
      <c r="D10" s="130"/>
      <c r="E10" s="130"/>
      <c r="F10" s="130"/>
      <c r="G10" s="130"/>
      <c r="H10" s="130"/>
      <c r="I10" s="130"/>
      <c r="J10" s="130"/>
      <c r="K10" s="130"/>
      <c r="L10" s="130"/>
      <c r="M10" s="130"/>
      <c r="N10" s="130"/>
      <c r="O10" s="130"/>
      <c r="P10" s="130"/>
      <c r="Q10" s="130"/>
      <c r="R10" s="130"/>
      <c r="S10" s="130"/>
      <c r="T10" s="130"/>
      <c r="U10" s="130"/>
    </row>
    <row r="11" spans="1:21" ht="29.45" customHeight="1" x14ac:dyDescent="0.2">
      <c r="A11" s="23" t="s">
        <v>50</v>
      </c>
      <c r="B11" s="23"/>
      <c r="C11" s="130" t="s">
        <v>99</v>
      </c>
      <c r="D11" s="130"/>
      <c r="E11" s="130"/>
      <c r="F11" s="130"/>
      <c r="G11" s="130"/>
      <c r="H11" s="130"/>
      <c r="I11" s="130"/>
      <c r="J11" s="130"/>
      <c r="K11" s="130"/>
      <c r="L11" s="130"/>
      <c r="M11" s="130"/>
      <c r="N11" s="130"/>
      <c r="O11" s="130"/>
      <c r="P11" s="130"/>
      <c r="Q11" s="130"/>
      <c r="R11" s="130"/>
      <c r="S11" s="130"/>
      <c r="T11" s="130"/>
      <c r="U11" s="130"/>
    </row>
    <row r="12" spans="1:21" ht="4.5" customHeight="1" x14ac:dyDescent="0.2"/>
    <row r="13" spans="1:21" ht="29.45" customHeight="1" x14ac:dyDescent="0.2">
      <c r="A13" s="24" t="s">
        <v>54</v>
      </c>
      <c r="B13" s="23"/>
      <c r="C13" s="23"/>
      <c r="D13" s="23"/>
      <c r="E13" s="130" t="s">
        <v>132</v>
      </c>
      <c r="F13" s="130"/>
      <c r="G13" s="130"/>
      <c r="H13" s="130"/>
      <c r="I13" s="130"/>
      <c r="J13" s="130"/>
      <c r="K13" s="130"/>
      <c r="L13" s="130"/>
      <c r="M13" s="130"/>
      <c r="N13" s="130"/>
      <c r="O13" s="130"/>
      <c r="P13" s="130"/>
      <c r="Q13" s="130"/>
      <c r="R13" s="130"/>
      <c r="S13" s="130"/>
      <c r="T13" s="130"/>
      <c r="U13" s="130"/>
    </row>
  </sheetData>
  <mergeCells count="4">
    <mergeCell ref="K1:U1"/>
    <mergeCell ref="C10:U10"/>
    <mergeCell ref="C11:U11"/>
    <mergeCell ref="E13:U13"/>
  </mergeCells>
  <pageMargins left="0.7" right="0.7" top="0.75" bottom="0.75" header="0.3" footer="0.3"/>
  <pageSetup paperSize="9" fitToHeight="0" orientation="landscape" horizontalDpi="300" verticalDpi="300"/>
  <headerFooter scaleWithDoc="0" alignWithMargins="0">
    <oddHeader>&amp;C&amp;"Arial"&amp;8TABLE GA.4</oddHeader>
    <oddFooter>&amp;L&amp;"Arial"&amp;8REPORT ON
GOVERNMENT
SERVICES 2022&amp;R&amp;"Arial"&amp;8HOUSING AND HOMELESSNESS
SERVICES SECTOR OVERVIEW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7"/>
  <sheetViews>
    <sheetView showGridLines="0" workbookViewId="0"/>
  </sheetViews>
  <sheetFormatPr defaultColWidth="11.42578125" defaultRowHeight="12.75" x14ac:dyDescent="0.2"/>
  <cols>
    <col min="1" max="11" width="1.85546875" customWidth="1"/>
    <col min="12" max="12" width="5.42578125" customWidth="1"/>
    <col min="13" max="21" width="8.140625" customWidth="1"/>
  </cols>
  <sheetData>
    <row r="1" spans="1:21" ht="33.950000000000003" customHeight="1" x14ac:dyDescent="0.2">
      <c r="A1" s="8" t="s">
        <v>133</v>
      </c>
      <c r="B1" s="8"/>
      <c r="C1" s="8"/>
      <c r="D1" s="8"/>
      <c r="E1" s="8"/>
      <c r="F1" s="8"/>
      <c r="G1" s="8"/>
      <c r="H1" s="8"/>
      <c r="I1" s="8"/>
      <c r="J1" s="8"/>
      <c r="K1" s="135" t="s">
        <v>134</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30</v>
      </c>
      <c r="N2" s="13" t="s">
        <v>31</v>
      </c>
      <c r="O2" s="13" t="s">
        <v>32</v>
      </c>
      <c r="P2" s="13" t="s">
        <v>33</v>
      </c>
      <c r="Q2" s="13" t="s">
        <v>34</v>
      </c>
      <c r="R2" s="13" t="s">
        <v>35</v>
      </c>
      <c r="S2" s="13" t="s">
        <v>36</v>
      </c>
      <c r="T2" s="13" t="s">
        <v>37</v>
      </c>
      <c r="U2" s="13" t="s">
        <v>38</v>
      </c>
    </row>
    <row r="3" spans="1:21" ht="16.5" customHeight="1" x14ac:dyDescent="0.2">
      <c r="A3" s="7" t="s">
        <v>39</v>
      </c>
      <c r="B3" s="7"/>
      <c r="C3" s="7"/>
      <c r="D3" s="7"/>
      <c r="E3" s="7"/>
      <c r="F3" s="7"/>
      <c r="G3" s="7"/>
      <c r="H3" s="7"/>
      <c r="I3" s="7"/>
      <c r="J3" s="7"/>
      <c r="K3" s="7"/>
      <c r="L3" s="9" t="s">
        <v>41</v>
      </c>
      <c r="M3" s="62">
        <v>1718.8</v>
      </c>
      <c r="N3" s="62">
        <v>1193.7</v>
      </c>
      <c r="O3" s="62">
        <v>1366.1</v>
      </c>
      <c r="P3" s="58">
        <v>466</v>
      </c>
      <c r="Q3" s="58">
        <v>377.7</v>
      </c>
      <c r="R3" s="58">
        <v>134.19999999999999</v>
      </c>
      <c r="S3" s="60">
        <v>41.7</v>
      </c>
      <c r="T3" s="60">
        <v>31.3</v>
      </c>
      <c r="U3" s="62">
        <v>5329.7</v>
      </c>
    </row>
    <row r="4" spans="1:21" ht="16.5" customHeight="1" x14ac:dyDescent="0.2">
      <c r="A4" s="7" t="s">
        <v>47</v>
      </c>
      <c r="B4" s="7"/>
      <c r="C4" s="7"/>
      <c r="D4" s="7"/>
      <c r="E4" s="7"/>
      <c r="F4" s="7"/>
      <c r="G4" s="7"/>
      <c r="H4" s="7"/>
      <c r="I4" s="7"/>
      <c r="J4" s="7"/>
      <c r="K4" s="7"/>
      <c r="L4" s="9" t="s">
        <v>41</v>
      </c>
      <c r="M4" s="62">
        <v>1535.1</v>
      </c>
      <c r="N4" s="62">
        <v>1037.2</v>
      </c>
      <c r="O4" s="62">
        <v>1226.7</v>
      </c>
      <c r="P4" s="58">
        <v>422</v>
      </c>
      <c r="Q4" s="58">
        <v>349.3</v>
      </c>
      <c r="R4" s="58">
        <v>126.6</v>
      </c>
      <c r="S4" s="60">
        <v>35.299999999999997</v>
      </c>
      <c r="T4" s="60">
        <v>26.5</v>
      </c>
      <c r="U4" s="62">
        <v>4758.8999999999996</v>
      </c>
    </row>
    <row r="5" spans="1:21" ht="16.5" customHeight="1" x14ac:dyDescent="0.2">
      <c r="A5" s="7" t="s">
        <v>48</v>
      </c>
      <c r="B5" s="7"/>
      <c r="C5" s="7"/>
      <c r="D5" s="7"/>
      <c r="E5" s="7"/>
      <c r="F5" s="7"/>
      <c r="G5" s="7"/>
      <c r="H5" s="7"/>
      <c r="I5" s="7"/>
      <c r="J5" s="7"/>
      <c r="K5" s="7"/>
      <c r="L5" s="9" t="s">
        <v>41</v>
      </c>
      <c r="M5" s="62">
        <v>1455.4</v>
      </c>
      <c r="N5" s="62">
        <v>1006.4</v>
      </c>
      <c r="O5" s="62">
        <v>1183.5</v>
      </c>
      <c r="P5" s="58">
        <v>402.6</v>
      </c>
      <c r="Q5" s="58">
        <v>347.2</v>
      </c>
      <c r="R5" s="58">
        <v>128</v>
      </c>
      <c r="S5" s="60">
        <v>34.200000000000003</v>
      </c>
      <c r="T5" s="60">
        <v>23.9</v>
      </c>
      <c r="U5" s="62">
        <v>4581.3999999999996</v>
      </c>
    </row>
    <row r="6" spans="1:21" ht="16.5" customHeight="1" x14ac:dyDescent="0.2">
      <c r="A6" s="7" t="s">
        <v>72</v>
      </c>
      <c r="B6" s="7"/>
      <c r="C6" s="7"/>
      <c r="D6" s="7"/>
      <c r="E6" s="7"/>
      <c r="F6" s="7"/>
      <c r="G6" s="7"/>
      <c r="H6" s="7"/>
      <c r="I6" s="7"/>
      <c r="J6" s="7"/>
      <c r="K6" s="7"/>
      <c r="L6" s="9" t="s">
        <v>41</v>
      </c>
      <c r="M6" s="62">
        <v>1481</v>
      </c>
      <c r="N6" s="62">
        <v>1039.5</v>
      </c>
      <c r="O6" s="62">
        <v>1211.9000000000001</v>
      </c>
      <c r="P6" s="58">
        <v>405.1</v>
      </c>
      <c r="Q6" s="58">
        <v>357.7</v>
      </c>
      <c r="R6" s="58">
        <v>132.19999999999999</v>
      </c>
      <c r="S6" s="60">
        <v>36.299999999999997</v>
      </c>
      <c r="T6" s="60">
        <v>23.3</v>
      </c>
      <c r="U6" s="62">
        <v>4687.2</v>
      </c>
    </row>
    <row r="7" spans="1:21" ht="16.5" customHeight="1" x14ac:dyDescent="0.2">
      <c r="A7" s="14" t="s">
        <v>135</v>
      </c>
      <c r="B7" s="14"/>
      <c r="C7" s="14"/>
      <c r="D7" s="14"/>
      <c r="E7" s="14"/>
      <c r="F7" s="14"/>
      <c r="G7" s="14"/>
      <c r="H7" s="14"/>
      <c r="I7" s="14"/>
      <c r="J7" s="14"/>
      <c r="K7" s="14"/>
      <c r="L7" s="15" t="s">
        <v>41</v>
      </c>
      <c r="M7" s="63">
        <v>1507.5</v>
      </c>
      <c r="N7" s="63">
        <v>1054.5</v>
      </c>
      <c r="O7" s="63">
        <v>1221.4000000000001</v>
      </c>
      <c r="P7" s="59">
        <v>392.1</v>
      </c>
      <c r="Q7" s="59">
        <v>351</v>
      </c>
      <c r="R7" s="59">
        <v>132.19999999999999</v>
      </c>
      <c r="S7" s="61">
        <v>37.4</v>
      </c>
      <c r="T7" s="61">
        <v>23.6</v>
      </c>
      <c r="U7" s="63">
        <v>4719.8999999999996</v>
      </c>
    </row>
    <row r="8" spans="1:21" ht="4.5" customHeight="1" x14ac:dyDescent="0.2">
      <c r="A8" s="23"/>
      <c r="B8" s="23"/>
      <c r="C8" s="2"/>
      <c r="D8" s="2"/>
      <c r="E8" s="2"/>
      <c r="F8" s="2"/>
      <c r="G8" s="2"/>
      <c r="H8" s="2"/>
      <c r="I8" s="2"/>
      <c r="J8" s="2"/>
      <c r="K8" s="2"/>
      <c r="L8" s="2"/>
      <c r="M8" s="2"/>
      <c r="N8" s="2"/>
      <c r="O8" s="2"/>
      <c r="P8" s="2"/>
      <c r="Q8" s="2"/>
      <c r="R8" s="2"/>
      <c r="S8" s="2"/>
      <c r="T8" s="2"/>
      <c r="U8" s="2"/>
    </row>
    <row r="9" spans="1:21" ht="16.5" customHeight="1" x14ac:dyDescent="0.2">
      <c r="A9" s="23"/>
      <c r="B9" s="23"/>
      <c r="C9" s="130" t="s">
        <v>136</v>
      </c>
      <c r="D9" s="130"/>
      <c r="E9" s="130"/>
      <c r="F9" s="130"/>
      <c r="G9" s="130"/>
      <c r="H9" s="130"/>
      <c r="I9" s="130"/>
      <c r="J9" s="130"/>
      <c r="K9" s="130"/>
      <c r="L9" s="130"/>
      <c r="M9" s="130"/>
      <c r="N9" s="130"/>
      <c r="O9" s="130"/>
      <c r="P9" s="130"/>
      <c r="Q9" s="130"/>
      <c r="R9" s="130"/>
      <c r="S9" s="130"/>
      <c r="T9" s="130"/>
      <c r="U9" s="130"/>
    </row>
    <row r="10" spans="1:21" ht="4.5" customHeight="1" x14ac:dyDescent="0.2">
      <c r="A10" s="23"/>
      <c r="B10" s="23"/>
      <c r="C10" s="2"/>
      <c r="D10" s="2"/>
      <c r="E10" s="2"/>
      <c r="F10" s="2"/>
      <c r="G10" s="2"/>
      <c r="H10" s="2"/>
      <c r="I10" s="2"/>
      <c r="J10" s="2"/>
      <c r="K10" s="2"/>
      <c r="L10" s="2"/>
      <c r="M10" s="2"/>
      <c r="N10" s="2"/>
      <c r="O10" s="2"/>
      <c r="P10" s="2"/>
      <c r="Q10" s="2"/>
      <c r="R10" s="2"/>
      <c r="S10" s="2"/>
      <c r="T10" s="2"/>
      <c r="U10" s="2"/>
    </row>
    <row r="11" spans="1:21" ht="29.45" customHeight="1" x14ac:dyDescent="0.2">
      <c r="A11" s="23" t="s">
        <v>49</v>
      </c>
      <c r="B11" s="23"/>
      <c r="C11" s="130" t="s">
        <v>52</v>
      </c>
      <c r="D11" s="130"/>
      <c r="E11" s="130"/>
      <c r="F11" s="130"/>
      <c r="G11" s="130"/>
      <c r="H11" s="130"/>
      <c r="I11" s="130"/>
      <c r="J11" s="130"/>
      <c r="K11" s="130"/>
      <c r="L11" s="130"/>
      <c r="M11" s="130"/>
      <c r="N11" s="130"/>
      <c r="O11" s="130"/>
      <c r="P11" s="130"/>
      <c r="Q11" s="130"/>
      <c r="R11" s="130"/>
      <c r="S11" s="130"/>
      <c r="T11" s="130"/>
      <c r="U11" s="130"/>
    </row>
    <row r="12" spans="1:21" ht="55.15" customHeight="1" x14ac:dyDescent="0.2">
      <c r="A12" s="23" t="s">
        <v>50</v>
      </c>
      <c r="B12" s="23"/>
      <c r="C12" s="130" t="s">
        <v>137</v>
      </c>
      <c r="D12" s="130"/>
      <c r="E12" s="130"/>
      <c r="F12" s="130"/>
      <c r="G12" s="130"/>
      <c r="H12" s="130"/>
      <c r="I12" s="130"/>
      <c r="J12" s="130"/>
      <c r="K12" s="130"/>
      <c r="L12" s="130"/>
      <c r="M12" s="130"/>
      <c r="N12" s="130"/>
      <c r="O12" s="130"/>
      <c r="P12" s="130"/>
      <c r="Q12" s="130"/>
      <c r="R12" s="130"/>
      <c r="S12" s="130"/>
      <c r="T12" s="130"/>
      <c r="U12" s="130"/>
    </row>
    <row r="13" spans="1:21" ht="29.45" customHeight="1" x14ac:dyDescent="0.2">
      <c r="A13" s="23" t="s">
        <v>84</v>
      </c>
      <c r="B13" s="23"/>
      <c r="C13" s="130" t="s">
        <v>138</v>
      </c>
      <c r="D13" s="130"/>
      <c r="E13" s="130"/>
      <c r="F13" s="130"/>
      <c r="G13" s="130"/>
      <c r="H13" s="130"/>
      <c r="I13" s="130"/>
      <c r="J13" s="130"/>
      <c r="K13" s="130"/>
      <c r="L13" s="130"/>
      <c r="M13" s="130"/>
      <c r="N13" s="130"/>
      <c r="O13" s="130"/>
      <c r="P13" s="130"/>
      <c r="Q13" s="130"/>
      <c r="R13" s="130"/>
      <c r="S13" s="130"/>
      <c r="T13" s="130"/>
      <c r="U13" s="130"/>
    </row>
    <row r="14" spans="1:21" ht="29.45" customHeight="1" x14ac:dyDescent="0.2">
      <c r="A14" s="23" t="s">
        <v>85</v>
      </c>
      <c r="B14" s="23"/>
      <c r="C14" s="130" t="s">
        <v>139</v>
      </c>
      <c r="D14" s="130"/>
      <c r="E14" s="130"/>
      <c r="F14" s="130"/>
      <c r="G14" s="130"/>
      <c r="H14" s="130"/>
      <c r="I14" s="130"/>
      <c r="J14" s="130"/>
      <c r="K14" s="130"/>
      <c r="L14" s="130"/>
      <c r="M14" s="130"/>
      <c r="N14" s="130"/>
      <c r="O14" s="130"/>
      <c r="P14" s="130"/>
      <c r="Q14" s="130"/>
      <c r="R14" s="130"/>
      <c r="S14" s="130"/>
      <c r="T14" s="130"/>
      <c r="U14" s="130"/>
    </row>
    <row r="15" spans="1:21" ht="29.45" customHeight="1" x14ac:dyDescent="0.2">
      <c r="A15" s="23" t="s">
        <v>86</v>
      </c>
      <c r="B15" s="23"/>
      <c r="C15" s="130" t="s">
        <v>140</v>
      </c>
      <c r="D15" s="130"/>
      <c r="E15" s="130"/>
      <c r="F15" s="130"/>
      <c r="G15" s="130"/>
      <c r="H15" s="130"/>
      <c r="I15" s="130"/>
      <c r="J15" s="130"/>
      <c r="K15" s="130"/>
      <c r="L15" s="130"/>
      <c r="M15" s="130"/>
      <c r="N15" s="130"/>
      <c r="O15" s="130"/>
      <c r="P15" s="130"/>
      <c r="Q15" s="130"/>
      <c r="R15" s="130"/>
      <c r="S15" s="130"/>
      <c r="T15" s="130"/>
      <c r="U15" s="130"/>
    </row>
    <row r="16" spans="1:21" ht="4.5" customHeight="1" x14ac:dyDescent="0.2"/>
    <row r="17" spans="1:21" ht="68.099999999999994" customHeight="1" x14ac:dyDescent="0.2">
      <c r="A17" s="24" t="s">
        <v>54</v>
      </c>
      <c r="B17" s="23"/>
      <c r="C17" s="23"/>
      <c r="D17" s="23"/>
      <c r="E17" s="130" t="s">
        <v>141</v>
      </c>
      <c r="F17" s="130"/>
      <c r="G17" s="130"/>
      <c r="H17" s="130"/>
      <c r="I17" s="130"/>
      <c r="J17" s="130"/>
      <c r="K17" s="130"/>
      <c r="L17" s="130"/>
      <c r="M17" s="130"/>
      <c r="N17" s="130"/>
      <c r="O17" s="130"/>
      <c r="P17" s="130"/>
      <c r="Q17" s="130"/>
      <c r="R17" s="130"/>
      <c r="S17" s="130"/>
      <c r="T17" s="130"/>
      <c r="U17" s="130"/>
    </row>
  </sheetData>
  <mergeCells count="8">
    <mergeCell ref="C14:U14"/>
    <mergeCell ref="C15:U15"/>
    <mergeCell ref="E17:U17"/>
    <mergeCell ref="K1:U1"/>
    <mergeCell ref="C9:U9"/>
    <mergeCell ref="C11:U11"/>
    <mergeCell ref="C12:U12"/>
    <mergeCell ref="C13:U13"/>
  </mergeCells>
  <pageMargins left="0.7" right="0.7" top="0.75" bottom="0.75" header="0.3" footer="0.3"/>
  <pageSetup paperSize="9" fitToHeight="0" orientation="landscape" horizontalDpi="300" verticalDpi="300"/>
  <headerFooter scaleWithDoc="0" alignWithMargins="0">
    <oddHeader>&amp;C&amp;"Arial"&amp;8TABLE GA.5</oddHeader>
    <oddFooter>&amp;L&amp;"Arial"&amp;8REPORT ON
GOVERNMENT
SERVICES 2022&amp;R&amp;"Arial"&amp;8HOUSING AND HOMELESSNESS
SERVICES SECTOR OVERVIEW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33"/>
  <sheetViews>
    <sheetView showGridLines="0" workbookViewId="0"/>
  </sheetViews>
  <sheetFormatPr defaultColWidth="11.42578125" defaultRowHeight="12.75" x14ac:dyDescent="0.2"/>
  <cols>
    <col min="1" max="10" width="1.85546875" customWidth="1"/>
    <col min="11" max="11" width="5.5703125" customWidth="1"/>
    <col min="12" max="12" width="5.42578125" customWidth="1"/>
    <col min="13" max="21" width="8.140625" customWidth="1"/>
  </cols>
  <sheetData>
    <row r="1" spans="1:21" ht="33.950000000000003" customHeight="1" x14ac:dyDescent="0.2">
      <c r="A1" s="8" t="s">
        <v>142</v>
      </c>
      <c r="B1" s="8"/>
      <c r="C1" s="8"/>
      <c r="D1" s="8"/>
      <c r="E1" s="8"/>
      <c r="F1" s="8"/>
      <c r="G1" s="8"/>
      <c r="H1" s="8"/>
      <c r="I1" s="8"/>
      <c r="J1" s="8"/>
      <c r="K1" s="135" t="s">
        <v>143</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144</v>
      </c>
      <c r="N2" s="13" t="s">
        <v>145</v>
      </c>
      <c r="O2" s="13" t="s">
        <v>146</v>
      </c>
      <c r="P2" s="13" t="s">
        <v>147</v>
      </c>
      <c r="Q2" s="13" t="s">
        <v>148</v>
      </c>
      <c r="R2" s="13" t="s">
        <v>149</v>
      </c>
      <c r="S2" s="13" t="s">
        <v>150</v>
      </c>
      <c r="T2" s="13" t="s">
        <v>151</v>
      </c>
      <c r="U2" s="13" t="s">
        <v>152</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153</v>
      </c>
      <c r="C4" s="7"/>
      <c r="D4" s="7"/>
      <c r="E4" s="7"/>
      <c r="F4" s="7"/>
      <c r="G4" s="7"/>
      <c r="H4" s="7"/>
      <c r="I4" s="7"/>
      <c r="J4" s="7"/>
      <c r="K4" s="7"/>
      <c r="L4" s="9" t="s">
        <v>41</v>
      </c>
      <c r="M4" s="67">
        <v>1718.8</v>
      </c>
      <c r="N4" s="67">
        <v>1193.7</v>
      </c>
      <c r="O4" s="67">
        <v>1366.1</v>
      </c>
      <c r="P4" s="64">
        <v>466</v>
      </c>
      <c r="Q4" s="64">
        <v>377.7</v>
      </c>
      <c r="R4" s="64">
        <v>134.19999999999999</v>
      </c>
      <c r="S4" s="65">
        <v>41.7</v>
      </c>
      <c r="T4" s="65">
        <v>31.3</v>
      </c>
      <c r="U4" s="67">
        <v>5329.7</v>
      </c>
    </row>
    <row r="5" spans="1:21" ht="16.5" customHeight="1" x14ac:dyDescent="0.2">
      <c r="A5" s="7"/>
      <c r="B5" s="7" t="s">
        <v>154</v>
      </c>
      <c r="C5" s="7"/>
      <c r="D5" s="7"/>
      <c r="E5" s="7"/>
      <c r="F5" s="7"/>
      <c r="G5" s="7"/>
      <c r="H5" s="7"/>
      <c r="I5" s="7"/>
      <c r="J5" s="7"/>
      <c r="K5" s="7"/>
      <c r="L5" s="9" t="s">
        <v>155</v>
      </c>
      <c r="M5" s="68">
        <v>210</v>
      </c>
      <c r="N5" s="68">
        <v>179</v>
      </c>
      <c r="O5" s="68">
        <v>263</v>
      </c>
      <c r="P5" s="68">
        <v>175</v>
      </c>
      <c r="Q5" s="68">
        <v>213</v>
      </c>
      <c r="R5" s="68">
        <v>248</v>
      </c>
      <c r="S5" s="66">
        <v>97</v>
      </c>
      <c r="T5" s="68">
        <v>127</v>
      </c>
      <c r="U5" s="68">
        <v>207</v>
      </c>
    </row>
    <row r="6" spans="1:21" ht="16.5" customHeight="1" x14ac:dyDescent="0.2">
      <c r="A6" s="7"/>
      <c r="B6" s="7" t="s">
        <v>156</v>
      </c>
      <c r="C6" s="7"/>
      <c r="D6" s="7"/>
      <c r="E6" s="7"/>
      <c r="F6" s="7"/>
      <c r="G6" s="7"/>
      <c r="H6" s="7"/>
      <c r="I6" s="7"/>
      <c r="J6" s="7"/>
      <c r="K6" s="7"/>
      <c r="L6" s="9" t="s">
        <v>155</v>
      </c>
      <c r="M6" s="69">
        <v>3332</v>
      </c>
      <c r="N6" s="69">
        <v>3248</v>
      </c>
      <c r="O6" s="69">
        <v>3299</v>
      </c>
      <c r="P6" s="69">
        <v>3230</v>
      </c>
      <c r="Q6" s="69">
        <v>3236</v>
      </c>
      <c r="R6" s="69">
        <v>3355</v>
      </c>
      <c r="S6" s="69">
        <v>3104</v>
      </c>
      <c r="T6" s="69">
        <v>3209</v>
      </c>
      <c r="U6" s="69">
        <v>3286</v>
      </c>
    </row>
    <row r="7" spans="1:21" ht="16.5" customHeight="1" x14ac:dyDescent="0.2">
      <c r="A7" s="7" t="s">
        <v>47</v>
      </c>
      <c r="B7" s="7"/>
      <c r="C7" s="7"/>
      <c r="D7" s="7"/>
      <c r="E7" s="7"/>
      <c r="F7" s="7"/>
      <c r="G7" s="7"/>
      <c r="H7" s="7"/>
      <c r="I7" s="7"/>
      <c r="J7" s="7"/>
      <c r="K7" s="7"/>
      <c r="L7" s="9"/>
      <c r="M7" s="10"/>
      <c r="N7" s="10"/>
      <c r="O7" s="10"/>
      <c r="P7" s="10"/>
      <c r="Q7" s="10"/>
      <c r="R7" s="10"/>
      <c r="S7" s="10"/>
      <c r="T7" s="10"/>
      <c r="U7" s="10"/>
    </row>
    <row r="8" spans="1:21" ht="16.5" customHeight="1" x14ac:dyDescent="0.2">
      <c r="A8" s="7"/>
      <c r="B8" s="7" t="s">
        <v>153</v>
      </c>
      <c r="C8" s="7"/>
      <c r="D8" s="7"/>
      <c r="E8" s="7"/>
      <c r="F8" s="7"/>
      <c r="G8" s="7"/>
      <c r="H8" s="7"/>
      <c r="I8" s="7"/>
      <c r="J8" s="7"/>
      <c r="K8" s="7"/>
      <c r="L8" s="9" t="s">
        <v>41</v>
      </c>
      <c r="M8" s="67">
        <v>1535.1</v>
      </c>
      <c r="N8" s="67">
        <v>1037.2</v>
      </c>
      <c r="O8" s="67">
        <v>1226.7</v>
      </c>
      <c r="P8" s="64">
        <v>422</v>
      </c>
      <c r="Q8" s="64">
        <v>349.3</v>
      </c>
      <c r="R8" s="64">
        <v>126.6</v>
      </c>
      <c r="S8" s="65">
        <v>35.299999999999997</v>
      </c>
      <c r="T8" s="65">
        <v>26.5</v>
      </c>
      <c r="U8" s="67">
        <v>4758.8999999999996</v>
      </c>
    </row>
    <row r="9" spans="1:21" ht="16.5" customHeight="1" x14ac:dyDescent="0.2">
      <c r="A9" s="7"/>
      <c r="B9" s="7" t="s">
        <v>154</v>
      </c>
      <c r="C9" s="7"/>
      <c r="D9" s="7"/>
      <c r="E9" s="7"/>
      <c r="F9" s="7"/>
      <c r="G9" s="7"/>
      <c r="H9" s="7"/>
      <c r="I9" s="7"/>
      <c r="J9" s="7"/>
      <c r="K9" s="7"/>
      <c r="L9" s="9" t="s">
        <v>155</v>
      </c>
      <c r="M9" s="68">
        <v>189</v>
      </c>
      <c r="N9" s="68">
        <v>156</v>
      </c>
      <c r="O9" s="68">
        <v>239</v>
      </c>
      <c r="P9" s="68">
        <v>160</v>
      </c>
      <c r="Q9" s="68">
        <v>199</v>
      </c>
      <c r="R9" s="68">
        <v>236</v>
      </c>
      <c r="S9" s="66">
        <v>83</v>
      </c>
      <c r="T9" s="68">
        <v>108</v>
      </c>
      <c r="U9" s="68">
        <v>186</v>
      </c>
    </row>
    <row r="10" spans="1:21" ht="16.5" customHeight="1" x14ac:dyDescent="0.2">
      <c r="A10" s="7"/>
      <c r="B10" s="7" t="s">
        <v>156</v>
      </c>
      <c r="C10" s="7"/>
      <c r="D10" s="7"/>
      <c r="E10" s="7"/>
      <c r="F10" s="7"/>
      <c r="G10" s="7"/>
      <c r="H10" s="7"/>
      <c r="I10" s="7"/>
      <c r="J10" s="7"/>
      <c r="K10" s="7"/>
      <c r="L10" s="9" t="s">
        <v>155</v>
      </c>
      <c r="M10" s="69">
        <v>3429</v>
      </c>
      <c r="N10" s="69">
        <v>3358</v>
      </c>
      <c r="O10" s="69">
        <v>3402</v>
      </c>
      <c r="P10" s="69">
        <v>3346</v>
      </c>
      <c r="Q10" s="69">
        <v>3349</v>
      </c>
      <c r="R10" s="69">
        <v>3463</v>
      </c>
      <c r="S10" s="69">
        <v>3202</v>
      </c>
      <c r="T10" s="69">
        <v>3284</v>
      </c>
      <c r="U10" s="69">
        <v>3391</v>
      </c>
    </row>
    <row r="11" spans="1:21" ht="16.5" customHeight="1" x14ac:dyDescent="0.2">
      <c r="A11" s="7" t="s">
        <v>48</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153</v>
      </c>
      <c r="C12" s="7"/>
      <c r="D12" s="7"/>
      <c r="E12" s="7"/>
      <c r="F12" s="7"/>
      <c r="G12" s="7"/>
      <c r="H12" s="7"/>
      <c r="I12" s="7"/>
      <c r="J12" s="7"/>
      <c r="K12" s="7"/>
      <c r="L12" s="9" t="s">
        <v>41</v>
      </c>
      <c r="M12" s="67">
        <v>1455.4</v>
      </c>
      <c r="N12" s="67">
        <v>1006.4</v>
      </c>
      <c r="O12" s="67">
        <v>1183.5</v>
      </c>
      <c r="P12" s="64">
        <v>402.6</v>
      </c>
      <c r="Q12" s="64">
        <v>347.2</v>
      </c>
      <c r="R12" s="64">
        <v>128</v>
      </c>
      <c r="S12" s="65">
        <v>34.200000000000003</v>
      </c>
      <c r="T12" s="65">
        <v>23.9</v>
      </c>
      <c r="U12" s="67">
        <v>4581.3999999999996</v>
      </c>
    </row>
    <row r="13" spans="1:21" ht="16.5" customHeight="1" x14ac:dyDescent="0.2">
      <c r="A13" s="7"/>
      <c r="B13" s="7" t="s">
        <v>154</v>
      </c>
      <c r="C13" s="7"/>
      <c r="D13" s="7"/>
      <c r="E13" s="7"/>
      <c r="F13" s="7"/>
      <c r="G13" s="7"/>
      <c r="H13" s="7"/>
      <c r="I13" s="7"/>
      <c r="J13" s="7"/>
      <c r="K13" s="7"/>
      <c r="L13" s="9" t="s">
        <v>155</v>
      </c>
      <c r="M13" s="68">
        <v>181</v>
      </c>
      <c r="N13" s="68">
        <v>154</v>
      </c>
      <c r="O13" s="68">
        <v>234</v>
      </c>
      <c r="P13" s="68">
        <v>154</v>
      </c>
      <c r="Q13" s="68">
        <v>199</v>
      </c>
      <c r="R13" s="68">
        <v>241</v>
      </c>
      <c r="S13" s="66">
        <v>81</v>
      </c>
      <c r="T13" s="66">
        <v>97</v>
      </c>
      <c r="U13" s="68">
        <v>182</v>
      </c>
    </row>
    <row r="14" spans="1:21" ht="16.5" customHeight="1" x14ac:dyDescent="0.2">
      <c r="A14" s="7"/>
      <c r="B14" s="7" t="s">
        <v>156</v>
      </c>
      <c r="C14" s="7"/>
      <c r="D14" s="7"/>
      <c r="E14" s="7"/>
      <c r="F14" s="7"/>
      <c r="G14" s="7"/>
      <c r="H14" s="7"/>
      <c r="I14" s="7"/>
      <c r="J14" s="7"/>
      <c r="K14" s="7"/>
      <c r="L14" s="9" t="s">
        <v>155</v>
      </c>
      <c r="M14" s="69">
        <v>3563</v>
      </c>
      <c r="N14" s="69">
        <v>3508</v>
      </c>
      <c r="O14" s="69">
        <v>3551</v>
      </c>
      <c r="P14" s="69">
        <v>3496</v>
      </c>
      <c r="Q14" s="69">
        <v>3503</v>
      </c>
      <c r="R14" s="69">
        <v>3616</v>
      </c>
      <c r="S14" s="69">
        <v>3331</v>
      </c>
      <c r="T14" s="69">
        <v>3440</v>
      </c>
      <c r="U14" s="69">
        <v>3536</v>
      </c>
    </row>
    <row r="15" spans="1:21" ht="16.5" customHeight="1" x14ac:dyDescent="0.2">
      <c r="A15" s="7" t="s">
        <v>72</v>
      </c>
      <c r="B15" s="7"/>
      <c r="C15" s="7"/>
      <c r="D15" s="7"/>
      <c r="E15" s="7"/>
      <c r="F15" s="7"/>
      <c r="G15" s="7"/>
      <c r="H15" s="7"/>
      <c r="I15" s="7"/>
      <c r="J15" s="7"/>
      <c r="K15" s="7"/>
      <c r="L15" s="9"/>
      <c r="M15" s="10"/>
      <c r="N15" s="10"/>
      <c r="O15" s="10"/>
      <c r="P15" s="10"/>
      <c r="Q15" s="10"/>
      <c r="R15" s="10"/>
      <c r="S15" s="10"/>
      <c r="T15" s="10"/>
      <c r="U15" s="10"/>
    </row>
    <row r="16" spans="1:21" ht="16.5" customHeight="1" x14ac:dyDescent="0.2">
      <c r="A16" s="7"/>
      <c r="B16" s="7" t="s">
        <v>153</v>
      </c>
      <c r="C16" s="7"/>
      <c r="D16" s="7"/>
      <c r="E16" s="7"/>
      <c r="F16" s="7"/>
      <c r="G16" s="7"/>
      <c r="H16" s="7"/>
      <c r="I16" s="7"/>
      <c r="J16" s="7"/>
      <c r="K16" s="7"/>
      <c r="L16" s="9" t="s">
        <v>41</v>
      </c>
      <c r="M16" s="67">
        <v>1481</v>
      </c>
      <c r="N16" s="67">
        <v>1039.5</v>
      </c>
      <c r="O16" s="67">
        <v>1211.9000000000001</v>
      </c>
      <c r="P16" s="64">
        <v>405.1</v>
      </c>
      <c r="Q16" s="64">
        <v>357.7</v>
      </c>
      <c r="R16" s="64">
        <v>132.19999999999999</v>
      </c>
      <c r="S16" s="65">
        <v>36.299999999999997</v>
      </c>
      <c r="T16" s="65">
        <v>23.3</v>
      </c>
      <c r="U16" s="67">
        <v>4687.2</v>
      </c>
    </row>
    <row r="17" spans="1:21" ht="16.5" customHeight="1" x14ac:dyDescent="0.2">
      <c r="A17" s="7"/>
      <c r="B17" s="7" t="s">
        <v>154</v>
      </c>
      <c r="C17" s="7"/>
      <c r="D17" s="7"/>
      <c r="E17" s="7"/>
      <c r="F17" s="7"/>
      <c r="G17" s="7"/>
      <c r="H17" s="7"/>
      <c r="I17" s="7"/>
      <c r="J17" s="7"/>
      <c r="K17" s="7"/>
      <c r="L17" s="9" t="s">
        <v>155</v>
      </c>
      <c r="M17" s="68">
        <v>187</v>
      </c>
      <c r="N17" s="68">
        <v>163</v>
      </c>
      <c r="O17" s="68">
        <v>244</v>
      </c>
      <c r="P17" s="68">
        <v>157</v>
      </c>
      <c r="Q17" s="68">
        <v>207</v>
      </c>
      <c r="R17" s="68">
        <v>252</v>
      </c>
      <c r="S17" s="66">
        <v>87</v>
      </c>
      <c r="T17" s="66">
        <v>94</v>
      </c>
      <c r="U17" s="68">
        <v>189</v>
      </c>
    </row>
    <row r="18" spans="1:21" ht="16.5" customHeight="1" x14ac:dyDescent="0.2">
      <c r="A18" s="7"/>
      <c r="B18" s="7" t="s">
        <v>156</v>
      </c>
      <c r="C18" s="7"/>
      <c r="D18" s="7"/>
      <c r="E18" s="7"/>
      <c r="F18" s="7"/>
      <c r="G18" s="7"/>
      <c r="H18" s="7"/>
      <c r="I18" s="7"/>
      <c r="J18" s="7"/>
      <c r="K18" s="7"/>
      <c r="L18" s="9" t="s">
        <v>155</v>
      </c>
      <c r="M18" s="69">
        <v>3536</v>
      </c>
      <c r="N18" s="69">
        <v>3483</v>
      </c>
      <c r="O18" s="69">
        <v>3531</v>
      </c>
      <c r="P18" s="69">
        <v>3475</v>
      </c>
      <c r="Q18" s="69">
        <v>3483</v>
      </c>
      <c r="R18" s="69">
        <v>3599</v>
      </c>
      <c r="S18" s="69">
        <v>3320</v>
      </c>
      <c r="T18" s="69">
        <v>3398</v>
      </c>
      <c r="U18" s="69">
        <v>3513</v>
      </c>
    </row>
    <row r="19" spans="1:21" ht="16.5" customHeight="1" x14ac:dyDescent="0.2">
      <c r="A19" s="7" t="s">
        <v>135</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153</v>
      </c>
      <c r="C20" s="7"/>
      <c r="D20" s="7"/>
      <c r="E20" s="7"/>
      <c r="F20" s="7"/>
      <c r="G20" s="7"/>
      <c r="H20" s="7"/>
      <c r="I20" s="7"/>
      <c r="J20" s="7"/>
      <c r="K20" s="7"/>
      <c r="L20" s="9" t="s">
        <v>41</v>
      </c>
      <c r="M20" s="67">
        <v>1507.5</v>
      </c>
      <c r="N20" s="67">
        <v>1054.5</v>
      </c>
      <c r="O20" s="67">
        <v>1221.4000000000001</v>
      </c>
      <c r="P20" s="64">
        <v>392.1</v>
      </c>
      <c r="Q20" s="64">
        <v>351</v>
      </c>
      <c r="R20" s="64">
        <v>132.19999999999999</v>
      </c>
      <c r="S20" s="65">
        <v>37.4</v>
      </c>
      <c r="T20" s="65">
        <v>23.6</v>
      </c>
      <c r="U20" s="67">
        <v>4719.8999999999996</v>
      </c>
    </row>
    <row r="21" spans="1:21" ht="16.5" customHeight="1" x14ac:dyDescent="0.2">
      <c r="A21" s="7"/>
      <c r="B21" s="7" t="s">
        <v>154</v>
      </c>
      <c r="C21" s="7"/>
      <c r="D21" s="7"/>
      <c r="E21" s="7"/>
      <c r="F21" s="7"/>
      <c r="G21" s="7"/>
      <c r="H21" s="7"/>
      <c r="I21" s="7"/>
      <c r="J21" s="7"/>
      <c r="K21" s="7"/>
      <c r="L21" s="9" t="s">
        <v>155</v>
      </c>
      <c r="M21" s="68">
        <v>193</v>
      </c>
      <c r="N21" s="68">
        <v>169</v>
      </c>
      <c r="O21" s="68">
        <v>250</v>
      </c>
      <c r="P21" s="68">
        <v>153</v>
      </c>
      <c r="Q21" s="68">
        <v>204</v>
      </c>
      <c r="R21" s="68">
        <v>255</v>
      </c>
      <c r="S21" s="66">
        <v>92</v>
      </c>
      <c r="T21" s="66">
        <v>96</v>
      </c>
      <c r="U21" s="68">
        <v>194</v>
      </c>
    </row>
    <row r="22" spans="1:21" ht="16.5" customHeight="1" x14ac:dyDescent="0.2">
      <c r="A22" s="14"/>
      <c r="B22" s="14" t="s">
        <v>156</v>
      </c>
      <c r="C22" s="14"/>
      <c r="D22" s="14"/>
      <c r="E22" s="14"/>
      <c r="F22" s="14"/>
      <c r="G22" s="14"/>
      <c r="H22" s="14"/>
      <c r="I22" s="14"/>
      <c r="J22" s="14"/>
      <c r="K22" s="14"/>
      <c r="L22" s="15" t="s">
        <v>155</v>
      </c>
      <c r="M22" s="70">
        <v>3542</v>
      </c>
      <c r="N22" s="70">
        <v>3485</v>
      </c>
      <c r="O22" s="70">
        <v>3540</v>
      </c>
      <c r="P22" s="70">
        <v>3475</v>
      </c>
      <c r="Q22" s="70">
        <v>3487</v>
      </c>
      <c r="R22" s="70">
        <v>3605</v>
      </c>
      <c r="S22" s="70">
        <v>3341</v>
      </c>
      <c r="T22" s="70">
        <v>3397</v>
      </c>
      <c r="U22" s="70">
        <v>3518</v>
      </c>
    </row>
    <row r="23" spans="1:21" ht="4.5" customHeight="1" x14ac:dyDescent="0.2">
      <c r="A23" s="23"/>
      <c r="B23" s="23"/>
      <c r="C23" s="2"/>
      <c r="D23" s="2"/>
      <c r="E23" s="2"/>
      <c r="F23" s="2"/>
      <c r="G23" s="2"/>
      <c r="H23" s="2"/>
      <c r="I23" s="2"/>
      <c r="J23" s="2"/>
      <c r="K23" s="2"/>
      <c r="L23" s="2"/>
      <c r="M23" s="2"/>
      <c r="N23" s="2"/>
      <c r="O23" s="2"/>
      <c r="P23" s="2"/>
      <c r="Q23" s="2"/>
      <c r="R23" s="2"/>
      <c r="S23" s="2"/>
      <c r="T23" s="2"/>
      <c r="U23" s="2"/>
    </row>
    <row r="24" spans="1:21" ht="16.5" customHeight="1" x14ac:dyDescent="0.2">
      <c r="A24" s="23"/>
      <c r="B24" s="23"/>
      <c r="C24" s="130" t="s">
        <v>157</v>
      </c>
      <c r="D24" s="130"/>
      <c r="E24" s="130"/>
      <c r="F24" s="130"/>
      <c r="G24" s="130"/>
      <c r="H24" s="130"/>
      <c r="I24" s="130"/>
      <c r="J24" s="130"/>
      <c r="K24" s="130"/>
      <c r="L24" s="130"/>
      <c r="M24" s="130"/>
      <c r="N24" s="130"/>
      <c r="O24" s="130"/>
      <c r="P24" s="130"/>
      <c r="Q24" s="130"/>
      <c r="R24" s="130"/>
      <c r="S24" s="130"/>
      <c r="T24" s="130"/>
      <c r="U24" s="130"/>
    </row>
    <row r="25" spans="1:21" ht="4.5" customHeight="1" x14ac:dyDescent="0.2">
      <c r="A25" s="23"/>
      <c r="B25" s="23"/>
      <c r="C25" s="2"/>
      <c r="D25" s="2"/>
      <c r="E25" s="2"/>
      <c r="F25" s="2"/>
      <c r="G25" s="2"/>
      <c r="H25" s="2"/>
      <c r="I25" s="2"/>
      <c r="J25" s="2"/>
      <c r="K25" s="2"/>
      <c r="L25" s="2"/>
      <c r="M25" s="2"/>
      <c r="N25" s="2"/>
      <c r="O25" s="2"/>
      <c r="P25" s="2"/>
      <c r="Q25" s="2"/>
      <c r="R25" s="2"/>
      <c r="S25" s="2"/>
      <c r="T25" s="2"/>
      <c r="U25" s="2"/>
    </row>
    <row r="26" spans="1:21" ht="29.45" customHeight="1" x14ac:dyDescent="0.2">
      <c r="A26" s="23" t="s">
        <v>49</v>
      </c>
      <c r="B26" s="23"/>
      <c r="C26" s="130" t="s">
        <v>52</v>
      </c>
      <c r="D26" s="130"/>
      <c r="E26" s="130"/>
      <c r="F26" s="130"/>
      <c r="G26" s="130"/>
      <c r="H26" s="130"/>
      <c r="I26" s="130"/>
      <c r="J26" s="130"/>
      <c r="K26" s="130"/>
      <c r="L26" s="130"/>
      <c r="M26" s="130"/>
      <c r="N26" s="130"/>
      <c r="O26" s="130"/>
      <c r="P26" s="130"/>
      <c r="Q26" s="130"/>
      <c r="R26" s="130"/>
      <c r="S26" s="130"/>
      <c r="T26" s="130"/>
      <c r="U26" s="130"/>
    </row>
    <row r="27" spans="1:21" ht="55.15" customHeight="1" x14ac:dyDescent="0.2">
      <c r="A27" s="23" t="s">
        <v>50</v>
      </c>
      <c r="B27" s="23"/>
      <c r="C27" s="130" t="s">
        <v>137</v>
      </c>
      <c r="D27" s="130"/>
      <c r="E27" s="130"/>
      <c r="F27" s="130"/>
      <c r="G27" s="130"/>
      <c r="H27" s="130"/>
      <c r="I27" s="130"/>
      <c r="J27" s="130"/>
      <c r="K27" s="130"/>
      <c r="L27" s="130"/>
      <c r="M27" s="130"/>
      <c r="N27" s="130"/>
      <c r="O27" s="130"/>
      <c r="P27" s="130"/>
      <c r="Q27" s="130"/>
      <c r="R27" s="130"/>
      <c r="S27" s="130"/>
      <c r="T27" s="130"/>
      <c r="U27" s="130"/>
    </row>
    <row r="28" spans="1:21" ht="29.45" customHeight="1" x14ac:dyDescent="0.2">
      <c r="A28" s="23" t="s">
        <v>84</v>
      </c>
      <c r="B28" s="23"/>
      <c r="C28" s="130" t="s">
        <v>138</v>
      </c>
      <c r="D28" s="130"/>
      <c r="E28" s="130"/>
      <c r="F28" s="130"/>
      <c r="G28" s="130"/>
      <c r="H28" s="130"/>
      <c r="I28" s="130"/>
      <c r="J28" s="130"/>
      <c r="K28" s="130"/>
      <c r="L28" s="130"/>
      <c r="M28" s="130"/>
      <c r="N28" s="130"/>
      <c r="O28" s="130"/>
      <c r="P28" s="130"/>
      <c r="Q28" s="130"/>
      <c r="R28" s="130"/>
      <c r="S28" s="130"/>
      <c r="T28" s="130"/>
      <c r="U28" s="130"/>
    </row>
    <row r="29" spans="1:21" ht="29.45" customHeight="1" x14ac:dyDescent="0.2">
      <c r="A29" s="23" t="s">
        <v>85</v>
      </c>
      <c r="B29" s="23"/>
      <c r="C29" s="130" t="s">
        <v>139</v>
      </c>
      <c r="D29" s="130"/>
      <c r="E29" s="130"/>
      <c r="F29" s="130"/>
      <c r="G29" s="130"/>
      <c r="H29" s="130"/>
      <c r="I29" s="130"/>
      <c r="J29" s="130"/>
      <c r="K29" s="130"/>
      <c r="L29" s="130"/>
      <c r="M29" s="130"/>
      <c r="N29" s="130"/>
      <c r="O29" s="130"/>
      <c r="P29" s="130"/>
      <c r="Q29" s="130"/>
      <c r="R29" s="130"/>
      <c r="S29" s="130"/>
      <c r="T29" s="130"/>
      <c r="U29" s="130"/>
    </row>
    <row r="30" spans="1:21" ht="29.45" customHeight="1" x14ac:dyDescent="0.2">
      <c r="A30" s="23" t="s">
        <v>86</v>
      </c>
      <c r="B30" s="23"/>
      <c r="C30" s="130" t="s">
        <v>140</v>
      </c>
      <c r="D30" s="130"/>
      <c r="E30" s="130"/>
      <c r="F30" s="130"/>
      <c r="G30" s="130"/>
      <c r="H30" s="130"/>
      <c r="I30" s="130"/>
      <c r="J30" s="130"/>
      <c r="K30" s="130"/>
      <c r="L30" s="130"/>
      <c r="M30" s="130"/>
      <c r="N30" s="130"/>
      <c r="O30" s="130"/>
      <c r="P30" s="130"/>
      <c r="Q30" s="130"/>
      <c r="R30" s="130"/>
      <c r="S30" s="130"/>
      <c r="T30" s="130"/>
      <c r="U30" s="130"/>
    </row>
    <row r="31" spans="1:21" ht="55.15" customHeight="1" x14ac:dyDescent="0.2">
      <c r="A31" s="23" t="s">
        <v>87</v>
      </c>
      <c r="B31" s="23"/>
      <c r="C31" s="130" t="s">
        <v>158</v>
      </c>
      <c r="D31" s="130"/>
      <c r="E31" s="130"/>
      <c r="F31" s="130"/>
      <c r="G31" s="130"/>
      <c r="H31" s="130"/>
      <c r="I31" s="130"/>
      <c r="J31" s="130"/>
      <c r="K31" s="130"/>
      <c r="L31" s="130"/>
      <c r="M31" s="130"/>
      <c r="N31" s="130"/>
      <c r="O31" s="130"/>
      <c r="P31" s="130"/>
      <c r="Q31" s="130"/>
      <c r="R31" s="130"/>
      <c r="S31" s="130"/>
      <c r="T31" s="130"/>
      <c r="U31" s="130"/>
    </row>
    <row r="32" spans="1:21" ht="4.5" customHeight="1" x14ac:dyDescent="0.2"/>
    <row r="33" spans="1:21" ht="106.9" customHeight="1" x14ac:dyDescent="0.2">
      <c r="A33" s="24" t="s">
        <v>54</v>
      </c>
      <c r="B33" s="23"/>
      <c r="C33" s="23"/>
      <c r="D33" s="23"/>
      <c r="E33" s="130" t="s">
        <v>159</v>
      </c>
      <c r="F33" s="130"/>
      <c r="G33" s="130"/>
      <c r="H33" s="130"/>
      <c r="I33" s="130"/>
      <c r="J33" s="130"/>
      <c r="K33" s="130"/>
      <c r="L33" s="130"/>
      <c r="M33" s="130"/>
      <c r="N33" s="130"/>
      <c r="O33" s="130"/>
      <c r="P33" s="130"/>
      <c r="Q33" s="130"/>
      <c r="R33" s="130"/>
      <c r="S33" s="130"/>
      <c r="T33" s="130"/>
      <c r="U33" s="130"/>
    </row>
  </sheetData>
  <mergeCells count="9">
    <mergeCell ref="C29:U29"/>
    <mergeCell ref="C30:U30"/>
    <mergeCell ref="C31:U31"/>
    <mergeCell ref="E33:U33"/>
    <mergeCell ref="K1:U1"/>
    <mergeCell ref="C24:U24"/>
    <mergeCell ref="C26:U26"/>
    <mergeCell ref="C27:U27"/>
    <mergeCell ref="C28:U28"/>
  </mergeCells>
  <pageMargins left="0.7" right="0.7" top="0.75" bottom="0.75" header="0.3" footer="0.3"/>
  <pageSetup paperSize="9" fitToHeight="0" orientation="landscape" horizontalDpi="300" verticalDpi="300"/>
  <headerFooter scaleWithDoc="0" alignWithMargins="0">
    <oddHeader>&amp;C&amp;"Arial"&amp;8TABLE GA.6</oddHeader>
    <oddFooter>&amp;L&amp;"Arial"&amp;8REPORT ON
GOVERNMENT
SERVICES 2022&amp;R&amp;"Arial"&amp;8HOUSING AND HOMELESSNESS
SERVICES SECTOR OVERVIEW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1"/>
  <sheetViews>
    <sheetView showGridLines="0" workbookViewId="0"/>
  </sheetViews>
  <sheetFormatPr defaultColWidth="11.42578125" defaultRowHeight="12.75" x14ac:dyDescent="0.2"/>
  <cols>
    <col min="1" max="10" width="1.85546875" customWidth="1"/>
    <col min="11" max="11" width="23.7109375" customWidth="1"/>
    <col min="12" max="12" width="5.42578125" customWidth="1"/>
    <col min="13" max="20" width="8.5703125" customWidth="1"/>
    <col min="21" max="21" width="10.140625" customWidth="1"/>
  </cols>
  <sheetData>
    <row r="1" spans="1:21" ht="17.45" customHeight="1" x14ac:dyDescent="0.2">
      <c r="A1" s="8" t="s">
        <v>160</v>
      </c>
      <c r="B1" s="8"/>
      <c r="C1" s="8"/>
      <c r="D1" s="8"/>
      <c r="E1" s="8"/>
      <c r="F1" s="8"/>
      <c r="G1" s="8"/>
      <c r="H1" s="8"/>
      <c r="I1" s="8"/>
      <c r="J1" s="8"/>
      <c r="K1" s="135" t="s">
        <v>161</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162</v>
      </c>
      <c r="N2" s="13" t="s">
        <v>163</v>
      </c>
      <c r="O2" s="13" t="s">
        <v>164</v>
      </c>
      <c r="P2" s="13" t="s">
        <v>165</v>
      </c>
      <c r="Q2" s="13" t="s">
        <v>166</v>
      </c>
      <c r="R2" s="13" t="s">
        <v>167</v>
      </c>
      <c r="S2" s="13" t="s">
        <v>168</v>
      </c>
      <c r="T2" s="13" t="s">
        <v>169</v>
      </c>
      <c r="U2" s="13" t="s">
        <v>170</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171</v>
      </c>
      <c r="C4" s="7"/>
      <c r="D4" s="7"/>
      <c r="E4" s="7"/>
      <c r="F4" s="7"/>
      <c r="G4" s="7"/>
      <c r="H4" s="7"/>
      <c r="I4" s="7"/>
      <c r="J4" s="7"/>
      <c r="K4" s="7"/>
      <c r="L4" s="9"/>
      <c r="M4" s="10"/>
      <c r="N4" s="10"/>
      <c r="O4" s="10"/>
      <c r="P4" s="10"/>
      <c r="Q4" s="10"/>
      <c r="R4" s="10"/>
      <c r="S4" s="10"/>
      <c r="T4" s="10"/>
      <c r="U4" s="10"/>
    </row>
    <row r="5" spans="1:21" ht="16.5" customHeight="1" x14ac:dyDescent="0.2">
      <c r="A5" s="7"/>
      <c r="B5" s="7"/>
      <c r="C5" s="7" t="s">
        <v>172</v>
      </c>
      <c r="D5" s="7"/>
      <c r="E5" s="7"/>
      <c r="F5" s="7"/>
      <c r="G5" s="7"/>
      <c r="H5" s="7"/>
      <c r="I5" s="7"/>
      <c r="J5" s="7"/>
      <c r="K5" s="7"/>
      <c r="L5" s="9" t="s">
        <v>73</v>
      </c>
      <c r="M5" s="73">
        <v>43.2</v>
      </c>
      <c r="N5" s="73">
        <v>41.5</v>
      </c>
      <c r="O5" s="73">
        <v>39.700000000000003</v>
      </c>
      <c r="P5" s="73">
        <v>41.6</v>
      </c>
      <c r="Q5" s="73">
        <v>45.4</v>
      </c>
      <c r="R5" s="73">
        <v>47.4</v>
      </c>
      <c r="S5" s="73">
        <v>40.9</v>
      </c>
      <c r="T5" s="73">
        <v>43.7</v>
      </c>
      <c r="U5" s="73">
        <v>42</v>
      </c>
    </row>
    <row r="6" spans="1:21" ht="16.5" customHeight="1" x14ac:dyDescent="0.2">
      <c r="A6" s="7"/>
      <c r="B6" s="7"/>
      <c r="C6" s="7" t="s">
        <v>173</v>
      </c>
      <c r="D6" s="7"/>
      <c r="E6" s="7"/>
      <c r="F6" s="7"/>
      <c r="G6" s="7"/>
      <c r="H6" s="7"/>
      <c r="I6" s="7"/>
      <c r="J6" s="7"/>
      <c r="K6" s="7"/>
      <c r="L6" s="9" t="s">
        <v>73</v>
      </c>
      <c r="M6" s="73">
        <v>15.4</v>
      </c>
      <c r="N6" s="73">
        <v>19.399999999999999</v>
      </c>
      <c r="O6" s="73">
        <v>17.399999999999999</v>
      </c>
      <c r="P6" s="73">
        <v>17.600000000000001</v>
      </c>
      <c r="Q6" s="73">
        <v>15.2</v>
      </c>
      <c r="R6" s="73">
        <v>11.5</v>
      </c>
      <c r="S6" s="73">
        <v>24.4</v>
      </c>
      <c r="T6" s="73">
        <v>15.9</v>
      </c>
      <c r="U6" s="73">
        <v>17</v>
      </c>
    </row>
    <row r="7" spans="1:21" ht="16.5" customHeight="1" x14ac:dyDescent="0.2">
      <c r="A7" s="7"/>
      <c r="B7" s="7"/>
      <c r="C7" s="7" t="s">
        <v>174</v>
      </c>
      <c r="D7" s="7"/>
      <c r="E7" s="7"/>
      <c r="F7" s="7"/>
      <c r="G7" s="7"/>
      <c r="H7" s="7"/>
      <c r="I7" s="7"/>
      <c r="J7" s="7"/>
      <c r="K7" s="7"/>
      <c r="L7" s="9" t="s">
        <v>73</v>
      </c>
      <c r="M7" s="73">
        <v>14.1</v>
      </c>
      <c r="N7" s="73">
        <v>13.7</v>
      </c>
      <c r="O7" s="73">
        <v>16</v>
      </c>
      <c r="P7" s="73">
        <v>16.600000000000001</v>
      </c>
      <c r="Q7" s="73">
        <v>16.100000000000001</v>
      </c>
      <c r="R7" s="73">
        <v>16.7</v>
      </c>
      <c r="S7" s="73">
        <v>11.2</v>
      </c>
      <c r="T7" s="73">
        <v>16.100000000000001</v>
      </c>
      <c r="U7" s="73">
        <v>14.9</v>
      </c>
    </row>
    <row r="8" spans="1:21" ht="16.5" customHeight="1" x14ac:dyDescent="0.2">
      <c r="A8" s="7"/>
      <c r="B8" s="7"/>
      <c r="C8" s="7" t="s">
        <v>175</v>
      </c>
      <c r="D8" s="7"/>
      <c r="E8" s="7"/>
      <c r="F8" s="7"/>
      <c r="G8" s="7"/>
      <c r="H8" s="7"/>
      <c r="I8" s="7"/>
      <c r="J8" s="7"/>
      <c r="K8" s="7"/>
      <c r="L8" s="9" t="s">
        <v>73</v>
      </c>
      <c r="M8" s="74">
        <v>3.7</v>
      </c>
      <c r="N8" s="74">
        <v>3.1</v>
      </c>
      <c r="O8" s="74">
        <v>4.2</v>
      </c>
      <c r="P8" s="74">
        <v>3.8</v>
      </c>
      <c r="Q8" s="74">
        <v>3.6</v>
      </c>
      <c r="R8" s="74">
        <v>4.3</v>
      </c>
      <c r="S8" s="74">
        <v>2.2000000000000002</v>
      </c>
      <c r="T8" s="74">
        <v>3.7</v>
      </c>
      <c r="U8" s="74">
        <v>3.7</v>
      </c>
    </row>
    <row r="9" spans="1:21" ht="16.5" customHeight="1" x14ac:dyDescent="0.2">
      <c r="A9" s="7"/>
      <c r="B9" s="7"/>
      <c r="C9" s="7" t="s">
        <v>176</v>
      </c>
      <c r="D9" s="7"/>
      <c r="E9" s="7"/>
      <c r="F9" s="7"/>
      <c r="G9" s="7"/>
      <c r="H9" s="7"/>
      <c r="I9" s="7"/>
      <c r="J9" s="7"/>
      <c r="K9" s="7"/>
      <c r="L9" s="9" t="s">
        <v>73</v>
      </c>
      <c r="M9" s="74">
        <v>9.8000000000000007</v>
      </c>
      <c r="N9" s="74">
        <v>8.6999999999999993</v>
      </c>
      <c r="O9" s="74">
        <v>9.8000000000000007</v>
      </c>
      <c r="P9" s="74">
        <v>8.5</v>
      </c>
      <c r="Q9" s="74">
        <v>8.3000000000000007</v>
      </c>
      <c r="R9" s="74">
        <v>9</v>
      </c>
      <c r="S9" s="74">
        <v>7.1</v>
      </c>
      <c r="T9" s="74">
        <v>6.9</v>
      </c>
      <c r="U9" s="74">
        <v>9.3000000000000007</v>
      </c>
    </row>
    <row r="10" spans="1:21" ht="16.5" customHeight="1" x14ac:dyDescent="0.2">
      <c r="A10" s="7"/>
      <c r="B10" s="7"/>
      <c r="C10" s="7" t="s">
        <v>177</v>
      </c>
      <c r="D10" s="7"/>
      <c r="E10" s="7"/>
      <c r="F10" s="7"/>
      <c r="G10" s="7"/>
      <c r="H10" s="7"/>
      <c r="I10" s="7"/>
      <c r="J10" s="7"/>
      <c r="K10" s="7"/>
      <c r="L10" s="9" t="s">
        <v>73</v>
      </c>
      <c r="M10" s="74">
        <v>9.1</v>
      </c>
      <c r="N10" s="74">
        <v>9.3000000000000007</v>
      </c>
      <c r="O10" s="74">
        <v>8.1</v>
      </c>
      <c r="P10" s="74">
        <v>7.8</v>
      </c>
      <c r="Q10" s="74">
        <v>7.7</v>
      </c>
      <c r="R10" s="74">
        <v>7</v>
      </c>
      <c r="S10" s="74">
        <v>9.8000000000000007</v>
      </c>
      <c r="T10" s="74">
        <v>8.9</v>
      </c>
      <c r="U10" s="74">
        <v>8.6999999999999993</v>
      </c>
    </row>
    <row r="11" spans="1:21" ht="16.5" customHeight="1" x14ac:dyDescent="0.2">
      <c r="A11" s="7"/>
      <c r="B11" s="7"/>
      <c r="C11" s="7" t="s">
        <v>178</v>
      </c>
      <c r="D11" s="7"/>
      <c r="E11" s="7"/>
      <c r="F11" s="7"/>
      <c r="G11" s="7"/>
      <c r="H11" s="7"/>
      <c r="I11" s="7"/>
      <c r="J11" s="7"/>
      <c r="K11" s="7"/>
      <c r="L11" s="9" t="s">
        <v>73</v>
      </c>
      <c r="M11" s="74">
        <v>4.3</v>
      </c>
      <c r="N11" s="74">
        <v>4.2</v>
      </c>
      <c r="O11" s="74">
        <v>4.5</v>
      </c>
      <c r="P11" s="74">
        <v>3.8</v>
      </c>
      <c r="Q11" s="74">
        <v>3.4</v>
      </c>
      <c r="R11" s="74">
        <v>3.8</v>
      </c>
      <c r="S11" s="74">
        <v>4.2</v>
      </c>
      <c r="T11" s="74">
        <v>4.0999999999999996</v>
      </c>
      <c r="U11" s="74">
        <v>4.2</v>
      </c>
    </row>
    <row r="12" spans="1:21" ht="16.5" customHeight="1" x14ac:dyDescent="0.2">
      <c r="A12" s="7"/>
      <c r="B12" s="7"/>
      <c r="C12" s="7" t="s">
        <v>179</v>
      </c>
      <c r="D12" s="7"/>
      <c r="E12" s="7"/>
      <c r="F12" s="7"/>
      <c r="G12" s="7"/>
      <c r="H12" s="7"/>
      <c r="I12" s="7"/>
      <c r="J12" s="7"/>
      <c r="K12" s="7"/>
      <c r="L12" s="9" t="s">
        <v>73</v>
      </c>
      <c r="M12" s="74">
        <v>0.2</v>
      </c>
      <c r="N12" s="74">
        <v>0.2</v>
      </c>
      <c r="O12" s="74">
        <v>0.2</v>
      </c>
      <c r="P12" s="74">
        <v>0.3</v>
      </c>
      <c r="Q12" s="74">
        <v>0.3</v>
      </c>
      <c r="R12" s="74">
        <v>0.3</v>
      </c>
      <c r="S12" s="74">
        <v>0.2</v>
      </c>
      <c r="T12" s="74">
        <v>0.8</v>
      </c>
      <c r="U12" s="74">
        <v>0.2</v>
      </c>
    </row>
    <row r="13" spans="1:21" ht="16.5" customHeight="1" x14ac:dyDescent="0.2">
      <c r="A13" s="7"/>
      <c r="B13" s="7"/>
      <c r="C13" s="7" t="s">
        <v>46</v>
      </c>
      <c r="D13" s="7"/>
      <c r="E13" s="7"/>
      <c r="F13" s="7"/>
      <c r="G13" s="7"/>
      <c r="H13" s="7"/>
      <c r="I13" s="7"/>
      <c r="J13" s="7"/>
      <c r="K13" s="7"/>
      <c r="L13" s="9" t="s">
        <v>73</v>
      </c>
      <c r="M13" s="75">
        <v>100</v>
      </c>
      <c r="N13" s="75">
        <v>100</v>
      </c>
      <c r="O13" s="75">
        <v>100</v>
      </c>
      <c r="P13" s="75">
        <v>100</v>
      </c>
      <c r="Q13" s="75">
        <v>100</v>
      </c>
      <c r="R13" s="75">
        <v>100</v>
      </c>
      <c r="S13" s="75">
        <v>100</v>
      </c>
      <c r="T13" s="75">
        <v>100</v>
      </c>
      <c r="U13" s="75">
        <v>100</v>
      </c>
    </row>
    <row r="14" spans="1:21" ht="16.5" customHeight="1" x14ac:dyDescent="0.2">
      <c r="A14" s="7"/>
      <c r="B14" s="7" t="s">
        <v>180</v>
      </c>
      <c r="C14" s="7"/>
      <c r="D14" s="7"/>
      <c r="E14" s="7"/>
      <c r="F14" s="7"/>
      <c r="G14" s="7"/>
      <c r="H14" s="7"/>
      <c r="I14" s="7"/>
      <c r="J14" s="7"/>
      <c r="K14" s="7"/>
      <c r="L14" s="9" t="s">
        <v>79</v>
      </c>
      <c r="M14" s="76">
        <v>321509</v>
      </c>
      <c r="N14" s="76">
        <v>218899</v>
      </c>
      <c r="O14" s="76">
        <v>276191</v>
      </c>
      <c r="P14" s="78">
        <v>90371</v>
      </c>
      <c r="Q14" s="78">
        <v>69552</v>
      </c>
      <c r="R14" s="78">
        <v>25331</v>
      </c>
      <c r="S14" s="80">
        <v>7164</v>
      </c>
      <c r="T14" s="80">
        <v>6223</v>
      </c>
      <c r="U14" s="82">
        <v>1015242</v>
      </c>
    </row>
    <row r="15" spans="1:21" ht="16.5" customHeight="1" x14ac:dyDescent="0.2">
      <c r="A15" s="7"/>
      <c r="B15" s="7" t="s">
        <v>171</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172</v>
      </c>
      <c r="D16" s="7"/>
      <c r="E16" s="7"/>
      <c r="F16" s="7"/>
      <c r="G16" s="7"/>
      <c r="H16" s="7"/>
      <c r="I16" s="7"/>
      <c r="J16" s="7"/>
      <c r="K16" s="7"/>
      <c r="L16" s="9" t="s">
        <v>79</v>
      </c>
      <c r="M16" s="76">
        <v>223058</v>
      </c>
      <c r="N16" s="76">
        <v>152388</v>
      </c>
      <c r="O16" s="76">
        <v>164454</v>
      </c>
      <c r="P16" s="78">
        <v>59962</v>
      </c>
      <c r="Q16" s="78">
        <v>52957</v>
      </c>
      <c r="R16" s="78">
        <v>18977</v>
      </c>
      <c r="S16" s="80">
        <v>5494</v>
      </c>
      <c r="T16" s="80">
        <v>4255</v>
      </c>
      <c r="U16" s="76">
        <v>681592</v>
      </c>
    </row>
    <row r="17" spans="1:21" ht="16.5" customHeight="1" x14ac:dyDescent="0.2">
      <c r="A17" s="7"/>
      <c r="B17" s="7"/>
      <c r="C17" s="7" t="s">
        <v>173</v>
      </c>
      <c r="D17" s="7"/>
      <c r="E17" s="7"/>
      <c r="F17" s="7"/>
      <c r="G17" s="7"/>
      <c r="H17" s="7"/>
      <c r="I17" s="7"/>
      <c r="J17" s="7"/>
      <c r="K17" s="7"/>
      <c r="L17" s="9" t="s">
        <v>79</v>
      </c>
      <c r="M17" s="78">
        <v>79641</v>
      </c>
      <c r="N17" s="78">
        <v>71252</v>
      </c>
      <c r="O17" s="78">
        <v>71976</v>
      </c>
      <c r="P17" s="78">
        <v>25399</v>
      </c>
      <c r="Q17" s="78">
        <v>17780</v>
      </c>
      <c r="R17" s="80">
        <v>4587</v>
      </c>
      <c r="S17" s="80">
        <v>3271</v>
      </c>
      <c r="T17" s="80">
        <v>1553</v>
      </c>
      <c r="U17" s="76">
        <v>275477</v>
      </c>
    </row>
    <row r="18" spans="1:21" ht="16.5" customHeight="1" x14ac:dyDescent="0.2">
      <c r="A18" s="7"/>
      <c r="B18" s="7"/>
      <c r="C18" s="7" t="s">
        <v>174</v>
      </c>
      <c r="D18" s="7"/>
      <c r="E18" s="7"/>
      <c r="F18" s="7"/>
      <c r="G18" s="7"/>
      <c r="H18" s="7"/>
      <c r="I18" s="7"/>
      <c r="J18" s="7"/>
      <c r="K18" s="7"/>
      <c r="L18" s="9" t="s">
        <v>79</v>
      </c>
      <c r="M18" s="78">
        <v>72871</v>
      </c>
      <c r="N18" s="78">
        <v>50182</v>
      </c>
      <c r="O18" s="78">
        <v>66354</v>
      </c>
      <c r="P18" s="78">
        <v>23912</v>
      </c>
      <c r="Q18" s="78">
        <v>18749</v>
      </c>
      <c r="R18" s="80">
        <v>6690</v>
      </c>
      <c r="S18" s="80">
        <v>1500</v>
      </c>
      <c r="T18" s="80">
        <v>1565</v>
      </c>
      <c r="U18" s="76">
        <v>241822</v>
      </c>
    </row>
    <row r="19" spans="1:21" ht="16.5" customHeight="1" x14ac:dyDescent="0.2">
      <c r="A19" s="7"/>
      <c r="B19" s="7"/>
      <c r="C19" s="7" t="s">
        <v>175</v>
      </c>
      <c r="D19" s="7"/>
      <c r="E19" s="7"/>
      <c r="F19" s="7"/>
      <c r="G19" s="7"/>
      <c r="H19" s="7"/>
      <c r="I19" s="7"/>
      <c r="J19" s="7"/>
      <c r="K19" s="7"/>
      <c r="L19" s="9" t="s">
        <v>79</v>
      </c>
      <c r="M19" s="78">
        <v>18872</v>
      </c>
      <c r="N19" s="78">
        <v>11498</v>
      </c>
      <c r="O19" s="78">
        <v>17288</v>
      </c>
      <c r="P19" s="80">
        <v>5522</v>
      </c>
      <c r="Q19" s="80">
        <v>4204</v>
      </c>
      <c r="R19" s="80">
        <v>1738</v>
      </c>
      <c r="S19" s="71">
        <v>293</v>
      </c>
      <c r="T19" s="71">
        <v>365</v>
      </c>
      <c r="U19" s="78">
        <v>59779</v>
      </c>
    </row>
    <row r="20" spans="1:21" ht="16.5" customHeight="1" x14ac:dyDescent="0.2">
      <c r="A20" s="7"/>
      <c r="B20" s="7"/>
      <c r="C20" s="7" t="s">
        <v>176</v>
      </c>
      <c r="D20" s="7"/>
      <c r="E20" s="7"/>
      <c r="F20" s="7"/>
      <c r="G20" s="7"/>
      <c r="H20" s="7"/>
      <c r="I20" s="7"/>
      <c r="J20" s="7"/>
      <c r="K20" s="7"/>
      <c r="L20" s="9" t="s">
        <v>79</v>
      </c>
      <c r="M20" s="78">
        <v>50745</v>
      </c>
      <c r="N20" s="78">
        <v>31795</v>
      </c>
      <c r="O20" s="78">
        <v>40617</v>
      </c>
      <c r="P20" s="78">
        <v>12283</v>
      </c>
      <c r="Q20" s="80">
        <v>9656</v>
      </c>
      <c r="R20" s="80">
        <v>3607</v>
      </c>
      <c r="S20" s="71">
        <v>953</v>
      </c>
      <c r="T20" s="71">
        <v>668</v>
      </c>
      <c r="U20" s="76">
        <v>150324</v>
      </c>
    </row>
    <row r="21" spans="1:21" ht="16.5" customHeight="1" x14ac:dyDescent="0.2">
      <c r="A21" s="7"/>
      <c r="B21" s="7"/>
      <c r="C21" s="7" t="s">
        <v>177</v>
      </c>
      <c r="D21" s="7"/>
      <c r="E21" s="7"/>
      <c r="F21" s="7"/>
      <c r="G21" s="7"/>
      <c r="H21" s="7"/>
      <c r="I21" s="7"/>
      <c r="J21" s="7"/>
      <c r="K21" s="7"/>
      <c r="L21" s="9" t="s">
        <v>79</v>
      </c>
      <c r="M21" s="78">
        <v>47112</v>
      </c>
      <c r="N21" s="78">
        <v>34313</v>
      </c>
      <c r="O21" s="78">
        <v>33733</v>
      </c>
      <c r="P21" s="78">
        <v>11260</v>
      </c>
      <c r="Q21" s="80">
        <v>9030</v>
      </c>
      <c r="R21" s="80">
        <v>2780</v>
      </c>
      <c r="S21" s="80">
        <v>1315</v>
      </c>
      <c r="T21" s="71">
        <v>868</v>
      </c>
      <c r="U21" s="76">
        <v>140412</v>
      </c>
    </row>
    <row r="22" spans="1:21" ht="16.5" customHeight="1" x14ac:dyDescent="0.2">
      <c r="A22" s="7"/>
      <c r="B22" s="7"/>
      <c r="C22" s="7" t="s">
        <v>178</v>
      </c>
      <c r="D22" s="7"/>
      <c r="E22" s="7"/>
      <c r="F22" s="7"/>
      <c r="G22" s="7"/>
      <c r="H22" s="7"/>
      <c r="I22" s="7"/>
      <c r="J22" s="7"/>
      <c r="K22" s="7"/>
      <c r="L22" s="9" t="s">
        <v>79</v>
      </c>
      <c r="M22" s="78">
        <v>22363</v>
      </c>
      <c r="N22" s="78">
        <v>15361</v>
      </c>
      <c r="O22" s="78">
        <v>18708</v>
      </c>
      <c r="P22" s="80">
        <v>5513</v>
      </c>
      <c r="Q22" s="80">
        <v>3992</v>
      </c>
      <c r="R22" s="80">
        <v>1505</v>
      </c>
      <c r="S22" s="71">
        <v>569</v>
      </c>
      <c r="T22" s="71">
        <v>395</v>
      </c>
      <c r="U22" s="78">
        <v>68405</v>
      </c>
    </row>
    <row r="23" spans="1:21" ht="16.5" customHeight="1" x14ac:dyDescent="0.2">
      <c r="A23" s="7"/>
      <c r="B23" s="7"/>
      <c r="C23" s="7" t="s">
        <v>179</v>
      </c>
      <c r="D23" s="7"/>
      <c r="E23" s="7"/>
      <c r="F23" s="7"/>
      <c r="G23" s="7"/>
      <c r="H23" s="7"/>
      <c r="I23" s="7"/>
      <c r="J23" s="7"/>
      <c r="K23" s="7"/>
      <c r="L23" s="9" t="s">
        <v>79</v>
      </c>
      <c r="M23" s="80">
        <v>1245</v>
      </c>
      <c r="N23" s="71">
        <v>689</v>
      </c>
      <c r="O23" s="80">
        <v>1016</v>
      </c>
      <c r="P23" s="71">
        <v>424</v>
      </c>
      <c r="Q23" s="71">
        <v>332</v>
      </c>
      <c r="R23" s="71">
        <v>115</v>
      </c>
      <c r="S23" s="72">
        <v>25</v>
      </c>
      <c r="T23" s="72">
        <v>78</v>
      </c>
      <c r="U23" s="80">
        <v>3923</v>
      </c>
    </row>
    <row r="24" spans="1:21" ht="16.5" customHeight="1" x14ac:dyDescent="0.2">
      <c r="A24" s="14"/>
      <c r="B24" s="14"/>
      <c r="C24" s="14" t="s">
        <v>181</v>
      </c>
      <c r="D24" s="14"/>
      <c r="E24" s="14"/>
      <c r="F24" s="14"/>
      <c r="G24" s="14"/>
      <c r="H24" s="14"/>
      <c r="I24" s="14"/>
      <c r="J24" s="14"/>
      <c r="K24" s="14"/>
      <c r="L24" s="15" t="s">
        <v>79</v>
      </c>
      <c r="M24" s="77">
        <v>515906</v>
      </c>
      <c r="N24" s="77">
        <v>367476</v>
      </c>
      <c r="O24" s="77">
        <v>414144</v>
      </c>
      <c r="P24" s="77">
        <v>144275</v>
      </c>
      <c r="Q24" s="77">
        <v>116699</v>
      </c>
      <c r="R24" s="79">
        <v>39997</v>
      </c>
      <c r="S24" s="79">
        <v>13420</v>
      </c>
      <c r="T24" s="81">
        <v>9746</v>
      </c>
      <c r="U24" s="83">
        <v>1621733</v>
      </c>
    </row>
    <row r="25" spans="1:21" ht="4.5" customHeight="1" x14ac:dyDescent="0.2">
      <c r="A25" s="23"/>
      <c r="B25" s="23"/>
      <c r="C25" s="2"/>
      <c r="D25" s="2"/>
      <c r="E25" s="2"/>
      <c r="F25" s="2"/>
      <c r="G25" s="2"/>
      <c r="H25" s="2"/>
      <c r="I25" s="2"/>
      <c r="J25" s="2"/>
      <c r="K25" s="2"/>
      <c r="L25" s="2"/>
      <c r="M25" s="2"/>
      <c r="N25" s="2"/>
      <c r="O25" s="2"/>
      <c r="P25" s="2"/>
      <c r="Q25" s="2"/>
      <c r="R25" s="2"/>
      <c r="S25" s="2"/>
      <c r="T25" s="2"/>
      <c r="U25" s="2"/>
    </row>
    <row r="26" spans="1:21" ht="42.4" customHeight="1" x14ac:dyDescent="0.2">
      <c r="A26" s="23" t="s">
        <v>49</v>
      </c>
      <c r="B26" s="23"/>
      <c r="C26" s="130" t="s">
        <v>158</v>
      </c>
      <c r="D26" s="130"/>
      <c r="E26" s="130"/>
      <c r="F26" s="130"/>
      <c r="G26" s="130"/>
      <c r="H26" s="130"/>
      <c r="I26" s="130"/>
      <c r="J26" s="130"/>
      <c r="K26" s="130"/>
      <c r="L26" s="130"/>
      <c r="M26" s="130"/>
      <c r="N26" s="130"/>
      <c r="O26" s="130"/>
      <c r="P26" s="130"/>
      <c r="Q26" s="130"/>
      <c r="R26" s="130"/>
      <c r="S26" s="130"/>
      <c r="T26" s="130"/>
      <c r="U26" s="130"/>
    </row>
    <row r="27" spans="1:21" ht="16.5" customHeight="1" x14ac:dyDescent="0.2">
      <c r="A27" s="23" t="s">
        <v>50</v>
      </c>
      <c r="B27" s="23"/>
      <c r="C27" s="130" t="s">
        <v>182</v>
      </c>
      <c r="D27" s="130"/>
      <c r="E27" s="130"/>
      <c r="F27" s="130"/>
      <c r="G27" s="130"/>
      <c r="H27" s="130"/>
      <c r="I27" s="130"/>
      <c r="J27" s="130"/>
      <c r="K27" s="130"/>
      <c r="L27" s="130"/>
      <c r="M27" s="130"/>
      <c r="N27" s="130"/>
      <c r="O27" s="130"/>
      <c r="P27" s="130"/>
      <c r="Q27" s="130"/>
      <c r="R27" s="130"/>
      <c r="S27" s="130"/>
      <c r="T27" s="130"/>
      <c r="U27" s="130"/>
    </row>
    <row r="28" spans="1:21" ht="16.5" customHeight="1" x14ac:dyDescent="0.2">
      <c r="A28" s="23" t="s">
        <v>84</v>
      </c>
      <c r="B28" s="23"/>
      <c r="C28" s="130" t="s">
        <v>183</v>
      </c>
      <c r="D28" s="130"/>
      <c r="E28" s="130"/>
      <c r="F28" s="130"/>
      <c r="G28" s="130"/>
      <c r="H28" s="130"/>
      <c r="I28" s="130"/>
      <c r="J28" s="130"/>
      <c r="K28" s="130"/>
      <c r="L28" s="130"/>
      <c r="M28" s="130"/>
      <c r="N28" s="130"/>
      <c r="O28" s="130"/>
      <c r="P28" s="130"/>
      <c r="Q28" s="130"/>
      <c r="R28" s="130"/>
      <c r="S28" s="130"/>
      <c r="T28" s="130"/>
      <c r="U28" s="130"/>
    </row>
    <row r="29" spans="1:21" ht="16.5" customHeight="1" x14ac:dyDescent="0.2">
      <c r="A29" s="23" t="s">
        <v>85</v>
      </c>
      <c r="B29" s="23"/>
      <c r="C29" s="130" t="s">
        <v>140</v>
      </c>
      <c r="D29" s="130"/>
      <c r="E29" s="130"/>
      <c r="F29" s="130"/>
      <c r="G29" s="130"/>
      <c r="H29" s="130"/>
      <c r="I29" s="130"/>
      <c r="J29" s="130"/>
      <c r="K29" s="130"/>
      <c r="L29" s="130"/>
      <c r="M29" s="130"/>
      <c r="N29" s="130"/>
      <c r="O29" s="130"/>
      <c r="P29" s="130"/>
      <c r="Q29" s="130"/>
      <c r="R29" s="130"/>
      <c r="S29" s="130"/>
      <c r="T29" s="130"/>
      <c r="U29" s="130"/>
    </row>
    <row r="30" spans="1:21" ht="4.5" customHeight="1" x14ac:dyDescent="0.2"/>
    <row r="31" spans="1:21" ht="16.5" customHeight="1" x14ac:dyDescent="0.2">
      <c r="A31" s="24" t="s">
        <v>54</v>
      </c>
      <c r="B31" s="23"/>
      <c r="C31" s="23"/>
      <c r="D31" s="23"/>
      <c r="E31" s="130" t="s">
        <v>184</v>
      </c>
      <c r="F31" s="130"/>
      <c r="G31" s="130"/>
      <c r="H31" s="130"/>
      <c r="I31" s="130"/>
      <c r="J31" s="130"/>
      <c r="K31" s="130"/>
      <c r="L31" s="130"/>
      <c r="M31" s="130"/>
      <c r="N31" s="130"/>
      <c r="O31" s="130"/>
      <c r="P31" s="130"/>
      <c r="Q31" s="130"/>
      <c r="R31" s="130"/>
      <c r="S31" s="130"/>
      <c r="T31" s="130"/>
      <c r="U31" s="130"/>
    </row>
  </sheetData>
  <mergeCells count="6">
    <mergeCell ref="E31:U31"/>
    <mergeCell ref="K1:U1"/>
    <mergeCell ref="C26:U26"/>
    <mergeCell ref="C27:U27"/>
    <mergeCell ref="C28:U28"/>
    <mergeCell ref="C29:U29"/>
  </mergeCells>
  <pageMargins left="0.7" right="0.7" top="0.75" bottom="0.75" header="0.3" footer="0.3"/>
  <pageSetup paperSize="9" fitToHeight="0" orientation="landscape" horizontalDpi="300" verticalDpi="300"/>
  <headerFooter scaleWithDoc="0" alignWithMargins="0">
    <oddHeader>&amp;C&amp;"Arial"&amp;8TABLE GA.7</oddHeader>
    <oddFooter>&amp;L&amp;"Arial"&amp;8REPORT ON
GOVERNMENT
SERVICES 2022&amp;R&amp;"Arial"&amp;8HOUSING AND HOMELESSNESS
SERVICES SECTOR OVERVIEW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30"/>
  <sheetViews>
    <sheetView showGridLines="0" workbookViewId="0"/>
  </sheetViews>
  <sheetFormatPr defaultColWidth="11.42578125" defaultRowHeight="12.75" x14ac:dyDescent="0.2"/>
  <cols>
    <col min="1" max="10" width="1.85546875" customWidth="1"/>
    <col min="11" max="11" width="21.7109375" customWidth="1"/>
    <col min="12" max="12" width="5.42578125" customWidth="1"/>
    <col min="13" max="20" width="7.5703125" customWidth="1"/>
    <col min="21" max="21" width="8.5703125" customWidth="1"/>
  </cols>
  <sheetData>
    <row r="1" spans="1:21" ht="17.45" customHeight="1" x14ac:dyDescent="0.2">
      <c r="A1" s="8" t="s">
        <v>185</v>
      </c>
      <c r="B1" s="8"/>
      <c r="C1" s="8"/>
      <c r="D1" s="8"/>
      <c r="E1" s="8"/>
      <c r="F1" s="8"/>
      <c r="G1" s="8"/>
      <c r="H1" s="8"/>
      <c r="I1" s="8"/>
      <c r="J1" s="8"/>
      <c r="K1" s="135" t="s">
        <v>186</v>
      </c>
      <c r="L1" s="136"/>
      <c r="M1" s="136"/>
      <c r="N1" s="136"/>
      <c r="O1" s="136"/>
      <c r="P1" s="136"/>
      <c r="Q1" s="136"/>
      <c r="R1" s="136"/>
      <c r="S1" s="136"/>
      <c r="T1" s="136"/>
      <c r="U1" s="136"/>
    </row>
    <row r="2" spans="1:21" ht="16.5" customHeight="1" x14ac:dyDescent="0.2">
      <c r="A2" s="11"/>
      <c r="B2" s="11"/>
      <c r="C2" s="11"/>
      <c r="D2" s="11"/>
      <c r="E2" s="11"/>
      <c r="F2" s="11"/>
      <c r="G2" s="11"/>
      <c r="H2" s="11"/>
      <c r="I2" s="11"/>
      <c r="J2" s="11"/>
      <c r="K2" s="11"/>
      <c r="L2" s="12" t="s">
        <v>29</v>
      </c>
      <c r="M2" s="13" t="s">
        <v>187</v>
      </c>
      <c r="N2" s="13" t="s">
        <v>188</v>
      </c>
      <c r="O2" s="13" t="s">
        <v>189</v>
      </c>
      <c r="P2" s="13" t="s">
        <v>190</v>
      </c>
      <c r="Q2" s="13" t="s">
        <v>191</v>
      </c>
      <c r="R2" s="13" t="s">
        <v>192</v>
      </c>
      <c r="S2" s="13" t="s">
        <v>193</v>
      </c>
      <c r="T2" s="13" t="s">
        <v>194</v>
      </c>
      <c r="U2" s="13" t="s">
        <v>195</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172</v>
      </c>
      <c r="C4" s="7"/>
      <c r="D4" s="7"/>
      <c r="E4" s="7"/>
      <c r="F4" s="7"/>
      <c r="G4" s="7"/>
      <c r="H4" s="7"/>
      <c r="I4" s="7"/>
      <c r="J4" s="7"/>
      <c r="K4" s="7"/>
      <c r="L4" s="9" t="s">
        <v>73</v>
      </c>
      <c r="M4" s="86">
        <v>40.9</v>
      </c>
      <c r="N4" s="86">
        <v>41.5</v>
      </c>
      <c r="O4" s="86">
        <v>35.700000000000003</v>
      </c>
      <c r="P4" s="86">
        <v>39.6</v>
      </c>
      <c r="Q4" s="86">
        <v>39.9</v>
      </c>
      <c r="R4" s="86">
        <v>34.9</v>
      </c>
      <c r="S4" s="86">
        <v>40.5</v>
      </c>
      <c r="T4" s="86">
        <v>49</v>
      </c>
      <c r="U4" s="86">
        <v>39.1</v>
      </c>
    </row>
    <row r="5" spans="1:21" ht="16.5" customHeight="1" x14ac:dyDescent="0.2">
      <c r="A5" s="7"/>
      <c r="B5" s="7" t="s">
        <v>173</v>
      </c>
      <c r="C5" s="7"/>
      <c r="D5" s="7"/>
      <c r="E5" s="7"/>
      <c r="F5" s="7"/>
      <c r="G5" s="7"/>
      <c r="H5" s="7"/>
      <c r="I5" s="7"/>
      <c r="J5" s="7"/>
      <c r="K5" s="7"/>
      <c r="L5" s="9" t="s">
        <v>73</v>
      </c>
      <c r="M5" s="86">
        <v>10.7</v>
      </c>
      <c r="N5" s="86">
        <v>14.1</v>
      </c>
      <c r="O5" s="86">
        <v>13.9</v>
      </c>
      <c r="P5" s="86">
        <v>14.9</v>
      </c>
      <c r="Q5" s="86">
        <v>13.2</v>
      </c>
      <c r="R5" s="87">
        <v>7.7</v>
      </c>
      <c r="S5" s="86">
        <v>20.2</v>
      </c>
      <c r="T5" s="87">
        <v>9.8000000000000007</v>
      </c>
      <c r="U5" s="86">
        <v>12.5</v>
      </c>
    </row>
    <row r="6" spans="1:21" ht="16.5" customHeight="1" x14ac:dyDescent="0.2">
      <c r="A6" s="7"/>
      <c r="B6" s="7" t="s">
        <v>174</v>
      </c>
      <c r="C6" s="7"/>
      <c r="D6" s="7"/>
      <c r="E6" s="7"/>
      <c r="F6" s="7"/>
      <c r="G6" s="7"/>
      <c r="H6" s="7"/>
      <c r="I6" s="7"/>
      <c r="J6" s="7"/>
      <c r="K6" s="7"/>
      <c r="L6" s="9" t="s">
        <v>73</v>
      </c>
      <c r="M6" s="86">
        <v>22.3</v>
      </c>
      <c r="N6" s="86">
        <v>20</v>
      </c>
      <c r="O6" s="86">
        <v>20.9</v>
      </c>
      <c r="P6" s="86">
        <v>20.3</v>
      </c>
      <c r="Q6" s="86">
        <v>21.4</v>
      </c>
      <c r="R6" s="86">
        <v>22.6</v>
      </c>
      <c r="S6" s="86">
        <v>15.3</v>
      </c>
      <c r="T6" s="86">
        <v>18.5</v>
      </c>
      <c r="U6" s="86">
        <v>21.3</v>
      </c>
    </row>
    <row r="7" spans="1:21" ht="16.5" customHeight="1" x14ac:dyDescent="0.2">
      <c r="A7" s="7"/>
      <c r="B7" s="7" t="s">
        <v>175</v>
      </c>
      <c r="C7" s="7"/>
      <c r="D7" s="7"/>
      <c r="E7" s="7"/>
      <c r="F7" s="7"/>
      <c r="G7" s="7"/>
      <c r="H7" s="7"/>
      <c r="I7" s="7"/>
      <c r="J7" s="7"/>
      <c r="K7" s="7"/>
      <c r="L7" s="9" t="s">
        <v>73</v>
      </c>
      <c r="M7" s="87">
        <v>8.3000000000000007</v>
      </c>
      <c r="N7" s="87">
        <v>6.2</v>
      </c>
      <c r="O7" s="87">
        <v>7.7</v>
      </c>
      <c r="P7" s="87">
        <v>7.4</v>
      </c>
      <c r="Q7" s="87">
        <v>7.2</v>
      </c>
      <c r="R7" s="87">
        <v>7.3</v>
      </c>
      <c r="S7" s="87">
        <v>4.5</v>
      </c>
      <c r="T7" s="87">
        <v>5.0999999999999996</v>
      </c>
      <c r="U7" s="87">
        <v>7.7</v>
      </c>
    </row>
    <row r="8" spans="1:21" ht="16.5" customHeight="1" x14ac:dyDescent="0.2">
      <c r="A8" s="7"/>
      <c r="B8" s="7" t="s">
        <v>176</v>
      </c>
      <c r="C8" s="7"/>
      <c r="D8" s="7"/>
      <c r="E8" s="7"/>
      <c r="F8" s="7"/>
      <c r="G8" s="7"/>
      <c r="H8" s="7"/>
      <c r="I8" s="7"/>
      <c r="J8" s="7"/>
      <c r="K8" s="7"/>
      <c r="L8" s="9" t="s">
        <v>73</v>
      </c>
      <c r="M8" s="87">
        <v>5.4</v>
      </c>
      <c r="N8" s="87">
        <v>5.8</v>
      </c>
      <c r="O8" s="87">
        <v>6</v>
      </c>
      <c r="P8" s="87">
        <v>4.8</v>
      </c>
      <c r="Q8" s="87">
        <v>5.2</v>
      </c>
      <c r="R8" s="87">
        <v>8.1999999999999993</v>
      </c>
      <c r="S8" s="87">
        <v>5.5</v>
      </c>
      <c r="T8" s="87">
        <v>5.0999999999999996</v>
      </c>
      <c r="U8" s="87">
        <v>5.6</v>
      </c>
    </row>
    <row r="9" spans="1:21" ht="16.5" customHeight="1" x14ac:dyDescent="0.2">
      <c r="A9" s="7"/>
      <c r="B9" s="7" t="s">
        <v>177</v>
      </c>
      <c r="C9" s="7"/>
      <c r="D9" s="7"/>
      <c r="E9" s="7"/>
      <c r="F9" s="7"/>
      <c r="G9" s="7"/>
      <c r="H9" s="7"/>
      <c r="I9" s="7"/>
      <c r="J9" s="7"/>
      <c r="K9" s="7"/>
      <c r="L9" s="9" t="s">
        <v>73</v>
      </c>
      <c r="M9" s="87">
        <v>7.3</v>
      </c>
      <c r="N9" s="87">
        <v>7.7</v>
      </c>
      <c r="O9" s="87">
        <v>9.1</v>
      </c>
      <c r="P9" s="87">
        <v>7.5</v>
      </c>
      <c r="Q9" s="87">
        <v>8</v>
      </c>
      <c r="R9" s="86">
        <v>11.7</v>
      </c>
      <c r="S9" s="87">
        <v>9</v>
      </c>
      <c r="T9" s="87">
        <v>6.6</v>
      </c>
      <c r="U9" s="87">
        <v>8.1</v>
      </c>
    </row>
    <row r="10" spans="1:21" ht="16.5" customHeight="1" x14ac:dyDescent="0.2">
      <c r="A10" s="7"/>
      <c r="B10" s="7" t="s">
        <v>178</v>
      </c>
      <c r="C10" s="7"/>
      <c r="D10" s="7"/>
      <c r="E10" s="7"/>
      <c r="F10" s="7"/>
      <c r="G10" s="7"/>
      <c r="H10" s="7"/>
      <c r="I10" s="7"/>
      <c r="J10" s="7"/>
      <c r="K10" s="7"/>
      <c r="L10" s="9" t="s">
        <v>73</v>
      </c>
      <c r="M10" s="87">
        <v>4.9000000000000004</v>
      </c>
      <c r="N10" s="87">
        <v>4.5</v>
      </c>
      <c r="O10" s="87">
        <v>6.4</v>
      </c>
      <c r="P10" s="87">
        <v>5</v>
      </c>
      <c r="Q10" s="87">
        <v>4.8</v>
      </c>
      <c r="R10" s="87">
        <v>7.5</v>
      </c>
      <c r="S10" s="87">
        <v>5</v>
      </c>
      <c r="T10" s="87">
        <v>3.4</v>
      </c>
      <c r="U10" s="87">
        <v>5.4</v>
      </c>
    </row>
    <row r="11" spans="1:21" ht="16.5" customHeight="1" x14ac:dyDescent="0.2">
      <c r="A11" s="7"/>
      <c r="B11" s="7" t="s">
        <v>179</v>
      </c>
      <c r="C11" s="7"/>
      <c r="D11" s="7"/>
      <c r="E11" s="7"/>
      <c r="F11" s="7"/>
      <c r="G11" s="7"/>
      <c r="H11" s="7"/>
      <c r="I11" s="7"/>
      <c r="J11" s="7"/>
      <c r="K11" s="7"/>
      <c r="L11" s="9" t="s">
        <v>73</v>
      </c>
      <c r="M11" s="87">
        <v>0.1</v>
      </c>
      <c r="N11" s="87">
        <v>0.2</v>
      </c>
      <c r="O11" s="87">
        <v>0.3</v>
      </c>
      <c r="P11" s="87">
        <v>0.4</v>
      </c>
      <c r="Q11" s="87">
        <v>0.3</v>
      </c>
      <c r="R11" s="87">
        <v>0.2</v>
      </c>
      <c r="S11" s="87" t="s">
        <v>44</v>
      </c>
      <c r="T11" s="87">
        <v>2.5</v>
      </c>
      <c r="U11" s="87">
        <v>0.3</v>
      </c>
    </row>
    <row r="12" spans="1:21" ht="16.5" customHeight="1" x14ac:dyDescent="0.2">
      <c r="A12" s="7"/>
      <c r="B12" s="7" t="s">
        <v>46</v>
      </c>
      <c r="C12" s="7"/>
      <c r="D12" s="7"/>
      <c r="E12" s="7"/>
      <c r="F12" s="7"/>
      <c r="G12" s="7"/>
      <c r="H12" s="7"/>
      <c r="I12" s="7"/>
      <c r="J12" s="7"/>
      <c r="K12" s="7"/>
      <c r="L12" s="9" t="s">
        <v>73</v>
      </c>
      <c r="M12" s="88">
        <v>100</v>
      </c>
      <c r="N12" s="88">
        <v>100</v>
      </c>
      <c r="O12" s="88">
        <v>100</v>
      </c>
      <c r="P12" s="88">
        <v>100</v>
      </c>
      <c r="Q12" s="88">
        <v>100</v>
      </c>
      <c r="R12" s="88">
        <v>100</v>
      </c>
      <c r="S12" s="88">
        <v>100</v>
      </c>
      <c r="T12" s="88">
        <v>100</v>
      </c>
      <c r="U12" s="88">
        <v>100</v>
      </c>
    </row>
    <row r="13" spans="1:21" ht="16.5" customHeight="1" x14ac:dyDescent="0.2">
      <c r="A13" s="7"/>
      <c r="B13" s="7" t="s">
        <v>172</v>
      </c>
      <c r="C13" s="7"/>
      <c r="D13" s="7"/>
      <c r="E13" s="7"/>
      <c r="F13" s="7"/>
      <c r="G13" s="7"/>
      <c r="H13" s="7"/>
      <c r="I13" s="7"/>
      <c r="J13" s="7"/>
      <c r="K13" s="7"/>
      <c r="L13" s="9" t="s">
        <v>79</v>
      </c>
      <c r="M13" s="89">
        <v>16049</v>
      </c>
      <c r="N13" s="91">
        <v>3652</v>
      </c>
      <c r="O13" s="89">
        <v>11685</v>
      </c>
      <c r="P13" s="91">
        <v>3495</v>
      </c>
      <c r="Q13" s="91">
        <v>2132</v>
      </c>
      <c r="R13" s="91">
        <v>1200</v>
      </c>
      <c r="S13" s="93">
        <v>217</v>
      </c>
      <c r="T13" s="91">
        <v>1338</v>
      </c>
      <c r="U13" s="89">
        <v>39772</v>
      </c>
    </row>
    <row r="14" spans="1:21" ht="16.5" customHeight="1" x14ac:dyDescent="0.2">
      <c r="A14" s="7"/>
      <c r="B14" s="7" t="s">
        <v>173</v>
      </c>
      <c r="C14" s="7"/>
      <c r="D14" s="7"/>
      <c r="E14" s="7"/>
      <c r="F14" s="7"/>
      <c r="G14" s="7"/>
      <c r="H14" s="7"/>
      <c r="I14" s="7"/>
      <c r="J14" s="7"/>
      <c r="K14" s="7"/>
      <c r="L14" s="9" t="s">
        <v>79</v>
      </c>
      <c r="M14" s="91">
        <v>4208</v>
      </c>
      <c r="N14" s="91">
        <v>1240</v>
      </c>
      <c r="O14" s="91">
        <v>4549</v>
      </c>
      <c r="P14" s="91">
        <v>1316</v>
      </c>
      <c r="Q14" s="93">
        <v>707</v>
      </c>
      <c r="R14" s="93">
        <v>265</v>
      </c>
      <c r="S14" s="93">
        <v>109</v>
      </c>
      <c r="T14" s="93">
        <v>266</v>
      </c>
      <c r="U14" s="89">
        <v>12660</v>
      </c>
    </row>
    <row r="15" spans="1:21" ht="16.5" customHeight="1" x14ac:dyDescent="0.2">
      <c r="A15" s="7"/>
      <c r="B15" s="7" t="s">
        <v>174</v>
      </c>
      <c r="C15" s="7"/>
      <c r="D15" s="7"/>
      <c r="E15" s="7"/>
      <c r="F15" s="7"/>
      <c r="G15" s="7"/>
      <c r="H15" s="7"/>
      <c r="I15" s="7"/>
      <c r="J15" s="7"/>
      <c r="K15" s="7"/>
      <c r="L15" s="9" t="s">
        <v>79</v>
      </c>
      <c r="M15" s="91">
        <v>8742</v>
      </c>
      <c r="N15" s="91">
        <v>1766</v>
      </c>
      <c r="O15" s="91">
        <v>6854</v>
      </c>
      <c r="P15" s="91">
        <v>1794</v>
      </c>
      <c r="Q15" s="91">
        <v>1142</v>
      </c>
      <c r="R15" s="93">
        <v>775</v>
      </c>
      <c r="S15" s="85">
        <v>82</v>
      </c>
      <c r="T15" s="93">
        <v>504</v>
      </c>
      <c r="U15" s="89">
        <v>21659</v>
      </c>
    </row>
    <row r="16" spans="1:21" ht="16.5" customHeight="1" x14ac:dyDescent="0.2">
      <c r="A16" s="7"/>
      <c r="B16" s="7" t="s">
        <v>175</v>
      </c>
      <c r="C16" s="7"/>
      <c r="D16" s="7"/>
      <c r="E16" s="7"/>
      <c r="F16" s="7"/>
      <c r="G16" s="7"/>
      <c r="H16" s="7"/>
      <c r="I16" s="7"/>
      <c r="J16" s="7"/>
      <c r="K16" s="7"/>
      <c r="L16" s="9" t="s">
        <v>79</v>
      </c>
      <c r="M16" s="91">
        <v>3270</v>
      </c>
      <c r="N16" s="93">
        <v>550</v>
      </c>
      <c r="O16" s="91">
        <v>2510</v>
      </c>
      <c r="P16" s="93">
        <v>651</v>
      </c>
      <c r="Q16" s="93">
        <v>384</v>
      </c>
      <c r="R16" s="93">
        <v>249</v>
      </c>
      <c r="S16" s="85">
        <v>24</v>
      </c>
      <c r="T16" s="93">
        <v>140</v>
      </c>
      <c r="U16" s="91">
        <v>7778</v>
      </c>
    </row>
    <row r="17" spans="1:21" ht="16.5" customHeight="1" x14ac:dyDescent="0.2">
      <c r="A17" s="7"/>
      <c r="B17" s="7" t="s">
        <v>176</v>
      </c>
      <c r="C17" s="7"/>
      <c r="D17" s="7"/>
      <c r="E17" s="7"/>
      <c r="F17" s="7"/>
      <c r="G17" s="7"/>
      <c r="H17" s="7"/>
      <c r="I17" s="7"/>
      <c r="J17" s="7"/>
      <c r="K17" s="7"/>
      <c r="L17" s="9" t="s">
        <v>79</v>
      </c>
      <c r="M17" s="91">
        <v>2103</v>
      </c>
      <c r="N17" s="93">
        <v>513</v>
      </c>
      <c r="O17" s="91">
        <v>1968</v>
      </c>
      <c r="P17" s="93">
        <v>421</v>
      </c>
      <c r="Q17" s="93">
        <v>275</v>
      </c>
      <c r="R17" s="93">
        <v>281</v>
      </c>
      <c r="S17" s="85">
        <v>29</v>
      </c>
      <c r="T17" s="93">
        <v>139</v>
      </c>
      <c r="U17" s="91">
        <v>5729</v>
      </c>
    </row>
    <row r="18" spans="1:21" ht="16.5" customHeight="1" x14ac:dyDescent="0.2">
      <c r="A18" s="7"/>
      <c r="B18" s="7" t="s">
        <v>177</v>
      </c>
      <c r="C18" s="7"/>
      <c r="D18" s="7"/>
      <c r="E18" s="7"/>
      <c r="F18" s="7"/>
      <c r="G18" s="7"/>
      <c r="H18" s="7"/>
      <c r="I18" s="7"/>
      <c r="J18" s="7"/>
      <c r="K18" s="7"/>
      <c r="L18" s="9" t="s">
        <v>79</v>
      </c>
      <c r="M18" s="91">
        <v>2863</v>
      </c>
      <c r="N18" s="93">
        <v>676</v>
      </c>
      <c r="O18" s="91">
        <v>2995</v>
      </c>
      <c r="P18" s="93">
        <v>663</v>
      </c>
      <c r="Q18" s="93">
        <v>426</v>
      </c>
      <c r="R18" s="93">
        <v>401</v>
      </c>
      <c r="S18" s="85">
        <v>49</v>
      </c>
      <c r="T18" s="93">
        <v>180</v>
      </c>
      <c r="U18" s="91">
        <v>8252</v>
      </c>
    </row>
    <row r="19" spans="1:21" ht="16.5" customHeight="1" x14ac:dyDescent="0.2">
      <c r="A19" s="7"/>
      <c r="B19" s="7" t="s">
        <v>178</v>
      </c>
      <c r="C19" s="7"/>
      <c r="D19" s="7"/>
      <c r="E19" s="7"/>
      <c r="F19" s="7"/>
      <c r="G19" s="7"/>
      <c r="H19" s="7"/>
      <c r="I19" s="7"/>
      <c r="J19" s="7"/>
      <c r="K19" s="7"/>
      <c r="L19" s="9" t="s">
        <v>79</v>
      </c>
      <c r="M19" s="91">
        <v>1938</v>
      </c>
      <c r="N19" s="93">
        <v>399</v>
      </c>
      <c r="O19" s="91">
        <v>2097</v>
      </c>
      <c r="P19" s="93">
        <v>442</v>
      </c>
      <c r="Q19" s="93">
        <v>258</v>
      </c>
      <c r="R19" s="93">
        <v>256</v>
      </c>
      <c r="S19" s="85">
        <v>27</v>
      </c>
      <c r="T19" s="85">
        <v>93</v>
      </c>
      <c r="U19" s="91">
        <v>5509</v>
      </c>
    </row>
    <row r="20" spans="1:21" ht="16.5" customHeight="1" x14ac:dyDescent="0.2">
      <c r="A20" s="7"/>
      <c r="B20" s="7" t="s">
        <v>179</v>
      </c>
      <c r="C20" s="7"/>
      <c r="D20" s="7"/>
      <c r="E20" s="7"/>
      <c r="F20" s="7"/>
      <c r="G20" s="7"/>
      <c r="H20" s="7"/>
      <c r="I20" s="7"/>
      <c r="J20" s="7"/>
      <c r="K20" s="7"/>
      <c r="L20" s="9" t="s">
        <v>79</v>
      </c>
      <c r="M20" s="85">
        <v>57</v>
      </c>
      <c r="N20" s="85">
        <v>15</v>
      </c>
      <c r="O20" s="85">
        <v>90</v>
      </c>
      <c r="P20" s="85">
        <v>34</v>
      </c>
      <c r="Q20" s="85">
        <v>16</v>
      </c>
      <c r="R20" s="84">
        <v>6</v>
      </c>
      <c r="S20" s="84" t="s">
        <v>44</v>
      </c>
      <c r="T20" s="85">
        <v>70</v>
      </c>
      <c r="U20" s="93">
        <v>288</v>
      </c>
    </row>
    <row r="21" spans="1:21" ht="16.5" customHeight="1" x14ac:dyDescent="0.2">
      <c r="A21" s="14"/>
      <c r="B21" s="14" t="s">
        <v>181</v>
      </c>
      <c r="C21" s="14"/>
      <c r="D21" s="14"/>
      <c r="E21" s="14"/>
      <c r="F21" s="14"/>
      <c r="G21" s="14"/>
      <c r="H21" s="14"/>
      <c r="I21" s="14"/>
      <c r="J21" s="14"/>
      <c r="K21" s="14"/>
      <c r="L21" s="15" t="s">
        <v>79</v>
      </c>
      <c r="M21" s="90">
        <v>39231</v>
      </c>
      <c r="N21" s="92">
        <v>8811</v>
      </c>
      <c r="O21" s="90">
        <v>32746</v>
      </c>
      <c r="P21" s="92">
        <v>8816</v>
      </c>
      <c r="Q21" s="92">
        <v>5339</v>
      </c>
      <c r="R21" s="92">
        <v>3434</v>
      </c>
      <c r="S21" s="94">
        <v>537</v>
      </c>
      <c r="T21" s="92">
        <v>2729</v>
      </c>
      <c r="U21" s="95">
        <v>101646</v>
      </c>
    </row>
    <row r="22" spans="1:21" ht="4.5" customHeight="1" x14ac:dyDescent="0.2">
      <c r="A22" s="23"/>
      <c r="B22" s="23"/>
      <c r="C22" s="2"/>
      <c r="D22" s="2"/>
      <c r="E22" s="2"/>
      <c r="F22" s="2"/>
      <c r="G22" s="2"/>
      <c r="H22" s="2"/>
      <c r="I22" s="2"/>
      <c r="J22" s="2"/>
      <c r="K22" s="2"/>
      <c r="L22" s="2"/>
      <c r="M22" s="2"/>
      <c r="N22" s="2"/>
      <c r="O22" s="2"/>
      <c r="P22" s="2"/>
      <c r="Q22" s="2"/>
      <c r="R22" s="2"/>
      <c r="S22" s="2"/>
      <c r="T22" s="2"/>
      <c r="U22" s="2"/>
    </row>
    <row r="23" spans="1:21" ht="16.5" customHeight="1" x14ac:dyDescent="0.2">
      <c r="A23" s="23"/>
      <c r="B23" s="23"/>
      <c r="C23" s="130" t="s">
        <v>196</v>
      </c>
      <c r="D23" s="130"/>
      <c r="E23" s="130"/>
      <c r="F23" s="130"/>
      <c r="G23" s="130"/>
      <c r="H23" s="130"/>
      <c r="I23" s="130"/>
      <c r="J23" s="130"/>
      <c r="K23" s="130"/>
      <c r="L23" s="130"/>
      <c r="M23" s="130"/>
      <c r="N23" s="130"/>
      <c r="O23" s="130"/>
      <c r="P23" s="130"/>
      <c r="Q23" s="130"/>
      <c r="R23" s="130"/>
      <c r="S23" s="130"/>
      <c r="T23" s="130"/>
      <c r="U23" s="130"/>
    </row>
    <row r="24" spans="1:21" ht="4.5" customHeight="1" x14ac:dyDescent="0.2">
      <c r="A24" s="23"/>
      <c r="B24" s="23"/>
      <c r="C24" s="2"/>
      <c r="D24" s="2"/>
      <c r="E24" s="2"/>
      <c r="F24" s="2"/>
      <c r="G24" s="2"/>
      <c r="H24" s="2"/>
      <c r="I24" s="2"/>
      <c r="J24" s="2"/>
      <c r="K24" s="2"/>
      <c r="L24" s="2"/>
      <c r="M24" s="2"/>
      <c r="N24" s="2"/>
      <c r="O24" s="2"/>
      <c r="P24" s="2"/>
      <c r="Q24" s="2"/>
      <c r="R24" s="2"/>
      <c r="S24" s="2"/>
      <c r="T24" s="2"/>
      <c r="U24" s="2"/>
    </row>
    <row r="25" spans="1:21" ht="42.4" customHeight="1" x14ac:dyDescent="0.2">
      <c r="A25" s="23" t="s">
        <v>49</v>
      </c>
      <c r="B25" s="23"/>
      <c r="C25" s="130" t="s">
        <v>158</v>
      </c>
      <c r="D25" s="130"/>
      <c r="E25" s="130"/>
      <c r="F25" s="130"/>
      <c r="G25" s="130"/>
      <c r="H25" s="130"/>
      <c r="I25" s="130"/>
      <c r="J25" s="130"/>
      <c r="K25" s="130"/>
      <c r="L25" s="130"/>
      <c r="M25" s="130"/>
      <c r="N25" s="130"/>
      <c r="O25" s="130"/>
      <c r="P25" s="130"/>
      <c r="Q25" s="130"/>
      <c r="R25" s="130"/>
      <c r="S25" s="130"/>
      <c r="T25" s="130"/>
      <c r="U25" s="130"/>
    </row>
    <row r="26" spans="1:21" ht="16.5" customHeight="1" x14ac:dyDescent="0.2">
      <c r="A26" s="23" t="s">
        <v>50</v>
      </c>
      <c r="B26" s="23"/>
      <c r="C26" s="130" t="s">
        <v>197</v>
      </c>
      <c r="D26" s="130"/>
      <c r="E26" s="130"/>
      <c r="F26" s="130"/>
      <c r="G26" s="130"/>
      <c r="H26" s="130"/>
      <c r="I26" s="130"/>
      <c r="J26" s="130"/>
      <c r="K26" s="130"/>
      <c r="L26" s="130"/>
      <c r="M26" s="130"/>
      <c r="N26" s="130"/>
      <c r="O26" s="130"/>
      <c r="P26" s="130"/>
      <c r="Q26" s="130"/>
      <c r="R26" s="130"/>
      <c r="S26" s="130"/>
      <c r="T26" s="130"/>
      <c r="U26" s="130"/>
    </row>
    <row r="27" spans="1:21" ht="16.5" customHeight="1" x14ac:dyDescent="0.2">
      <c r="A27" s="23" t="s">
        <v>84</v>
      </c>
      <c r="B27" s="23"/>
      <c r="C27" s="130" t="s">
        <v>183</v>
      </c>
      <c r="D27" s="130"/>
      <c r="E27" s="130"/>
      <c r="F27" s="130"/>
      <c r="G27" s="130"/>
      <c r="H27" s="130"/>
      <c r="I27" s="130"/>
      <c r="J27" s="130"/>
      <c r="K27" s="130"/>
      <c r="L27" s="130"/>
      <c r="M27" s="130"/>
      <c r="N27" s="130"/>
      <c r="O27" s="130"/>
      <c r="P27" s="130"/>
      <c r="Q27" s="130"/>
      <c r="R27" s="130"/>
      <c r="S27" s="130"/>
      <c r="T27" s="130"/>
      <c r="U27" s="130"/>
    </row>
    <row r="28" spans="1:21" ht="16.5" customHeight="1" x14ac:dyDescent="0.2">
      <c r="A28" s="23" t="s">
        <v>85</v>
      </c>
      <c r="B28" s="23"/>
      <c r="C28" s="130" t="s">
        <v>140</v>
      </c>
      <c r="D28" s="130"/>
      <c r="E28" s="130"/>
      <c r="F28" s="130"/>
      <c r="G28" s="130"/>
      <c r="H28" s="130"/>
      <c r="I28" s="130"/>
      <c r="J28" s="130"/>
      <c r="K28" s="130"/>
      <c r="L28" s="130"/>
      <c r="M28" s="130"/>
      <c r="N28" s="130"/>
      <c r="O28" s="130"/>
      <c r="P28" s="130"/>
      <c r="Q28" s="130"/>
      <c r="R28" s="130"/>
      <c r="S28" s="130"/>
      <c r="T28" s="130"/>
      <c r="U28" s="130"/>
    </row>
    <row r="29" spans="1:21" ht="4.5" customHeight="1" x14ac:dyDescent="0.2"/>
    <row r="30" spans="1:21" ht="16.5" customHeight="1" x14ac:dyDescent="0.2">
      <c r="A30" s="24" t="s">
        <v>54</v>
      </c>
      <c r="B30" s="23"/>
      <c r="C30" s="23"/>
      <c r="D30" s="23"/>
      <c r="E30" s="130" t="s">
        <v>184</v>
      </c>
      <c r="F30" s="130"/>
      <c r="G30" s="130"/>
      <c r="H30" s="130"/>
      <c r="I30" s="130"/>
      <c r="J30" s="130"/>
      <c r="K30" s="130"/>
      <c r="L30" s="130"/>
      <c r="M30" s="130"/>
      <c r="N30" s="130"/>
      <c r="O30" s="130"/>
      <c r="P30" s="130"/>
      <c r="Q30" s="130"/>
      <c r="R30" s="130"/>
      <c r="S30" s="130"/>
      <c r="T30" s="130"/>
      <c r="U30" s="130"/>
    </row>
  </sheetData>
  <mergeCells count="7">
    <mergeCell ref="C28:U28"/>
    <mergeCell ref="E30:U30"/>
    <mergeCell ref="K1:U1"/>
    <mergeCell ref="C23:U23"/>
    <mergeCell ref="C25:U25"/>
    <mergeCell ref="C26:U26"/>
    <mergeCell ref="C27:U27"/>
  </mergeCells>
  <pageMargins left="0.7" right="0.7" top="0.75" bottom="0.75" header="0.3" footer="0.3"/>
  <pageSetup paperSize="9" fitToHeight="0" orientation="landscape" horizontalDpi="300" verticalDpi="300"/>
  <headerFooter scaleWithDoc="0" alignWithMargins="0">
    <oddHeader>&amp;C&amp;"Arial"&amp;8TABLE GA.8</oddHeader>
    <oddFooter>&amp;L&amp;"Arial"&amp;8REPORT ON
GOVERNMENT
SERVICES 2022&amp;R&amp;"Arial"&amp;8HOUSING AND HOMELESSNESS
SERVICES SECTOR OVERVIEW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209c46-b8ed-41b5-8e9e-10b5253a02de">
      <Value>1</Value>
    </TaxCatchAll>
    <i0f84bba906045b4af568ee102a52dcb xmlns="ec209c46-b8ed-41b5-8e9e-10b5253a02d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153F88EA8B3D4F80E9753434C5EEC6" ma:contentTypeVersion="13" ma:contentTypeDescription="Create a new document." ma:contentTypeScope="" ma:versionID="3ca1aa244fb6917f5f73afb47a9b28ea">
  <xsd:schema xmlns:xsd="http://www.w3.org/2001/XMLSchema" xmlns:xs="http://www.w3.org/2001/XMLSchema" xmlns:p="http://schemas.microsoft.com/office/2006/metadata/properties" xmlns:ns2="b6b04b89-cd0c-413f-813b-22de46186900" xmlns:ns3="ec209c46-b8ed-41b5-8e9e-10b5253a02de" targetNamespace="http://schemas.microsoft.com/office/2006/metadata/properties" ma:root="true" ma:fieldsID="6d08f0d49af53e5dbc8bb4f44d4038ea" ns2:_="" ns3:_="">
    <xsd:import namespace="b6b04b89-cd0c-413f-813b-22de46186900"/>
    <xsd:import namespace="ec209c46-b8ed-41b5-8e9e-10b5253a02de"/>
    <xsd:element name="properties">
      <xsd:complexType>
        <xsd:sequence>
          <xsd:element name="documentManagement">
            <xsd:complexType>
              <xsd:all>
                <xsd:element ref="ns2:MediaServiceMetadata" minOccurs="0"/>
                <xsd:element ref="ns2:MediaServiceFastMetadata" minOccurs="0"/>
                <xsd:element ref="ns3:i0f84bba906045b4af568ee102a52dcb"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04b89-cd0c-413f-813b-22de46186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9c46-b8ed-41b5-8e9e-10b5253a02de" elementFormDefault="qualified">
    <xsd:import namespace="http://schemas.microsoft.com/office/2006/documentManagement/types"/>
    <xsd:import namespace="http://schemas.microsoft.com/office/infopath/2007/PartnerControls"/>
    <xsd:element name="i0f84bba906045b4af568ee102a52dcb" ma:index="11"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0ffa349-c629-47e8-b5a5-1cbf0b6c18e6}" ma:internalName="TaxCatchAll" ma:showField="CatchAllData" ma:web="ec209c46-b8ed-41b5-8e9e-10b5253a02de">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47FEC1-6A25-4135-9508-4B74A33561BF}">
  <ds:schemaRefs>
    <ds:schemaRef ds:uri="http://purl.org/dc/terms/"/>
    <ds:schemaRef ds:uri="ec209c46-b8ed-41b5-8e9e-10b5253a02de"/>
    <ds:schemaRef ds:uri="http://purl.org/dc/dcmitype/"/>
    <ds:schemaRef ds:uri="http://www.w3.org/XML/1998/namespace"/>
    <ds:schemaRef ds:uri="b6b04b89-cd0c-413f-813b-22de46186900"/>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1C00BBF-BCEE-4117-956F-6BE6C8CEB5D2}">
  <ds:schemaRefs>
    <ds:schemaRef ds:uri="http://schemas.microsoft.com/sharepoint/v3/contenttype/forms"/>
  </ds:schemaRefs>
</ds:datastoreItem>
</file>

<file path=customXml/itemProps3.xml><?xml version="1.0" encoding="utf-8"?>
<ds:datastoreItem xmlns:ds="http://schemas.openxmlformats.org/officeDocument/2006/customXml" ds:itemID="{F09ECFF8-E82F-458D-8419-B1F8B9BF52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Contents</vt:lpstr>
      <vt:lpstr>Table GA.1</vt:lpstr>
      <vt:lpstr>Table GA.2</vt:lpstr>
      <vt:lpstr>Table GA.3</vt:lpstr>
      <vt:lpstr>Table GA.4</vt:lpstr>
      <vt:lpstr>Table GA.5</vt:lpstr>
      <vt:lpstr>Table GA.6</vt:lpstr>
      <vt:lpstr>Table GA.7</vt:lpstr>
      <vt:lpstr>Table GA.8</vt:lpstr>
      <vt:lpstr>Table GA.9</vt:lpstr>
      <vt:lpstr>Table GA.10</vt:lpstr>
      <vt:lpstr>Table GA.11</vt:lpstr>
      <vt:lpstr>Table GA.12</vt:lpstr>
      <vt:lpstr>Table GA.13</vt:lpstr>
      <vt:lpstr>Table GA.14</vt:lpstr>
      <vt:lpstr>Table GA.15</vt:lpstr>
      <vt:lpstr>Table GA.16</vt:lpstr>
      <vt:lpstr>Table GA.17</vt:lpstr>
      <vt:lpstr>'Table GA.1'!Print_Titles</vt:lpstr>
      <vt:lpstr>'Table GA.10'!Print_Titles</vt:lpstr>
      <vt:lpstr>'Table GA.11'!Print_Titles</vt:lpstr>
      <vt:lpstr>'Table GA.12'!Print_Titles</vt:lpstr>
      <vt:lpstr>'Table GA.13'!Print_Titles</vt:lpstr>
      <vt:lpstr>'Table GA.14'!Print_Titles</vt:lpstr>
      <vt:lpstr>'Table GA.15'!Print_Titles</vt:lpstr>
      <vt:lpstr>'Table GA.16'!Print_Titles</vt:lpstr>
      <vt:lpstr>'Table GA.17'!Print_Titles</vt:lpstr>
      <vt:lpstr>'Table GA.2'!Print_Titles</vt:lpstr>
      <vt:lpstr>'Table GA.3'!Print_Titles</vt:lpstr>
      <vt:lpstr>'Table GA.4'!Print_Titles</vt:lpstr>
      <vt:lpstr>'Table GA.5'!Print_Titles</vt:lpstr>
      <vt:lpstr>'Table GA.6'!Print_Titles</vt:lpstr>
      <vt:lpstr>'Table GA.7'!Print_Titles</vt:lpstr>
      <vt:lpstr>'Table GA.8'!Print_Titles</vt:lpstr>
      <vt:lpstr>'Table GA.9'!Print_Titles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Sector Overview G Housing and homelessness - data tables - Report on Government Services 2022</dc:title>
  <dc:creator>Steering Committee for the Review of Government Service Provision</dc:creator>
  <cp:lastModifiedBy>Munce, Melissa</cp:lastModifiedBy>
  <dcterms:created xsi:type="dcterms:W3CDTF">2021-12-16T12:11:25Z</dcterms:created>
  <dcterms:modified xsi:type="dcterms:W3CDTF">2022-01-04T22:49:38Z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0x010100BD153F88EA8B3D4F80E9753434C5EEC6</vt:lpwstr>
  </property>
  <property fmtid="{D5CDD505-2E9C-101B-9397-08002B2CF9AE}" pid="3" name="RevIMBCS">
    <vt:lpwstr>1;#Unclassified|3955eeb1-2d18-4582-aeb2-00144ec3aaf5</vt:lpwstr>
  </property>
</Properties>
</file>